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heus\Google Drive\PREFEITURA DE ITARANA\Jurídica\Pavimentação - Vila Berger\Cd para gravar\"/>
    </mc:Choice>
  </mc:AlternateContent>
  <bookViews>
    <workbookView xWindow="-15" yWindow="6300" windowWidth="18555" windowHeight="6360" tabRatio="583" activeTab="1"/>
  </bookViews>
  <sheets>
    <sheet name="Resumo" sheetId="8" r:id="rId1"/>
    <sheet name="Planilha Orçamentária - Bloco" sheetId="1" r:id="rId2"/>
    <sheet name="Memorial de Cálculo" sheetId="2" r:id="rId3"/>
    <sheet name="Cronograma" sheetId="4" r:id="rId4"/>
  </sheets>
  <definedNames>
    <definedName name="_xlnm.Print_Area" localSheetId="3">Cronograma!$A$1:$H$19</definedName>
    <definedName name="_xlnm.Print_Area" localSheetId="2">'Memorial de Cálculo'!$A$1:$Q$67</definedName>
    <definedName name="_xlnm.Print_Area" localSheetId="1">'Planilha Orçamentária - Bloco'!$A$1:$H$36</definedName>
    <definedName name="_xlnm.Print_Area" localSheetId="0">Resumo!$A$1:$I$30</definedName>
    <definedName name="_xlnm.Print_Titles" localSheetId="2">'Memorial de Cálculo'!$1:$5</definedName>
    <definedName name="_xlnm.Print_Titles" localSheetId="1">'Planilha Orçamentária - Bloco'!$1:$6</definedName>
  </definedNames>
  <calcPr calcId="162913"/>
</workbook>
</file>

<file path=xl/calcChain.xml><?xml version="1.0" encoding="utf-8"?>
<calcChain xmlns="http://schemas.openxmlformats.org/spreadsheetml/2006/main">
  <c r="F22" i="1" l="1"/>
  <c r="B52" i="2"/>
  <c r="P53" i="2"/>
  <c r="P54" i="2" s="1"/>
  <c r="F10" i="1"/>
  <c r="H10" i="1" s="1"/>
  <c r="B15" i="2"/>
  <c r="P16" i="2"/>
  <c r="P17" i="2" s="1"/>
  <c r="H22" i="1" l="1"/>
  <c r="P41" i="2"/>
  <c r="B20" i="2"/>
  <c r="P37" i="2"/>
  <c r="B40" i="2"/>
  <c r="K45" i="2"/>
  <c r="P45" i="2" s="1"/>
  <c r="B48" i="2"/>
  <c r="B44" i="2"/>
  <c r="B36" i="2"/>
  <c r="B32" i="2"/>
  <c r="B28" i="2"/>
  <c r="B24" i="2"/>
  <c r="P49" i="2"/>
  <c r="P50" i="2" s="1"/>
  <c r="F21" i="1" s="1"/>
  <c r="B10" i="4" l="1"/>
  <c r="B8" i="4"/>
  <c r="B6" i="4"/>
  <c r="P46" i="2"/>
  <c r="F20" i="1" s="1"/>
  <c r="K58" i="2"/>
  <c r="N58" i="2" s="1"/>
  <c r="P58" i="2" s="1"/>
  <c r="A61" i="2"/>
  <c r="A57" i="2"/>
  <c r="P38" i="2"/>
  <c r="F18" i="1" s="1"/>
  <c r="P29" i="2"/>
  <c r="P25" i="2"/>
  <c r="P26" i="2" s="1"/>
  <c r="P21" i="2"/>
  <c r="B61" i="2"/>
  <c r="B57" i="2"/>
  <c r="P42" i="2" l="1"/>
  <c r="F19" i="1" s="1"/>
  <c r="H19" i="1" s="1"/>
  <c r="P59" i="2"/>
  <c r="F26" i="1" s="1"/>
  <c r="P22" i="2"/>
  <c r="F14" i="1" s="1"/>
  <c r="F15" i="1" s="1"/>
  <c r="P30" i="2"/>
  <c r="F16" i="1" s="1"/>
  <c r="P12" i="2"/>
  <c r="P8" i="2"/>
  <c r="B11" i="2"/>
  <c r="B7" i="2"/>
  <c r="P9" i="2" l="1"/>
  <c r="F8" i="1" s="1"/>
  <c r="P13" i="2"/>
  <c r="F9" i="1" s="1"/>
  <c r="H9" i="1" s="1"/>
  <c r="N62" i="2"/>
  <c r="P62" i="2" s="1"/>
  <c r="P63" i="2" s="1"/>
  <c r="F27" i="1" s="1"/>
  <c r="H27" i="1" s="1"/>
  <c r="P33" i="2"/>
  <c r="P34" i="2" s="1"/>
  <c r="H16" i="1"/>
  <c r="H26" i="1"/>
  <c r="H18" i="1"/>
  <c r="H20" i="1"/>
  <c r="H21" i="1"/>
  <c r="H14" i="1"/>
  <c r="H23" i="1" s="1"/>
  <c r="H15" i="1"/>
  <c r="H28" i="1" l="1"/>
  <c r="D10" i="4" s="1"/>
  <c r="H11" i="4" s="1"/>
  <c r="H14" i="4" s="1"/>
  <c r="F17" i="1"/>
  <c r="H17" i="1" s="1"/>
  <c r="H8" i="1"/>
  <c r="H11" i="1" s="1"/>
  <c r="G11" i="4" l="1"/>
  <c r="H31" i="1"/>
  <c r="F11" i="4"/>
  <c r="D8" i="4"/>
  <c r="D6" i="4" l="1"/>
  <c r="E7" i="4" s="1"/>
  <c r="E9" i="4"/>
  <c r="G9" i="4"/>
  <c r="G14" i="4" s="1"/>
  <c r="F9" i="4"/>
  <c r="F14" i="4" s="1"/>
  <c r="E14" i="4" l="1"/>
  <c r="E15" i="4" s="1"/>
  <c r="F15" i="4" s="1"/>
  <c r="G15" i="4" s="1"/>
  <c r="H15" i="4" s="1"/>
  <c r="D12" i="4"/>
  <c r="H12" i="4" s="1"/>
  <c r="F12" i="4"/>
  <c r="G12" i="4"/>
  <c r="E12" i="4" l="1"/>
  <c r="E13" i="4" s="1"/>
  <c r="F13" i="4" s="1"/>
  <c r="G13" i="4" s="1"/>
  <c r="H13" i="4" s="1"/>
</calcChain>
</file>

<file path=xl/sharedStrings.xml><?xml version="1.0" encoding="utf-8"?>
<sst xmlns="http://schemas.openxmlformats.org/spreadsheetml/2006/main" count="191" uniqueCount="103">
  <si>
    <t>BDI:</t>
  </si>
  <si>
    <t>ITEM</t>
  </si>
  <si>
    <t>CÓDIGO</t>
  </si>
  <si>
    <t>ORGÃO</t>
  </si>
  <si>
    <t>DESCRIÇÃO SERVIÇO</t>
  </si>
  <si>
    <t>DER-ES</t>
  </si>
  <si>
    <t>m</t>
  </si>
  <si>
    <t>SERVIÇOS PRELIMINARES</t>
  </si>
  <si>
    <t>m²</t>
  </si>
  <si>
    <t>DRENAGEM</t>
  </si>
  <si>
    <t xml:space="preserve"> </t>
  </si>
  <si>
    <t xml:space="preserve">und </t>
  </si>
  <si>
    <t>PAVIMENTAÇÃO</t>
  </si>
  <si>
    <t xml:space="preserve">m² </t>
  </si>
  <si>
    <t>Regularização e compactação do sub-leito (100% P.N.) H-&gt;0,15m em Vias Urbanas</t>
  </si>
  <si>
    <t>TOTAL GERAL</t>
  </si>
  <si>
    <t>TOTAL</t>
  </si>
  <si>
    <t>+</t>
  </si>
  <si>
    <t>QUANTIDADE</t>
  </si>
  <si>
    <t>DESCRIÇÃO</t>
  </si>
  <si>
    <t>PERÍODO (MESES)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</si>
  <si>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</si>
  <si>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</si>
  <si>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</si>
  <si>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</si>
  <si>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</si>
  <si>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</si>
  <si>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</si>
  <si>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MEMORIAL DE CÁLCULO</t>
  </si>
  <si>
    <t>03</t>
  </si>
  <si>
    <t>02</t>
  </si>
  <si>
    <t>01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</si>
  <si>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</si>
  <si>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</si>
  <si>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</si>
  <si>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</si>
  <si>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</si>
  <si>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</si>
  <si>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</si>
  <si>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</si>
  <si>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</si>
  <si>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</si>
  <si>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</si>
  <si>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VOLUME
(m³)</t>
  </si>
  <si>
    <t>PROF.
(m)</t>
  </si>
  <si>
    <t>Ramo Principal</t>
  </si>
  <si>
    <t>LOCAL: ITARANA-ES</t>
  </si>
  <si>
    <t>Caixa coletora em bloco pré-moldado para d-&gt;0,60m (1,00 x 1,00m)</t>
  </si>
  <si>
    <t>Sarjeta de concreto (STC - 04) calha triangular de bancada em corte,inclusive caiação, em Vias Urbanas</t>
  </si>
  <si>
    <t>01.01</t>
  </si>
  <si>
    <t>01.02</t>
  </si>
  <si>
    <t>SUB-TOTAL - 01</t>
  </si>
  <si>
    <t>02.01</t>
  </si>
  <si>
    <t>02.02</t>
  </si>
  <si>
    <t>02.03</t>
  </si>
  <si>
    <t>03.01</t>
  </si>
  <si>
    <t>03.02</t>
  </si>
  <si>
    <t>SUB-TOTAL - 03</t>
  </si>
  <si>
    <t>Corpo BSTC diâmetro 0,40 m C.S. MF inclusive escavação, reaterro e transporte do tubo</t>
  </si>
  <si>
    <t>Berço em brita para BSTC diâm. -&gt; 0,40 m em Vias Urbanas</t>
  </si>
  <si>
    <t>und</t>
  </si>
  <si>
    <t>Boca de concreto ciclópico para BSTC diâmetro 0,40 m</t>
  </si>
  <si>
    <t>02.04</t>
  </si>
  <si>
    <t>02.05</t>
  </si>
  <si>
    <t>02.06</t>
  </si>
  <si>
    <t>02.07</t>
  </si>
  <si>
    <t>02.08</t>
  </si>
  <si>
    <t>02.09</t>
  </si>
  <si>
    <t>Poço de visita 01</t>
  </si>
  <si>
    <t>Igual item 02.01</t>
  </si>
  <si>
    <t>PV 01 - PV 02</t>
  </si>
  <si>
    <t>UNID.</t>
  </si>
  <si>
    <t>Conforme projeto de drenagem</t>
  </si>
  <si>
    <t>Conforme Projeto de Drenagem</t>
  </si>
  <si>
    <t>Igual item 03.01</t>
  </si>
  <si>
    <t>Igual item 02.03</t>
  </si>
  <si>
    <t>Eng. Civil - CREA-ES 034018/D</t>
  </si>
  <si>
    <t>Matheus Sofiste Teixeira</t>
  </si>
  <si>
    <t>MEMÓRIA DE CÁLCULO</t>
  </si>
  <si>
    <t>CRONOGRAMA FISICO-FINANCEIRO</t>
  </si>
  <si>
    <t>MEMORIAL DESCRITIVO</t>
  </si>
  <si>
    <t>MUNICIPIO DE ITARANA - ES</t>
  </si>
  <si>
    <t>ART DE PROJETO E ORÇAMENTO</t>
  </si>
  <si>
    <t>CÓD.</t>
  </si>
  <si>
    <t>CRONOGRAMA FÍSICO-FINANCEIRO</t>
  </si>
  <si>
    <t>Corpo BSTC (greide) diâmetro 0,60 m CA-1 MF inclusive escavação, reaterro e transporte do tubo</t>
  </si>
  <si>
    <t>Berço em brita para BSTC diâm. -&gt; 0,60 m em Vias Urbanas</t>
  </si>
  <si>
    <t>Boca de concreto ciclópico para BDTC diâmetro 0,60 m</t>
  </si>
  <si>
    <t>OBRA: PAVIMENTAÇÃO E DRENAGEM DA VILA BERGER</t>
  </si>
  <si>
    <t>PAVIMENTAÇÃO E DRENAGEM DA VILA BERGER</t>
  </si>
  <si>
    <t>Descida d'água concreto armado DP-1 (degraus) c/ caiação</t>
  </si>
  <si>
    <t>SUB-TOTAL - 02</t>
  </si>
  <si>
    <t>REFERENCIAL:</t>
  </si>
  <si>
    <t>DER-ES Outubro/2014</t>
  </si>
  <si>
    <t>IOPES Setembro/2015</t>
  </si>
  <si>
    <t>IOPES</t>
  </si>
  <si>
    <t>Barracão para depósito de cimento área de 10.90m2, de chapa de compensado 12mm e pontaletes 8x8cm, piso cimentado e cobertura de telhas de fibrocimento de 6mm, inclusive ponto de luz, conf. projeto (2 utilizações)</t>
  </si>
  <si>
    <t>Blocos pré-moldados de concreto tipo pavi-s ou equivalente, espessura de 8 cm e resistência a compressão mínima de 35MPa, assentados sobre colchão de pó de pedra na espessura de 10 cm</t>
  </si>
  <si>
    <t>Equipe topográfica para serviços simples de locação e nivelamento (incluindo equipamento, transporte e profissionais nivel médio)</t>
  </si>
  <si>
    <t>mês</t>
  </si>
  <si>
    <t>01.03</t>
  </si>
  <si>
    <t>Ínicio da obra (três dias)</t>
  </si>
  <si>
    <t>Placa de obra nas dimensões de 2.0 x 4.0 m, PADRÃO IOPES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</si>
</sst>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#,##0.00_ ;\-#,##0.00\ "/>
  </numFmts>
  <fonts count="4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indexed="10"/>
      <name val="Arial"/>
      <family val="2"/>
    </font>
    <font>
      <sz val="10"/>
      <color rgb="FF0070C0"/>
      <name val="Arial"/>
      <family val="2"/>
    </font>
    <font>
      <sz val="10"/>
      <color rgb="FFFF0000"/>
      <name val="Arial"/>
      <family val="2"/>
    </font>
    <font>
      <sz val="10"/>
      <name val="Arial"/>
    </font>
    <font>
      <b/>
      <sz val="14"/>
      <color theme="1"/>
      <name val="Century Gothic"/>
      <family val="2"/>
    </font>
    <font>
      <b/>
      <sz val="10"/>
      <name val="Century Gothic"/>
      <family val="2"/>
    </font>
    <font>
      <sz val="10"/>
      <color theme="1"/>
      <name val="Century Gothic"/>
      <family val="2"/>
    </font>
    <font>
      <b/>
      <sz val="11"/>
      <name val="Century Gothic"/>
      <family val="2"/>
    </font>
    <font>
      <b/>
      <sz val="10"/>
      <color rgb="FF000000"/>
      <name val="Century Gothic"/>
      <family val="2"/>
    </font>
    <font>
      <sz val="10"/>
      <color rgb="FF000000"/>
      <name val="Century Gothic"/>
      <family val="2"/>
    </font>
    <font>
      <sz val="10"/>
      <name val="Century Gothic"/>
      <family val="2"/>
    </font>
    <font>
      <b/>
      <sz val="16"/>
      <name val="Century Gothic"/>
      <family val="2"/>
    </font>
    <font>
      <sz val="14"/>
      <name val="Century Gothic"/>
      <family val="2"/>
    </font>
    <font>
      <b/>
      <sz val="9"/>
      <name val="Century Gothic"/>
      <family val="2"/>
    </font>
    <font>
      <b/>
      <sz val="10"/>
      <color theme="1"/>
      <name val="Century Gothic"/>
      <family val="2"/>
    </font>
    <font>
      <sz val="10"/>
      <color theme="0"/>
      <name val="Century Gothic"/>
      <family val="2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 tint="-0.14999847407452621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84">
    <xf numFmtId="0" fontId="0" fillId="0" borderId="0"/>
    <xf numFmtId="164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7" fillId="0" borderId="0"/>
    <xf numFmtId="164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0" borderId="1" applyNumberFormat="0" applyFont="0" applyAlignment="0">
      <alignment horizontal="left" vertical="top" indent="1"/>
    </xf>
    <xf numFmtId="0" fontId="11" fillId="3" borderId="0" applyNumberFormat="0" applyBorder="0" applyAlignment="0" applyProtection="0"/>
    <xf numFmtId="0" fontId="12" fillId="20" borderId="15" applyNumberFormat="0" applyAlignment="0" applyProtection="0"/>
    <xf numFmtId="0" fontId="13" fillId="21" borderId="16" applyNumberFormat="0" applyAlignment="0" applyProtection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17" applyNumberFormat="0" applyFill="0" applyAlignment="0" applyProtection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15" applyNumberFormat="0" applyAlignment="0" applyProtection="0"/>
    <xf numFmtId="0" fontId="20" fillId="0" borderId="20" applyNumberFormat="0" applyFill="0" applyAlignment="0" applyProtection="0"/>
    <xf numFmtId="168" fontId="8" fillId="0" borderId="0" applyFont="0" applyFill="0" applyBorder="0" applyAlignment="0" applyProtection="0"/>
    <xf numFmtId="0" fontId="21" fillId="22" borderId="0" applyNumberFormat="0" applyBorder="0" applyAlignment="0" applyProtection="0"/>
    <xf numFmtId="0" fontId="8" fillId="0" borderId="0"/>
    <xf numFmtId="0" fontId="6" fillId="23" borderId="21" applyNumberFormat="0" applyFont="0" applyAlignment="0" applyProtection="0"/>
    <xf numFmtId="0" fontId="22" fillId="20" borderId="22" applyNumberForma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6" fillId="0" borderId="17" applyNumberFormat="0" applyFill="0" applyAlignment="0" applyProtection="0"/>
    <xf numFmtId="0" fontId="24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6" fontId="4" fillId="0" borderId="0" applyFill="0" applyBorder="0" applyAlignment="0" applyProtection="0"/>
    <xf numFmtId="167" fontId="4" fillId="0" borderId="0" applyFill="0" applyBorder="0" applyAlignment="0" applyProtection="0"/>
    <xf numFmtId="0" fontId="4" fillId="23" borderId="21" applyNumberFormat="0" applyFont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29" fillId="0" borderId="0" applyFont="0" applyFill="0" applyBorder="0" applyAlignment="0" applyProtection="0"/>
  </cellStyleXfs>
  <cellXfs count="226">
    <xf numFmtId="0" fontId="0" fillId="0" borderId="0" xfId="0"/>
    <xf numFmtId="4" fontId="0" fillId="0" borderId="0" xfId="0" applyNumberFormat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4" fontId="25" fillId="0" borderId="0" xfId="0" applyNumberFormat="1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0" fillId="0" borderId="0" xfId="1" applyNumberFormat="1" applyFont="1" applyFill="1" applyAlignment="1">
      <alignment horizontal="center" vertical="center"/>
    </xf>
    <xf numFmtId="4" fontId="26" fillId="0" borderId="0" xfId="4" applyNumberFormat="1" applyFont="1" applyFill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4" fillId="0" borderId="0" xfId="0" applyNumberFormat="1" applyFont="1" applyFill="1" applyBorder="1" applyAlignment="1">
      <alignment horizontal="center" vertical="center"/>
    </xf>
    <xf numFmtId="4" fontId="4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4" fillId="0" borderId="0" xfId="4" applyNumberFormat="1" applyFont="1" applyFill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3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center" vertical="center"/>
    </xf>
    <xf numFmtId="4" fontId="4" fillId="0" borderId="0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4" fontId="4" fillId="0" borderId="0" xfId="4" applyNumberFormat="1" applyFont="1" applyFill="1" applyBorder="1" applyAlignment="1">
      <alignment horizontal="center" vertical="top"/>
    </xf>
    <xf numFmtId="4" fontId="4" fillId="0" borderId="0" xfId="1" applyNumberFormat="1" applyFont="1" applyFill="1" applyBorder="1" applyAlignment="1">
      <alignment horizontal="center" vertical="top"/>
    </xf>
    <xf numFmtId="4" fontId="4" fillId="0" borderId="4" xfId="0" applyNumberFormat="1" applyFont="1" applyFill="1" applyBorder="1" applyAlignment="1">
      <alignment horizontal="center" vertical="center" wrapText="1"/>
    </xf>
    <xf numFmtId="4" fontId="4" fillId="25" borderId="0" xfId="4" applyNumberFormat="1" applyFont="1" applyFill="1" applyBorder="1" applyAlignment="1">
      <alignment horizontal="center" vertical="center"/>
    </xf>
    <xf numFmtId="4" fontId="27" fillId="25" borderId="0" xfId="4" applyNumberFormat="1" applyFont="1" applyFill="1" applyBorder="1" applyAlignment="1">
      <alignment horizontal="center" vertical="center"/>
    </xf>
    <xf numFmtId="4" fontId="5" fillId="25" borderId="0" xfId="4" applyNumberFormat="1" applyFont="1" applyFill="1" applyBorder="1" applyAlignment="1">
      <alignment horizontal="center" vertical="center"/>
    </xf>
    <xf numFmtId="4" fontId="28" fillId="25" borderId="0" xfId="4" applyNumberFormat="1" applyFont="1" applyFill="1" applyBorder="1" applyAlignment="1">
      <alignment horizontal="center" vertical="center"/>
    </xf>
    <xf numFmtId="3" fontId="5" fillId="0" borderId="0" xfId="4" applyNumberFormat="1" applyFont="1" applyFill="1" applyBorder="1" applyAlignment="1">
      <alignment horizontal="center" vertical="top"/>
    </xf>
    <xf numFmtId="2" fontId="5" fillId="0" borderId="0" xfId="5" applyNumberFormat="1" applyFont="1" applyFill="1" applyBorder="1" applyAlignment="1">
      <alignment horizontal="center" vertical="top"/>
    </xf>
    <xf numFmtId="2" fontId="5" fillId="0" borderId="0" xfId="4" applyNumberFormat="1" applyFont="1" applyFill="1" applyBorder="1" applyAlignment="1">
      <alignment horizontal="center" vertical="top"/>
    </xf>
    <xf numFmtId="2" fontId="5" fillId="0" borderId="0" xfId="5" applyNumberFormat="1" applyFont="1" applyFill="1" applyBorder="1" applyAlignment="1">
      <alignment vertical="top"/>
    </xf>
    <xf numFmtId="4" fontId="5" fillId="0" borderId="0" xfId="4" applyNumberFormat="1" applyFont="1" applyFill="1" applyBorder="1" applyAlignment="1">
      <alignment horizontal="center" vertical="top"/>
    </xf>
    <xf numFmtId="4" fontId="5" fillId="0" borderId="0" xfId="1" applyNumberFormat="1" applyFont="1" applyFill="1" applyBorder="1" applyAlignment="1">
      <alignment horizontal="center" vertical="top" wrapText="1"/>
    </xf>
    <xf numFmtId="4" fontId="5" fillId="0" borderId="0" xfId="1" applyNumberFormat="1" applyFont="1" applyFill="1" applyBorder="1" applyAlignment="1">
      <alignment horizontal="center" vertical="top"/>
    </xf>
    <xf numFmtId="4" fontId="4" fillId="24" borderId="0" xfId="0" applyNumberFormat="1" applyFont="1" applyFill="1" applyAlignment="1">
      <alignment horizontal="center" vertical="center"/>
    </xf>
    <xf numFmtId="4" fontId="4" fillId="24" borderId="0" xfId="4" applyNumberFormat="1" applyFont="1" applyFill="1" applyBorder="1" applyAlignment="1">
      <alignment horizontal="center" vertical="center"/>
    </xf>
    <xf numFmtId="4" fontId="26" fillId="24" borderId="0" xfId="4" applyNumberFormat="1" applyFont="1" applyFill="1" applyBorder="1" applyAlignment="1">
      <alignment horizontal="center" vertical="center"/>
    </xf>
    <xf numFmtId="4" fontId="5" fillId="24" borderId="0" xfId="4" applyNumberFormat="1" applyFont="1" applyFill="1" applyBorder="1" applyAlignment="1">
      <alignment horizontal="center" vertical="center"/>
    </xf>
    <xf numFmtId="4" fontId="27" fillId="24" borderId="0" xfId="4" applyNumberFormat="1" applyFont="1" applyFill="1" applyBorder="1" applyAlignment="1">
      <alignment horizontal="center" vertical="center"/>
    </xf>
    <xf numFmtId="4" fontId="28" fillId="24" borderId="0" xfId="4" applyNumberFormat="1" applyFont="1" applyFill="1" applyBorder="1" applyAlignment="1">
      <alignment horizontal="center" vertical="center"/>
    </xf>
    <xf numFmtId="4" fontId="4" fillId="24" borderId="7" xfId="0" applyNumberFormat="1" applyFont="1" applyFill="1" applyBorder="1" applyAlignment="1">
      <alignment horizontal="center" vertical="center"/>
    </xf>
    <xf numFmtId="4" fontId="25" fillId="24" borderId="0" xfId="0" applyNumberFormat="1" applyFont="1" applyFill="1" applyAlignment="1">
      <alignment horizontal="center" vertical="center"/>
    </xf>
    <xf numFmtId="4" fontId="5" fillId="24" borderId="0" xfId="0" applyNumberFormat="1" applyFont="1" applyFill="1" applyAlignment="1">
      <alignment horizontal="center" vertical="center"/>
    </xf>
    <xf numFmtId="4" fontId="0" fillId="24" borderId="0" xfId="0" applyNumberFormat="1" applyFill="1" applyAlignment="1">
      <alignment horizontal="center" vertical="center"/>
    </xf>
    <xf numFmtId="0" fontId="31" fillId="24" borderId="0" xfId="0" applyFont="1" applyFill="1" applyBorder="1" applyAlignment="1">
      <alignment horizontal="center" vertical="center"/>
    </xf>
    <xf numFmtId="4" fontId="32" fillId="24" borderId="0" xfId="0" applyNumberFormat="1" applyFont="1" applyFill="1" applyBorder="1" applyAlignment="1">
      <alignment horizontal="center" vertical="center"/>
    </xf>
    <xf numFmtId="164" fontId="31" fillId="24" borderId="5" xfId="1" applyFont="1" applyFill="1" applyBorder="1" applyAlignment="1">
      <alignment horizontal="center" vertical="center"/>
    </xf>
    <xf numFmtId="164" fontId="31" fillId="24" borderId="7" xfId="1" applyFont="1" applyFill="1" applyBorder="1" applyAlignment="1">
      <alignment horizontal="left" vertical="center"/>
    </xf>
    <xf numFmtId="164" fontId="31" fillId="24" borderId="7" xfId="1" applyFont="1" applyFill="1" applyBorder="1" applyAlignment="1">
      <alignment horizontal="right" vertical="center"/>
    </xf>
    <xf numFmtId="165" fontId="33" fillId="24" borderId="8" xfId="1" applyNumberFormat="1" applyFont="1" applyFill="1" applyBorder="1" applyAlignment="1">
      <alignment horizontal="left" vertical="center"/>
    </xf>
    <xf numFmtId="3" fontId="34" fillId="29" borderId="13" xfId="1" applyNumberFormat="1" applyFont="1" applyFill="1" applyBorder="1" applyAlignment="1">
      <alignment horizontal="center" vertical="center"/>
    </xf>
    <xf numFmtId="0" fontId="35" fillId="30" borderId="13" xfId="0" applyFont="1" applyFill="1" applyBorder="1" applyAlignment="1">
      <alignment horizontal="center" vertical="center"/>
    </xf>
    <xf numFmtId="10" fontId="31" fillId="30" borderId="13" xfId="0" applyNumberFormat="1" applyFont="1" applyFill="1" applyBorder="1" applyAlignment="1">
      <alignment horizontal="right" vertical="center"/>
    </xf>
    <xf numFmtId="0" fontId="35" fillId="0" borderId="13" xfId="0" applyFont="1" applyFill="1" applyBorder="1" applyAlignment="1">
      <alignment horizontal="center" vertical="center"/>
    </xf>
    <xf numFmtId="169" fontId="31" fillId="0" borderId="13" xfId="1" applyNumberFormat="1" applyFont="1" applyFill="1" applyBorder="1" applyAlignment="1">
      <alignment horizontal="right" vertical="center"/>
    </xf>
    <xf numFmtId="10" fontId="34" fillId="31" borderId="13" xfId="0" applyNumberFormat="1" applyFont="1" applyFill="1" applyBorder="1" applyAlignment="1">
      <alignment horizontal="right" vertical="center"/>
    </xf>
    <xf numFmtId="169" fontId="34" fillId="31" borderId="13" xfId="1" applyNumberFormat="1" applyFont="1" applyFill="1" applyBorder="1" applyAlignment="1">
      <alignment horizontal="right" vertical="center"/>
    </xf>
    <xf numFmtId="164" fontId="31" fillId="24" borderId="0" xfId="1" applyFont="1" applyFill="1" applyBorder="1" applyAlignment="1">
      <alignment horizontal="center" vertical="center"/>
    </xf>
    <xf numFmtId="10" fontId="31" fillId="24" borderId="7" xfId="83" applyNumberFormat="1" applyFont="1" applyFill="1" applyBorder="1" applyAlignment="1">
      <alignment horizontal="left" vertical="center"/>
    </xf>
    <xf numFmtId="165" fontId="33" fillId="24" borderId="7" xfId="1" applyNumberFormat="1" applyFont="1" applyFill="1" applyBorder="1" applyAlignment="1">
      <alignment horizontal="left" vertical="center"/>
    </xf>
    <xf numFmtId="4" fontId="0" fillId="0" borderId="0" xfId="0" applyNumberForma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/>
    </xf>
    <xf numFmtId="4" fontId="4" fillId="0" borderId="8" xfId="0" applyNumberFormat="1" applyFont="1" applyFill="1" applyBorder="1" applyAlignment="1">
      <alignment horizontal="center"/>
    </xf>
    <xf numFmtId="0" fontId="0" fillId="24" borderId="0" xfId="0" applyFill="1" applyBorder="1"/>
    <xf numFmtId="4" fontId="36" fillId="24" borderId="0" xfId="0" applyNumberFormat="1" applyFont="1" applyFill="1" applyBorder="1" applyAlignment="1">
      <alignment horizontal="center" vertical="center" wrapText="1"/>
    </xf>
    <xf numFmtId="4" fontId="31" fillId="24" borderId="2" xfId="0" applyNumberFormat="1" applyFont="1" applyFill="1" applyBorder="1" applyAlignment="1">
      <alignment horizontal="center" vertical="center" wrapText="1"/>
    </xf>
    <xf numFmtId="0" fontId="36" fillId="24" borderId="0" xfId="0" applyFont="1" applyFill="1" applyBorder="1"/>
    <xf numFmtId="0" fontId="37" fillId="24" borderId="0" xfId="0" applyFont="1" applyFill="1" applyBorder="1"/>
    <xf numFmtId="0" fontId="31" fillId="24" borderId="0" xfId="0" applyFont="1" applyFill="1" applyBorder="1"/>
    <xf numFmtId="0" fontId="38" fillId="24" borderId="0" xfId="0" applyFont="1" applyFill="1" applyBorder="1" applyAlignment="1"/>
    <xf numFmtId="0" fontId="37" fillId="24" borderId="0" xfId="0" applyFont="1" applyFill="1" applyBorder="1" applyAlignment="1"/>
    <xf numFmtId="4" fontId="0" fillId="24" borderId="0" xfId="0" applyNumberFormat="1" applyFill="1" applyBorder="1" applyAlignment="1">
      <alignment horizontal="center" vertical="center"/>
    </xf>
    <xf numFmtId="4" fontId="0" fillId="24" borderId="0" xfId="0" applyNumberFormat="1" applyFill="1" applyBorder="1" applyAlignment="1">
      <alignment horizontal="center" vertical="center" wrapText="1"/>
    </xf>
    <xf numFmtId="4" fontId="0" fillId="24" borderId="0" xfId="1" applyNumberFormat="1" applyFont="1" applyFill="1" applyBorder="1" applyAlignment="1">
      <alignment horizontal="center" vertical="center"/>
    </xf>
    <xf numFmtId="4" fontId="0" fillId="24" borderId="2" xfId="0" applyNumberFormat="1" applyFill="1" applyBorder="1" applyAlignment="1">
      <alignment horizontal="center" vertical="center"/>
    </xf>
    <xf numFmtId="4" fontId="0" fillId="24" borderId="2" xfId="0" applyNumberFormat="1" applyFill="1" applyBorder="1" applyAlignment="1">
      <alignment horizontal="center" vertical="center" wrapText="1"/>
    </xf>
    <xf numFmtId="4" fontId="0" fillId="24" borderId="2" xfId="1" applyNumberFormat="1" applyFont="1" applyFill="1" applyBorder="1" applyAlignment="1">
      <alignment horizontal="center" vertical="center"/>
    </xf>
    <xf numFmtId="4" fontId="0" fillId="24" borderId="2" xfId="1" applyNumberFormat="1" applyFont="1" applyFill="1" applyBorder="1" applyAlignment="1">
      <alignment horizontal="right" vertical="center"/>
    </xf>
    <xf numFmtId="4" fontId="4" fillId="0" borderId="0" xfId="0" applyNumberFormat="1" applyFont="1" applyFill="1" applyBorder="1" applyAlignment="1">
      <alignment horizontal="center" vertical="center" wrapText="1"/>
    </xf>
    <xf numFmtId="0" fontId="31" fillId="24" borderId="0" xfId="0" applyFont="1" applyFill="1" applyBorder="1" applyAlignment="1">
      <alignment horizontal="left" vertical="center"/>
    </xf>
    <xf numFmtId="0" fontId="31" fillId="24" borderId="4" xfId="0" applyFont="1" applyFill="1" applyBorder="1" applyAlignment="1">
      <alignment vertical="center"/>
    </xf>
    <xf numFmtId="0" fontId="31" fillId="24" borderId="0" xfId="0" applyFont="1" applyFill="1" applyBorder="1" applyAlignment="1">
      <alignment vertical="center"/>
    </xf>
    <xf numFmtId="164" fontId="31" fillId="24" borderId="0" xfId="1" applyFont="1" applyFill="1" applyBorder="1" applyAlignment="1">
      <alignment horizontal="right" vertical="center"/>
    </xf>
    <xf numFmtId="10" fontId="31" fillId="24" borderId="0" xfId="83" applyNumberFormat="1" applyFont="1" applyFill="1" applyBorder="1" applyAlignment="1">
      <alignment horizontal="left" vertical="center"/>
    </xf>
    <xf numFmtId="3" fontId="5" fillId="0" borderId="0" xfId="4" applyNumberFormat="1" applyFont="1" applyFill="1" applyBorder="1" applyAlignment="1">
      <alignment horizontal="right" vertical="top"/>
    </xf>
    <xf numFmtId="0" fontId="5" fillId="0" borderId="0" xfId="4" applyFont="1" applyFill="1" applyBorder="1" applyAlignment="1">
      <alignment vertical="top" wrapText="1"/>
    </xf>
    <xf numFmtId="164" fontId="31" fillId="26" borderId="13" xfId="1" applyFont="1" applyFill="1" applyBorder="1" applyAlignment="1">
      <alignment horizontal="center" vertical="center"/>
    </xf>
    <xf numFmtId="49" fontId="31" fillId="0" borderId="13" xfId="0" applyNumberFormat="1" applyFont="1" applyFill="1" applyBorder="1" applyAlignment="1">
      <alignment horizontal="center" vertical="center"/>
    </xf>
    <xf numFmtId="0" fontId="31" fillId="0" borderId="13" xfId="0" applyFont="1" applyFill="1" applyBorder="1" applyAlignment="1">
      <alignment horizontal="center" vertical="center"/>
    </xf>
    <xf numFmtId="0" fontId="31" fillId="0" borderId="13" xfId="0" applyFont="1" applyFill="1" applyBorder="1" applyAlignment="1">
      <alignment horizontal="justify" vertical="center" wrapText="1"/>
    </xf>
    <xf numFmtId="4" fontId="31" fillId="0" borderId="13" xfId="0" applyNumberFormat="1" applyFont="1" applyFill="1" applyBorder="1" applyAlignment="1">
      <alignment horizontal="center" vertical="center"/>
    </xf>
    <xf numFmtId="4" fontId="36" fillId="0" borderId="13" xfId="1" applyNumberFormat="1" applyFont="1" applyFill="1" applyBorder="1" applyAlignment="1">
      <alignment horizontal="center" vertical="center"/>
    </xf>
    <xf numFmtId="4" fontId="31" fillId="0" borderId="13" xfId="1" applyNumberFormat="1" applyFont="1" applyFill="1" applyBorder="1" applyAlignment="1">
      <alignment horizontal="center" vertical="center"/>
    </xf>
    <xf numFmtId="0" fontId="36" fillId="0" borderId="13" xfId="0" applyFont="1" applyFill="1" applyBorder="1" applyAlignment="1">
      <alignment horizontal="center" vertical="center"/>
    </xf>
    <xf numFmtId="0" fontId="36" fillId="0" borderId="13" xfId="0" applyFont="1" applyFill="1" applyBorder="1" applyAlignment="1">
      <alignment horizontal="justify" vertical="center" wrapText="1"/>
    </xf>
    <xf numFmtId="4" fontId="36" fillId="0" borderId="13" xfId="0" applyNumberFormat="1" applyFont="1" applyFill="1" applyBorder="1" applyAlignment="1">
      <alignment horizontal="right" vertical="center"/>
    </xf>
    <xf numFmtId="4" fontId="36" fillId="0" borderId="13" xfId="1" applyNumberFormat="1" applyFont="1" applyFill="1" applyBorder="1" applyAlignment="1">
      <alignment horizontal="right" vertical="center"/>
    </xf>
    <xf numFmtId="4" fontId="31" fillId="0" borderId="13" xfId="1" applyNumberFormat="1" applyFont="1" applyFill="1" applyBorder="1" applyAlignment="1">
      <alignment horizontal="right" vertical="center"/>
    </xf>
    <xf numFmtId="4" fontId="36" fillId="0" borderId="13" xfId="0" applyNumberFormat="1" applyFont="1" applyFill="1" applyBorder="1" applyAlignment="1">
      <alignment horizontal="center" vertical="center"/>
    </xf>
    <xf numFmtId="49" fontId="31" fillId="26" borderId="13" xfId="0" applyNumberFormat="1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justify" vertical="center" wrapText="1"/>
    </xf>
    <xf numFmtId="4" fontId="31" fillId="26" borderId="13" xfId="0" applyNumberFormat="1" applyFont="1" applyFill="1" applyBorder="1" applyAlignment="1">
      <alignment horizontal="center" vertical="center"/>
    </xf>
    <xf numFmtId="4" fontId="36" fillId="26" borderId="13" xfId="1" applyNumberFormat="1" applyFont="1" applyFill="1" applyBorder="1" applyAlignment="1">
      <alignment horizontal="center" vertical="center"/>
    </xf>
    <xf numFmtId="4" fontId="31" fillId="26" borderId="13" xfId="1" applyNumberFormat="1" applyFont="1" applyFill="1" applyBorder="1" applyAlignment="1">
      <alignment horizontal="center" vertical="center"/>
    </xf>
    <xf numFmtId="0" fontId="36" fillId="0" borderId="13" xfId="0" applyNumberFormat="1" applyFont="1" applyFill="1" applyBorder="1" applyAlignment="1">
      <alignment horizontal="center" vertical="center"/>
    </xf>
    <xf numFmtId="4" fontId="36" fillId="0" borderId="13" xfId="72" applyNumberFormat="1" applyFont="1" applyFill="1" applyBorder="1" applyAlignment="1">
      <alignment horizontal="right" vertical="center"/>
    </xf>
    <xf numFmtId="4" fontId="31" fillId="0" borderId="0" xfId="0" applyNumberFormat="1" applyFont="1" applyFill="1" applyAlignment="1">
      <alignment horizontal="center" vertical="center"/>
    </xf>
    <xf numFmtId="43" fontId="36" fillId="0" borderId="13" xfId="72" applyFont="1" applyFill="1" applyBorder="1" applyAlignment="1">
      <alignment horizontal="center" vertical="center"/>
    </xf>
    <xf numFmtId="0" fontId="36" fillId="0" borderId="13" xfId="0" applyFont="1" applyFill="1" applyBorder="1" applyAlignment="1">
      <alignment horizontal="left" vertical="center" wrapText="1"/>
    </xf>
    <xf numFmtId="4" fontId="33" fillId="0" borderId="9" xfId="1" applyNumberFormat="1" applyFont="1" applyFill="1" applyBorder="1" applyAlignment="1">
      <alignment horizontal="right" vertical="center"/>
    </xf>
    <xf numFmtId="3" fontId="40" fillId="27" borderId="1" xfId="4" applyNumberFormat="1" applyFont="1" applyFill="1" applyBorder="1" applyAlignment="1">
      <alignment horizontal="right" vertical="top"/>
    </xf>
    <xf numFmtId="0" fontId="40" fillId="27" borderId="1" xfId="4" applyFont="1" applyFill="1" applyBorder="1" applyAlignment="1">
      <alignment vertical="top" wrapText="1"/>
    </xf>
    <xf numFmtId="3" fontId="40" fillId="27" borderId="2" xfId="4" applyNumberFormat="1" applyFont="1" applyFill="1" applyBorder="1" applyAlignment="1">
      <alignment horizontal="center" vertical="top"/>
    </xf>
    <xf numFmtId="2" fontId="40" fillId="27" borderId="2" xfId="5" applyNumberFormat="1" applyFont="1" applyFill="1" applyBorder="1" applyAlignment="1">
      <alignment horizontal="center" vertical="top"/>
    </xf>
    <xf numFmtId="2" fontId="40" fillId="27" borderId="2" xfId="4" applyNumberFormat="1" applyFont="1" applyFill="1" applyBorder="1" applyAlignment="1">
      <alignment horizontal="center" vertical="top"/>
    </xf>
    <xf numFmtId="2" fontId="40" fillId="27" borderId="2" xfId="5" applyNumberFormat="1" applyFont="1" applyFill="1" applyBorder="1" applyAlignment="1">
      <alignment vertical="top"/>
    </xf>
    <xf numFmtId="4" fontId="32" fillId="27" borderId="2" xfId="4" applyNumberFormat="1" applyFont="1" applyFill="1" applyBorder="1" applyAlignment="1">
      <alignment horizontal="center" vertical="top"/>
    </xf>
    <xf numFmtId="4" fontId="32" fillId="27" borderId="2" xfId="1" applyNumberFormat="1" applyFont="1" applyFill="1" applyBorder="1" applyAlignment="1">
      <alignment horizontal="center" vertical="top"/>
    </xf>
    <xf numFmtId="4" fontId="40" fillId="27" borderId="2" xfId="1" applyNumberFormat="1" applyFont="1" applyFill="1" applyBorder="1" applyAlignment="1">
      <alignment horizontal="center" vertical="top" wrapText="1"/>
    </xf>
    <xf numFmtId="4" fontId="40" fillId="27" borderId="2" xfId="1" applyNumberFormat="1" applyFont="1" applyFill="1" applyBorder="1" applyAlignment="1">
      <alignment horizontal="center" vertical="top"/>
    </xf>
    <xf numFmtId="4" fontId="40" fillId="27" borderId="3" xfId="1" applyNumberFormat="1" applyFont="1" applyFill="1" applyBorder="1" applyAlignment="1">
      <alignment horizontal="center" vertical="top"/>
    </xf>
    <xf numFmtId="4" fontId="40" fillId="27" borderId="3" xfId="4" applyNumberFormat="1" applyFont="1" applyFill="1" applyBorder="1" applyAlignment="1">
      <alignment horizontal="center" vertical="top"/>
    </xf>
    <xf numFmtId="3" fontId="31" fillId="0" borderId="4" xfId="4" applyNumberFormat="1" applyFont="1" applyFill="1" applyBorder="1" applyAlignment="1">
      <alignment horizontal="right" vertical="top"/>
    </xf>
    <xf numFmtId="4" fontId="41" fillId="0" borderId="5" xfId="4" applyNumberFormat="1" applyFont="1" applyFill="1" applyBorder="1" applyAlignment="1">
      <alignment horizontal="center" vertical="top"/>
    </xf>
    <xf numFmtId="0" fontId="36" fillId="0" borderId="4" xfId="4" applyFont="1" applyFill="1" applyBorder="1" applyAlignment="1">
      <alignment vertical="top" wrapText="1"/>
    </xf>
    <xf numFmtId="3" fontId="36" fillId="0" borderId="0" xfId="4" applyNumberFormat="1" applyFont="1" applyFill="1" applyBorder="1" applyAlignment="1">
      <alignment horizontal="center" vertical="top"/>
    </xf>
    <xf numFmtId="2" fontId="36" fillId="0" borderId="0" xfId="5" applyNumberFormat="1" applyFont="1" applyFill="1" applyBorder="1" applyAlignment="1">
      <alignment horizontal="center" vertical="top"/>
    </xf>
    <xf numFmtId="2" fontId="36" fillId="0" borderId="0" xfId="4" applyNumberFormat="1" applyFont="1" applyFill="1" applyBorder="1" applyAlignment="1">
      <alignment horizontal="center" vertical="top"/>
    </xf>
    <xf numFmtId="2" fontId="36" fillId="0" borderId="0" xfId="5" applyNumberFormat="1" applyFont="1" applyFill="1" applyBorder="1" applyAlignment="1">
      <alignment vertical="top"/>
    </xf>
    <xf numFmtId="4" fontId="36" fillId="0" borderId="0" xfId="4" applyNumberFormat="1" applyFont="1" applyFill="1" applyBorder="1" applyAlignment="1">
      <alignment horizontal="center" vertical="top"/>
    </xf>
    <xf numFmtId="4" fontId="36" fillId="0" borderId="0" xfId="1" applyNumberFormat="1" applyFont="1" applyFill="1" applyBorder="1" applyAlignment="1">
      <alignment horizontal="center" vertical="top"/>
    </xf>
    <xf numFmtId="4" fontId="36" fillId="0" borderId="0" xfId="1" applyNumberFormat="1" applyFont="1" applyFill="1" applyBorder="1" applyAlignment="1">
      <alignment horizontal="center" vertical="top" wrapText="1"/>
    </xf>
    <xf numFmtId="4" fontId="36" fillId="0" borderId="5" xfId="1" applyNumberFormat="1" applyFont="1" applyFill="1" applyBorder="1" applyAlignment="1">
      <alignment horizontal="center" vertical="top"/>
    </xf>
    <xf numFmtId="4" fontId="36" fillId="0" borderId="5" xfId="4" applyNumberFormat="1" applyFont="1" applyFill="1" applyBorder="1" applyAlignment="1">
      <alignment horizontal="center" vertical="top"/>
    </xf>
    <xf numFmtId="0" fontId="31" fillId="0" borderId="10" xfId="4" applyFont="1" applyFill="1" applyBorder="1" applyAlignment="1">
      <alignment vertical="top" wrapText="1"/>
    </xf>
    <xf numFmtId="3" fontId="31" fillId="0" borderId="11" xfId="4" applyNumberFormat="1" applyFont="1" applyFill="1" applyBorder="1" applyAlignment="1">
      <alignment horizontal="center" vertical="top"/>
    </xf>
    <xf numFmtId="2" fontId="31" fillId="0" borderId="11" xfId="5" applyNumberFormat="1" applyFont="1" applyFill="1" applyBorder="1" applyAlignment="1">
      <alignment horizontal="center" vertical="top"/>
    </xf>
    <xf numFmtId="2" fontId="31" fillId="0" borderId="11" xfId="4" applyNumberFormat="1" applyFont="1" applyFill="1" applyBorder="1" applyAlignment="1">
      <alignment horizontal="center" vertical="top"/>
    </xf>
    <xf numFmtId="2" fontId="31" fillId="0" borderId="11" xfId="5" applyNumberFormat="1" applyFont="1" applyFill="1" applyBorder="1" applyAlignment="1">
      <alignment vertical="top"/>
    </xf>
    <xf numFmtId="4" fontId="36" fillId="0" borderId="11" xfId="4" applyNumberFormat="1" applyFont="1" applyFill="1" applyBorder="1" applyAlignment="1">
      <alignment horizontal="center" vertical="top"/>
    </xf>
    <xf numFmtId="4" fontId="31" fillId="0" borderId="11" xfId="4" applyNumberFormat="1" applyFont="1" applyFill="1" applyBorder="1" applyAlignment="1">
      <alignment horizontal="center" vertical="top"/>
    </xf>
    <xf numFmtId="4" fontId="31" fillId="0" borderId="14" xfId="1" applyNumberFormat="1" applyFont="1" applyFill="1" applyBorder="1" applyAlignment="1">
      <alignment horizontal="center" vertical="top"/>
    </xf>
    <xf numFmtId="4" fontId="31" fillId="0" borderId="14" xfId="4" applyNumberFormat="1" applyFont="1" applyFill="1" applyBorder="1" applyAlignment="1">
      <alignment horizontal="center" vertical="top"/>
    </xf>
    <xf numFmtId="3" fontId="40" fillId="27" borderId="4" xfId="4" applyNumberFormat="1" applyFont="1" applyFill="1" applyBorder="1" applyAlignment="1">
      <alignment horizontal="right" vertical="top"/>
    </xf>
    <xf numFmtId="0" fontId="40" fillId="27" borderId="4" xfId="4" applyFont="1" applyFill="1" applyBorder="1" applyAlignment="1">
      <alignment vertical="top" wrapText="1"/>
    </xf>
    <xf numFmtId="3" fontId="32" fillId="27" borderId="0" xfId="4" applyNumberFormat="1" applyFont="1" applyFill="1" applyBorder="1" applyAlignment="1">
      <alignment horizontal="center" vertical="top"/>
    </xf>
    <xf numFmtId="2" fontId="32" fillId="27" borderId="0" xfId="5" applyNumberFormat="1" applyFont="1" applyFill="1" applyBorder="1" applyAlignment="1">
      <alignment horizontal="center" vertical="top"/>
    </xf>
    <xf numFmtId="2" fontId="32" fillId="27" borderId="0" xfId="4" applyNumberFormat="1" applyFont="1" applyFill="1" applyBorder="1" applyAlignment="1">
      <alignment horizontal="center" vertical="top"/>
    </xf>
    <xf numFmtId="2" fontId="32" fillId="27" borderId="0" xfId="5" applyNumberFormat="1" applyFont="1" applyFill="1" applyBorder="1" applyAlignment="1">
      <alignment vertical="top"/>
    </xf>
    <xf numFmtId="4" fontId="32" fillId="27" borderId="0" xfId="4" applyNumberFormat="1" applyFont="1" applyFill="1" applyBorder="1" applyAlignment="1">
      <alignment horizontal="center" vertical="top"/>
    </xf>
    <xf numFmtId="4" fontId="32" fillId="27" borderId="0" xfId="1" applyNumberFormat="1" applyFont="1" applyFill="1" applyBorder="1" applyAlignment="1">
      <alignment horizontal="center" vertical="top"/>
    </xf>
    <xf numFmtId="4" fontId="32" fillId="27" borderId="0" xfId="1" applyNumberFormat="1" applyFont="1" applyFill="1" applyBorder="1" applyAlignment="1">
      <alignment horizontal="center" vertical="top" wrapText="1"/>
    </xf>
    <xf numFmtId="4" fontId="32" fillId="27" borderId="5" xfId="1" applyNumberFormat="1" applyFont="1" applyFill="1" applyBorder="1" applyAlignment="1">
      <alignment horizontal="center" vertical="top"/>
    </xf>
    <xf numFmtId="4" fontId="32" fillId="27" borderId="5" xfId="4" applyNumberFormat="1" applyFont="1" applyFill="1" applyBorder="1" applyAlignment="1">
      <alignment horizontal="center" vertical="top"/>
    </xf>
    <xf numFmtId="0" fontId="31" fillId="0" borderId="4" xfId="4" applyFont="1" applyFill="1" applyBorder="1" applyAlignment="1">
      <alignment vertical="top" wrapText="1"/>
    </xf>
    <xf numFmtId="3" fontId="31" fillId="0" borderId="0" xfId="4" applyNumberFormat="1" applyFont="1" applyFill="1" applyBorder="1" applyAlignment="1">
      <alignment horizontal="center" vertical="top"/>
    </xf>
    <xf numFmtId="2" fontId="31" fillId="0" borderId="0" xfId="5" applyNumberFormat="1" applyFont="1" applyFill="1" applyBorder="1" applyAlignment="1">
      <alignment horizontal="center" vertical="top"/>
    </xf>
    <xf numFmtId="2" fontId="31" fillId="0" borderId="0" xfId="4" applyNumberFormat="1" applyFont="1" applyFill="1" applyBorder="1" applyAlignment="1">
      <alignment horizontal="center" vertical="top"/>
    </xf>
    <xf numFmtId="2" fontId="31" fillId="0" borderId="0" xfId="5" applyNumberFormat="1" applyFont="1" applyFill="1" applyBorder="1" applyAlignment="1">
      <alignment vertical="top"/>
    </xf>
    <xf numFmtId="4" fontId="31" fillId="0" borderId="0" xfId="4" applyNumberFormat="1" applyFont="1" applyFill="1" applyBorder="1" applyAlignment="1">
      <alignment horizontal="center" vertical="top"/>
    </xf>
    <xf numFmtId="4" fontId="31" fillId="0" borderId="5" xfId="1" applyNumberFormat="1" applyFont="1" applyFill="1" applyBorder="1" applyAlignment="1">
      <alignment horizontal="center" vertical="top"/>
    </xf>
    <xf numFmtId="4" fontId="31" fillId="0" borderId="5" xfId="4" applyNumberFormat="1" applyFont="1" applyFill="1" applyBorder="1" applyAlignment="1">
      <alignment horizontal="center" vertical="top"/>
    </xf>
    <xf numFmtId="3" fontId="36" fillId="0" borderId="0" xfId="4" applyNumberFormat="1" applyFont="1" applyFill="1" applyBorder="1" applyAlignment="1">
      <alignment horizontal="left" vertical="top"/>
    </xf>
    <xf numFmtId="3" fontId="36" fillId="0" borderId="0" xfId="4" applyNumberFormat="1" applyFont="1" applyFill="1" applyBorder="1" applyAlignment="1">
      <alignment vertical="top"/>
    </xf>
    <xf numFmtId="3" fontId="40" fillId="27" borderId="0" xfId="4" applyNumberFormat="1" applyFont="1" applyFill="1" applyBorder="1" applyAlignment="1">
      <alignment horizontal="center" vertical="top"/>
    </xf>
    <xf numFmtId="2" fontId="40" fillId="27" borderId="0" xfId="5" applyNumberFormat="1" applyFont="1" applyFill="1" applyBorder="1" applyAlignment="1">
      <alignment horizontal="center" vertical="top"/>
    </xf>
    <xf numFmtId="2" fontId="40" fillId="27" borderId="0" xfId="4" applyNumberFormat="1" applyFont="1" applyFill="1" applyBorder="1" applyAlignment="1">
      <alignment horizontal="center" vertical="top"/>
    </xf>
    <xf numFmtId="2" fontId="40" fillId="27" borderId="0" xfId="5" applyNumberFormat="1" applyFont="1" applyFill="1" applyBorder="1" applyAlignment="1">
      <alignment vertical="top"/>
    </xf>
    <xf numFmtId="4" fontId="40" fillId="27" borderId="0" xfId="1" applyNumberFormat="1" applyFont="1" applyFill="1" applyBorder="1" applyAlignment="1">
      <alignment horizontal="center" vertical="top" wrapText="1"/>
    </xf>
    <xf numFmtId="4" fontId="40" fillId="27" borderId="0" xfId="1" applyNumberFormat="1" applyFont="1" applyFill="1" applyBorder="1" applyAlignment="1">
      <alignment horizontal="center" vertical="top"/>
    </xf>
    <xf numFmtId="4" fontId="40" fillId="27" borderId="5" xfId="1" applyNumberFormat="1" applyFont="1" applyFill="1" applyBorder="1" applyAlignment="1">
      <alignment horizontal="center" vertical="top"/>
    </xf>
    <xf numFmtId="4" fontId="40" fillId="27" borderId="5" xfId="4" applyNumberFormat="1" applyFont="1" applyFill="1" applyBorder="1" applyAlignment="1">
      <alignment horizontal="center" vertical="top"/>
    </xf>
    <xf numFmtId="165" fontId="31" fillId="24" borderId="5" xfId="1" applyNumberFormat="1" applyFont="1" applyFill="1" applyBorder="1" applyAlignment="1">
      <alignment horizontal="left" vertical="center"/>
    </xf>
    <xf numFmtId="164" fontId="31" fillId="24" borderId="0" xfId="1" applyFont="1" applyFill="1" applyBorder="1" applyAlignment="1">
      <alignment horizontal="left" vertical="center"/>
    </xf>
    <xf numFmtId="165" fontId="31" fillId="24" borderId="0" xfId="1" applyNumberFormat="1" applyFont="1" applyFill="1" applyBorder="1" applyAlignment="1">
      <alignment horizontal="left" vertical="center"/>
    </xf>
    <xf numFmtId="0" fontId="37" fillId="24" borderId="0" xfId="0" applyFont="1" applyFill="1" applyBorder="1" applyAlignment="1">
      <alignment horizontal="center"/>
    </xf>
    <xf numFmtId="0" fontId="38" fillId="24" borderId="0" xfId="0" applyFont="1" applyFill="1" applyBorder="1" applyAlignment="1">
      <alignment horizontal="left"/>
    </xf>
    <xf numFmtId="0" fontId="30" fillId="24" borderId="4" xfId="0" applyFont="1" applyFill="1" applyBorder="1" applyAlignment="1">
      <alignment horizontal="center" vertical="center"/>
    </xf>
    <xf numFmtId="0" fontId="30" fillId="24" borderId="0" xfId="0" applyFont="1" applyFill="1" applyBorder="1" applyAlignment="1">
      <alignment horizontal="center" vertical="center"/>
    </xf>
    <xf numFmtId="0" fontId="30" fillId="24" borderId="5" xfId="0" applyFont="1" applyFill="1" applyBorder="1" applyAlignment="1">
      <alignment horizontal="center" vertical="center"/>
    </xf>
    <xf numFmtId="0" fontId="31" fillId="24" borderId="4" xfId="0" applyFont="1" applyFill="1" applyBorder="1" applyAlignment="1">
      <alignment horizontal="left" vertical="center"/>
    </xf>
    <xf numFmtId="0" fontId="31" fillId="24" borderId="0" xfId="0" applyFont="1" applyFill="1" applyBorder="1" applyAlignment="1">
      <alignment horizontal="left" vertical="center"/>
    </xf>
    <xf numFmtId="0" fontId="33" fillId="0" borderId="1" xfId="0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center" vertical="center" wrapText="1"/>
    </xf>
    <xf numFmtId="0" fontId="39" fillId="26" borderId="13" xfId="0" applyFont="1" applyFill="1" applyBorder="1" applyAlignment="1">
      <alignment horizontal="center" vertical="center"/>
    </xf>
    <xf numFmtId="4" fontId="31" fillId="0" borderId="2" xfId="0" applyNumberFormat="1" applyFont="1" applyFill="1" applyBorder="1" applyAlignment="1">
      <alignment horizontal="center" vertical="center" wrapText="1"/>
    </xf>
    <xf numFmtId="4" fontId="36" fillId="0" borderId="0" xfId="0" applyNumberFormat="1" applyFont="1" applyFill="1" applyBorder="1" applyAlignment="1">
      <alignment horizontal="center" vertical="center" wrapText="1"/>
    </xf>
    <xf numFmtId="3" fontId="31" fillId="28" borderId="13" xfId="4" applyNumberFormat="1" applyFont="1" applyFill="1" applyBorder="1" applyAlignment="1">
      <alignment horizontal="center" vertical="center"/>
    </xf>
    <xf numFmtId="0" fontId="31" fillId="28" borderId="13" xfId="4" applyFont="1" applyFill="1" applyBorder="1" applyAlignment="1">
      <alignment horizontal="center" vertical="center" wrapText="1"/>
    </xf>
    <xf numFmtId="0" fontId="31" fillId="28" borderId="13" xfId="4" applyFont="1" applyFill="1" applyBorder="1" applyAlignment="1">
      <alignment horizontal="center" vertical="center"/>
    </xf>
    <xf numFmtId="0" fontId="31" fillId="0" borderId="4" xfId="4" applyFont="1" applyFill="1" applyBorder="1" applyAlignment="1">
      <alignment horizontal="left" vertical="top" wrapText="1"/>
    </xf>
    <xf numFmtId="0" fontId="31" fillId="0" borderId="0" xfId="4" applyFont="1" applyFill="1" applyBorder="1" applyAlignment="1">
      <alignment horizontal="left" vertical="top" wrapText="1"/>
    </xf>
    <xf numFmtId="0" fontId="31" fillId="0" borderId="5" xfId="4" applyFont="1" applyFill="1" applyBorder="1" applyAlignment="1">
      <alignment horizontal="left" vertical="top" wrapText="1"/>
    </xf>
    <xf numFmtId="4" fontId="31" fillId="28" borderId="13" xfId="4" applyNumberFormat="1" applyFont="1" applyFill="1" applyBorder="1" applyAlignment="1">
      <alignment horizontal="center" vertical="center"/>
    </xf>
    <xf numFmtId="4" fontId="31" fillId="28" borderId="9" xfId="1" applyNumberFormat="1" applyFont="1" applyFill="1" applyBorder="1" applyAlignment="1">
      <alignment horizontal="center" vertical="center"/>
    </xf>
    <xf numFmtId="4" fontId="31" fillId="28" borderId="12" xfId="1" applyNumberFormat="1" applyFont="1" applyFill="1" applyBorder="1" applyAlignment="1">
      <alignment horizontal="center" vertical="center"/>
    </xf>
    <xf numFmtId="4" fontId="31" fillId="28" borderId="9" xfId="1" applyNumberFormat="1" applyFont="1" applyFill="1" applyBorder="1" applyAlignment="1">
      <alignment horizontal="center" vertical="center" wrapText="1"/>
    </xf>
    <xf numFmtId="4" fontId="31" fillId="28" borderId="12" xfId="1" applyNumberFormat="1" applyFont="1" applyFill="1" applyBorder="1" applyAlignment="1">
      <alignment horizontal="center" vertical="center" wrapText="1"/>
    </xf>
    <xf numFmtId="3" fontId="36" fillId="0" borderId="0" xfId="4" applyNumberFormat="1" applyFont="1" applyFill="1" applyBorder="1" applyAlignment="1">
      <alignment horizontal="center" vertical="top"/>
    </xf>
    <xf numFmtId="0" fontId="30" fillId="24" borderId="1" xfId="0" applyFont="1" applyFill="1" applyBorder="1" applyAlignment="1">
      <alignment horizontal="center" vertical="center"/>
    </xf>
    <xf numFmtId="0" fontId="30" fillId="24" borderId="2" xfId="0" applyFont="1" applyFill="1" applyBorder="1" applyAlignment="1">
      <alignment horizontal="center" vertical="center"/>
    </xf>
    <xf numFmtId="0" fontId="30" fillId="24" borderId="3" xfId="0" applyFont="1" applyFill="1" applyBorder="1" applyAlignment="1">
      <alignment horizontal="center" vertical="center"/>
    </xf>
    <xf numFmtId="0" fontId="31" fillId="24" borderId="6" xfId="0" applyFont="1" applyFill="1" applyBorder="1" applyAlignment="1">
      <alignment horizontal="left" vertical="center"/>
    </xf>
    <xf numFmtId="0" fontId="31" fillId="24" borderId="7" xfId="0" applyFont="1" applyFill="1" applyBorder="1" applyAlignment="1">
      <alignment horizontal="left" vertical="center"/>
    </xf>
    <xf numFmtId="165" fontId="33" fillId="24" borderId="7" xfId="1" applyNumberFormat="1" applyFont="1" applyFill="1" applyBorder="1" applyAlignment="1">
      <alignment horizontal="left" vertical="center"/>
    </xf>
    <xf numFmtId="4" fontId="39" fillId="28" borderId="9" xfId="1" applyNumberFormat="1" applyFont="1" applyFill="1" applyBorder="1" applyAlignment="1">
      <alignment horizontal="center" vertical="center" wrapText="1"/>
    </xf>
    <xf numFmtId="4" fontId="39" fillId="28" borderId="12" xfId="1" applyNumberFormat="1" applyFont="1" applyFill="1" applyBorder="1" applyAlignment="1">
      <alignment horizontal="center" vertical="center" wrapText="1"/>
    </xf>
    <xf numFmtId="4" fontId="39" fillId="28" borderId="9" xfId="1" applyNumberFormat="1" applyFont="1" applyFill="1" applyBorder="1" applyAlignment="1">
      <alignment horizontal="center" vertical="center"/>
    </xf>
    <xf numFmtId="4" fontId="39" fillId="28" borderId="12" xfId="1" applyNumberFormat="1" applyFont="1" applyFill="1" applyBorder="1" applyAlignment="1">
      <alignment horizontal="center" vertical="center"/>
    </xf>
    <xf numFmtId="4" fontId="35" fillId="0" borderId="13" xfId="1" applyNumberFormat="1" applyFont="1" applyFill="1" applyBorder="1" applyAlignment="1">
      <alignment horizontal="right" vertical="center"/>
    </xf>
    <xf numFmtId="0" fontId="34" fillId="29" borderId="12" xfId="0" applyFont="1" applyFill="1" applyBorder="1" applyAlignment="1">
      <alignment horizontal="center" vertical="center"/>
    </xf>
    <xf numFmtId="0" fontId="34" fillId="29" borderId="13" xfId="0" applyFont="1" applyFill="1" applyBorder="1" applyAlignment="1">
      <alignment horizontal="center" vertical="center"/>
    </xf>
    <xf numFmtId="164" fontId="34" fillId="29" borderId="12" xfId="1" applyNumberFormat="1" applyFont="1" applyFill="1" applyBorder="1" applyAlignment="1">
      <alignment horizontal="center" vertical="center"/>
    </xf>
    <xf numFmtId="164" fontId="34" fillId="29" borderId="13" xfId="1" applyNumberFormat="1" applyFont="1" applyFill="1" applyBorder="1" applyAlignment="1">
      <alignment horizontal="center" vertical="center"/>
    </xf>
    <xf numFmtId="4" fontId="31" fillId="24" borderId="2" xfId="0" applyNumberFormat="1" applyFont="1" applyFill="1" applyBorder="1" applyAlignment="1">
      <alignment horizontal="center" vertical="center" wrapText="1"/>
    </xf>
    <xf numFmtId="4" fontId="36" fillId="24" borderId="0" xfId="0" applyNumberFormat="1" applyFont="1" applyFill="1" applyBorder="1" applyAlignment="1">
      <alignment horizontal="center" vertical="center" wrapText="1"/>
    </xf>
    <xf numFmtId="4" fontId="34" fillId="0" borderId="13" xfId="0" applyNumberFormat="1" applyFont="1" applyFill="1" applyBorder="1" applyAlignment="1">
      <alignment horizontal="left" vertical="center" wrapText="1"/>
    </xf>
    <xf numFmtId="0" fontId="34" fillId="0" borderId="13" xfId="0" applyFont="1" applyFill="1" applyBorder="1" applyAlignment="1">
      <alignment horizontal="left" vertical="center" wrapText="1"/>
    </xf>
    <xf numFmtId="0" fontId="34" fillId="31" borderId="13" xfId="0" applyFont="1" applyFill="1" applyBorder="1" applyAlignment="1">
      <alignment horizontal="center" vertical="center"/>
    </xf>
    <xf numFmtId="164" fontId="34" fillId="31" borderId="13" xfId="1" applyFont="1" applyFill="1" applyBorder="1" applyAlignment="1">
      <alignment horizontal="right" vertical="center"/>
    </xf>
    <xf numFmtId="49" fontId="34" fillId="0" borderId="13" xfId="0" applyNumberFormat="1" applyFont="1" applyFill="1" applyBorder="1" applyAlignment="1">
      <alignment horizontal="center" vertical="center"/>
    </xf>
  </cellXfs>
  <cellStyles count="84"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asd" xfId="30"/>
    <cellStyle name="Bad" xfId="31"/>
    <cellStyle name="Calculation" xfId="32"/>
    <cellStyle name="Check Cell" xfId="33"/>
    <cellStyle name="Comma 2" xfId="34"/>
    <cellStyle name="Comma 2 2" xfId="65"/>
    <cellStyle name="Euro" xfId="35"/>
    <cellStyle name="Euro 2" xfId="66"/>
    <cellStyle name="Explanatory Text" xfId="36"/>
    <cellStyle name="Good" xfId="37"/>
    <cellStyle name="Heading 1" xfId="38"/>
    <cellStyle name="Heading 2" xfId="39"/>
    <cellStyle name="Heading 3" xfId="40"/>
    <cellStyle name="Heading 4" xfId="41"/>
    <cellStyle name="Input" xfId="42"/>
    <cellStyle name="Linked Cell" xfId="43"/>
    <cellStyle name="Moeda 2" xfId="44"/>
    <cellStyle name="Neutral" xfId="45"/>
    <cellStyle name="Normal" xfId="0" builtinId="0"/>
    <cellStyle name="Normal 2" xfId="46"/>
    <cellStyle name="Normal 3" xfId="3"/>
    <cellStyle name="Normal 3 2" xfId="64"/>
    <cellStyle name="Normal 4" xfId="58"/>
    <cellStyle name="Normal 4 2" xfId="61"/>
    <cellStyle name="Normal 4 2 2" xfId="76"/>
    <cellStyle name="Normal 4 3" xfId="75"/>
    <cellStyle name="Normal_Replanilhamento T-1 - 18-02-08" xfId="4"/>
    <cellStyle name="Note" xfId="47"/>
    <cellStyle name="Note 2" xfId="67"/>
    <cellStyle name="Output" xfId="48"/>
    <cellStyle name="Percent 2" xfId="49"/>
    <cellStyle name="Percent 2 2" xfId="68"/>
    <cellStyle name="Porcentagem" xfId="83" builtinId="5"/>
    <cellStyle name="Porcentagem 2" xfId="50"/>
    <cellStyle name="Porcentagem 2 2" xfId="51"/>
    <cellStyle name="Porcentagem 2 2 2" xfId="70"/>
    <cellStyle name="Porcentagem 2 3" xfId="69"/>
    <cellStyle name="Separador de milhares 2" xfId="2"/>
    <cellStyle name="Separador de milhares 2 2" xfId="63"/>
    <cellStyle name="Separador de milhares 2 2 2" xfId="78"/>
    <cellStyle name="Separador de milhares 3" xfId="52"/>
    <cellStyle name="Separador de milhares 3 2" xfId="71"/>
    <cellStyle name="Separador de milhares 3 2 2" xfId="79"/>
    <cellStyle name="Separador de milhares 6" xfId="59"/>
    <cellStyle name="Separador de milhares 6 2" xfId="73"/>
    <cellStyle name="Separador de milhares 6 2 2" xfId="81"/>
    <cellStyle name="Separador de milhares_Replanilhamento T-1 - 18-02-08" xfId="5"/>
    <cellStyle name="Title" xfId="53"/>
    <cellStyle name="Título 1 1" xfId="54"/>
    <cellStyle name="Título 1 1 1" xfId="55"/>
    <cellStyle name="Vírgula" xfId="1" builtinId="3"/>
    <cellStyle name="Vírgula 2" xfId="57"/>
    <cellStyle name="Vírgula 2 2" xfId="72"/>
    <cellStyle name="Vírgula 2 2 2" xfId="80"/>
    <cellStyle name="Vírgula 3" xfId="60"/>
    <cellStyle name="Vírgula 3 2" xfId="74"/>
    <cellStyle name="Vírgula 3 2 2" xfId="82"/>
    <cellStyle name="Vírgula 4" xfId="62"/>
    <cellStyle name="Vírgula 4 2" xfId="77"/>
    <cellStyle name="Warning Text" xfId="56"/>
  </cellStyles>
  <dxfs count="1">
    <dxf>
      <font>
        <color rgb="FFFFFFFF"/>
      </font>
    </dxf>
  </dxfs>
  <tableStyles count="0" defaultTableStyle="TableStyleMedium2" defaultPivotStyle="PivotStyleLight16"/>
  <colors>
    <mruColors>
      <color rgb="FFFF66CC"/>
      <color rgb="FFFFFF99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" name="Text Box 101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" name="Text Box 102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6" name="Text Box 10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7" name="Text Box 10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" name="Text Box 10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" name="Text Box 10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" name="Text Box 10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1" name="Text Box 10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2" name="Text Box 10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3" name="Text Box 11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4" name="Text Box 11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5" name="Text Box 11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6" name="Text Box 11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7" name="Text Box 11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8" name="Text Box 11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9" name="Text Box 11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0" name="Text Box 11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" name="Text Box 11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" name="Text Box 11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" name="Text Box 12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4" name="Text Box 12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" name="Text Box 12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" name="Text Box 12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" name="Text Box 12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8" name="Text Box 12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" name="Text Box 12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" name="Text Box 12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1" name="Text Box 12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" name="Text Box 12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162204</xdr:rowOff>
    </xdr:to>
    <xdr:sp macro="" textlink="">
      <xdr:nvSpPr>
        <xdr:cNvPr id="33" name="Text Box 130"/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34" name="Text Box 131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" name="Text Box 13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" name="Text Box 13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37" name="Text Box 13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" name="Text Box 135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" name="Text Box 136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40" name="Text Box 137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" name="Text Box 138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" name="Text Box 1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43" name="Text Box 140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" name="Text Box 141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" name="Text Box 142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46" name="Text Box 143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" name="Text Box 14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" name="Text Box 1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49" name="Text Box 146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0" name="Text Box 14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" name="Text Box 148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" name="Text Box 14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3" name="Text Box 150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" name="Text Box 151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" name="Text Box 1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6" name="Text Box 153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" name="Text Box 154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" name="Text Box 15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9" name="Text Box 156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" name="Text Box 157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" name="Text Box 158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2" name="Text Box 159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" name="Text Box 1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" name="Text Box 161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5" name="Text Box 162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6" name="Text Box 163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" name="Text Box 164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" name="Text Box 16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9" name="Text Box 166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" name="Text Box 167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" name="Text Box 168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2" name="Text Box 169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" name="Text Box 17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" name="Text Box 171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5" name="Text Box 172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" name="Text Box 1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7" name="Text Box 174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8" name="Text Box 175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9" name="Text Box 17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80" name="Text Box 177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81" name="Text Box 1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82" name="Text Box 17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83" name="Text Box 18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4" name="Text Box 18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5" name="Text Box 18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6" name="Text Box 18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7" name="Text Box 18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8" name="Text Box 18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89" name="Text Box 18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0" name="Text Box 18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1" name="Text Box 18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2" name="Text Box 18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3" name="Text Box 19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4" name="Text Box 19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5" name="Text Box 19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6" name="Text Box 19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7" name="Text Box 19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8" name="Text Box 19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99" name="Text Box 19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0" name="Text Box 19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1" name="Text Box 19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2" name="Text Box 19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3" name="Text Box 20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4" name="Text Box 20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5" name="Text Box 20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6" name="Text Box 20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7" name="Text Box 20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8" name="Text Box 20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09" name="Text Box 20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110" name="Text Box 20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111" name="Text Box 208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12" name="Text Box 209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13" name="Text Box 21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14" name="Text Box 211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15" name="Text Box 212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16" name="Text Box 21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17" name="Text Box 21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18" name="Text Box 215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19" name="Text Box 21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0" name="Text Box 217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21" name="Text Box 21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2" name="Text Box 21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3" name="Text Box 22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24" name="Text Box 22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5" name="Text Box 22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6" name="Text Box 22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27" name="Text Box 22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8" name="Text Box 22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29" name="Text Box 22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30" name="Text Box 22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31" name="Text Box 22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32" name="Text Box 22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33" name="Text Box 23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34" name="Text Box 23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35" name="Text Box 23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36" name="Text Box 23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37" name="Text Box 23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38" name="Text Box 23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39" name="Text Box 23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40" name="Text Box 23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41" name="Text Box 23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42" name="Text Box 2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43" name="Text Box 24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44" name="Text Box 241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45" name="Text Box 24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46" name="Text Box 24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47" name="Text Box 24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48" name="Text Box 2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49" name="Text Box 24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50" name="Text Box 247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51" name="Text Box 24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52" name="Text Box 24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53" name="Text Box 25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54" name="Text Box 25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55" name="Text Box 2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56" name="Text Box 25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57" name="Text Box 25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58" name="Text Box 25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59" name="Text Box 25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160" name="Text Box 25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61" name="Text Box 258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62" name="Text Box 25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63" name="Text Box 2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64" name="Text Box 261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65" name="Text Box 262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66" name="Text Box 263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67" name="Text Box 264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68" name="Text Box 26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69" name="Text Box 266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70" name="Text Box 267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71" name="Text Box 268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72" name="Text Box 269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73" name="Text Box 270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74" name="Text Box 271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75" name="Text Box 272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76" name="Text Box 2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77" name="Text Box 274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78" name="Text Box 275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79" name="Text Box 276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180" name="Text Box 277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81" name="Text Box 2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82" name="Text Box 279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83" name="Text Box 28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84" name="Text Box 281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85" name="Text Box 282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86" name="Text Box 283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87" name="Text Box 284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88" name="Text Box 28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89" name="Text Box 28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90" name="Text Box 287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91" name="Text Box 28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92" name="Text Box 28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93" name="Text Box 29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94" name="Text Box 29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95" name="Text Box 29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96" name="Text Box 29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97" name="Text Box 29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198" name="Text Box 29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199" name="Text Box 29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00" name="Text Box 297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01" name="Text Box 29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02" name="Text Box 29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03" name="Text Box 30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04" name="Text Box 30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05" name="Text Box 30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06" name="Text Box 30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07" name="Text Box 30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08" name="Text Box 30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09" name="Text Box 30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10" name="Text Box 307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11" name="Text Box 308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2" name="Text Box 30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3" name="Text Box 31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4" name="Text Box 31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5" name="Text Box 31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6" name="Text Box 31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7" name="Text Box 31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8" name="Text Box 31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19" name="Text Box 31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0" name="Text Box 31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1" name="Text Box 31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2" name="Text Box 31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3" name="Text Box 32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4" name="Text Box 32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5" name="Text Box 32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6" name="Text Box 32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7" name="Text Box 32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8" name="Text Box 32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29" name="Text Box 32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0" name="Text Box 32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1" name="Text Box 32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2" name="Text Box 32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3" name="Text Box 33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4" name="Text Box 33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5" name="Text Box 33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6" name="Text Box 33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7" name="Text Box 33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38" name="Text Box 33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39" name="Text Box 336"/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40" name="Text Box 337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41" name="Text Box 338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42" name="Text Box 339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43" name="Text Box 340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44" name="Text Box 341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45" name="Text Box 342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46" name="Text Box 34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47" name="Text Box 344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48" name="Text Box 345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49" name="Text Box 34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0" name="Text Box 34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1" name="Text Box 34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2" name="Text Box 34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3" name="Text Box 35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4" name="Text Box 35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5" name="Text Box 35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6" name="Text Box 35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7" name="Text Box 35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8" name="Text Box 35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59" name="Text Box 35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0" name="Text Box 35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1" name="Text Box 35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2" name="Text Box 35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3" name="Text Box 36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4" name="Text Box 36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5" name="Text Box 36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6" name="Text Box 36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7" name="Text Box 36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8" name="Text Box 36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69" name="Text Box 36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0" name="Text Box 36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1" name="Text Box 36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2" name="Text Box 36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3" name="Text Box 37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4" name="Text Box 37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75" name="Text Box 37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276" name="Text Box 37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277" name="Text Box 374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78" name="Text Box 375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79" name="Text Box 376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280" name="Text Box 377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81" name="Text Box 378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82" name="Text Box 379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283" name="Text Box 38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84" name="Text Box 381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285" name="Text Box 382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86" name="Text Box 38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87" name="Text Box 38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88" name="Text Box 38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89" name="Text Box 38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0" name="Text Box 38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1" name="Text Box 38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2" name="Text Box 38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3" name="Text Box 39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4" name="Text Box 39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5" name="Text Box 39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6" name="Text Box 39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7" name="Text Box 39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8" name="Text Box 39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299" name="Text Box 39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0" name="Text Box 39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1" name="Text Box 39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2" name="Text Box 39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3" name="Text Box 40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4" name="Text Box 40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5" name="Text Box 40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6" name="Text Box 40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7" name="Text Box 40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8" name="Text Box 40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09" name="Text Box 40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10" name="Text Box 40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11" name="Text Box 40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12" name="Text Box 40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313" name="Text Box 41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14" name="Text Box 411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15" name="Text Box 412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16" name="Text Box 413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17" name="Text Box 414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18" name="Text Box 415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19" name="Text Box 416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20" name="Text Box 41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21" name="Text Box 418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22" name="Text Box 419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3" name="Text Box 42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4" name="Text Box 42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5" name="Text Box 42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6" name="Text Box 42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7" name="Text Box 42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8" name="Text Box 42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29" name="Text Box 42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0" name="Text Box 42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1" name="Text Box 42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2" name="Text Box 42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3" name="Text Box 43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4" name="Text Box 43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5" name="Text Box 43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6" name="Text Box 43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7" name="Text Box 43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8" name="Text Box 43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39" name="Text Box 43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0" name="Text Box 43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1" name="Text Box 43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2" name="Text Box 43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3" name="Text Box 44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4" name="Text Box 44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5" name="Text Box 44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6" name="Text Box 44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7" name="Text Box 44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8" name="Text Box 44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95250</xdr:colOff>
      <xdr:row>27</xdr:row>
      <xdr:rowOff>19050</xdr:rowOff>
    </xdr:to>
    <xdr:sp macro="" textlink="">
      <xdr:nvSpPr>
        <xdr:cNvPr id="349" name="Text Box 44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50" name="Text Box 44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1" name="Text Box 44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2" name="Text Box 44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53" name="Text Box 45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4" name="Text Box 45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5" name="Text Box 45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56" name="Text Box 45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7" name="Text Box 45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58" name="Text Box 45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59" name="Text Box 45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60" name="Text Box 45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1" name="Text Box 45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2" name="Text Box 45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63" name="Text Box 46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4" name="Text Box 46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5" name="Text Box 46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66" name="Text Box 46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7" name="Text Box 46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68" name="Text Box 46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69" name="Text Box 46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70" name="Text Box 46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71" name="Text Box 46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72" name="Text Box 46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73" name="Text Box 47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74" name="Text Box 47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75" name="Text Box 47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76" name="Text Box 47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77" name="Text Box 47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78" name="Text Box 47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379" name="Text Box 47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0" name="Text Box 47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1" name="Text Box 47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82" name="Text Box 47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3" name="Text Box 48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4" name="Text Box 48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85" name="Text Box 48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6" name="Text Box 48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87" name="Text Box 48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88" name="Text Box 48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89" name="Text Box 48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0" name="Text Box 48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1" name="Text Box 48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92" name="Text Box 48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3" name="Text Box 49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4" name="Text Box 49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95" name="Text Box 49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6" name="Text Box 49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397" name="Text Box 49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98" name="Text Box 49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399" name="Text Box 49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0" name="Text Box 49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1" name="Text Box 49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402" name="Text Box 49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3" name="Text Box 50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4" name="Text Box 50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405" name="Text Box 50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6" name="Text Box 50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7" name="Text Box 50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28577</xdr:rowOff>
    </xdr:to>
    <xdr:sp macro="" textlink="">
      <xdr:nvSpPr>
        <xdr:cNvPr id="408" name="Text Box 50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09" name="Text Box 50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0" name="Text Box 50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11" name="Text Box 50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2" name="Text Box 50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3" name="Text Box 51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14" name="Text Box 51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5" name="Text Box 51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6" name="Text Box 51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17" name="Text Box 51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18" name="Text Box 51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19" name="Text Box 51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0" name="Text Box 51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21" name="Text Box 51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2" name="Text Box 51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3" name="Text Box 52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24" name="Text Box 52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5" name="Text Box 52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6" name="Text Box 52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27" name="Text Box 52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28" name="Text Box 52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29" name="Text Box 52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30" name="Text Box 52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31" name="Text Box 52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32" name="Text Box 52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33" name="Text Box 53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34" name="Text Box 53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35" name="Text Box 53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36" name="Text Box 53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437" name="Text Box 53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38" name="Text Box 535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39" name="Text Box 53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0" name="Text Box 537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41" name="Text Box 538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2" name="Text Box 53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3" name="Text Box 540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44" name="Text Box 54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5" name="Text Box 54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6" name="Text Box 54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47" name="Text Box 54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8" name="Text Box 54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49" name="Text Box 54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50" name="Text Box 54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1" name="Text Box 54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2" name="Text Box 54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53" name="Text Box 55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54" name="Text Box 55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5" name="Text Box 55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6" name="Text Box 55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57" name="Text Box 55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8" name="Text Box 55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59" name="Text Box 55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60" name="Text Box 55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61" name="Text Box 55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62" name="Text Box 55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63" name="Text Box 56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64" name="Text Box 56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65" name="Text Box 56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66" name="Text Box 56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67" name="Text Box 56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68" name="Text Box 56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69" name="Text Box 56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70" name="Text Box 56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1" name="Text Box 56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2" name="Text Box 56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73" name="Text Box 57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74" name="Text Box 571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5" name="Text Box 57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6" name="Text Box 573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77" name="Text Box 574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8" name="Text Box 57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79" name="Text Box 576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80" name="Text Box 57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1" name="Text Box 57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2" name="Text Box 57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83" name="Text Box 58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4" name="Text Box 58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5" name="Text Box 58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86" name="Text Box 58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7" name="Text Box 58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88" name="Text Box 58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89" name="Text Box 58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90" name="Text Box 58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91" name="Text Box 58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92" name="Text Box 58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93" name="Text Box 59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94" name="Text Box 59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95" name="Text Box 59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96" name="Text Box 59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97" name="Text Box 59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498" name="Text Box 59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499" name="Text Box 59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00" name="Text Box 59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01" name="Text Box 59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02" name="Text Box 59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03" name="Text Box 60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04" name="Text Box 60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05" name="Text Box 60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06" name="Text Box 60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07" name="Text Box 60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08" name="Text Box 60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09" name="Text Box 60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10" name="Text Box 607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1" name="Text Box 60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2" name="Text Box 609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13" name="Text Box 610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4" name="Text Box 61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5" name="Text Box 612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16" name="Text Box 61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7" name="Text Box 61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18" name="Text Box 61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19" name="Text Box 61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0" name="Text Box 61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1" name="Text Box 61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22" name="Text Box 61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3" name="Text Box 62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4" name="Text Box 62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25" name="Text Box 62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26" name="Text Box 62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7" name="Text Box 62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28" name="Text Box 62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29" name="Text Box 62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30" name="Text Box 62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31" name="Text Box 62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32" name="Text Box 62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33" name="Text Box 63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34" name="Text Box 63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35" name="Text Box 63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36" name="Text Box 63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37" name="Text Box 63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38" name="Text Box 63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39" name="Text Box 63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0" name="Text Box 63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1" name="Text Box 63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42" name="Text Box 63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3" name="Text Box 64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4" name="Text Box 64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28573</xdr:rowOff>
    </xdr:to>
    <xdr:sp macro="" textlink="">
      <xdr:nvSpPr>
        <xdr:cNvPr id="545" name="Text Box 64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6" name="Text Box 64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7" name="Text Box 64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48" name="Text Box 64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49" name="Text Box 64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0" name="Text Box 64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51" name="Text Box 64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2" name="Text Box 64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3" name="Text Box 65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54" name="Text Box 65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55" name="Text Box 652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6" name="Text Box 65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7" name="Text Box 65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58" name="Text Box 65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59" name="Text Box 65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0" name="Text Box 65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61" name="Text Box 65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2" name="Text Box 65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3" name="Text Box 66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564" name="Text Box 66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5" name="Text Box 66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6" name="Text Box 66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67" name="Text Box 66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8" name="Text Box 66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69" name="Text Box 66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70" name="Text Box 66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1" name="Text Box 66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2" name="Text Box 66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73" name="Text Box 67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74" name="Text Box 671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5" name="Text Box 67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6" name="Text Box 67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77" name="Text Box 67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8" name="Text Box 67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79" name="Text Box 67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80" name="Text Box 67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1" name="Text Box 67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2" name="Text Box 67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583" name="Text Box 68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4" name="Text Box 68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5" name="Text Box 68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586" name="Text Box 68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7" name="Text Box 68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88" name="Text Box 68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589" name="Text Box 68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90" name="Text Box 68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91" name="Text Box 68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592" name="Text Box 68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593" name="Text Box 690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94" name="Text Box 69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95" name="Text Box 69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596" name="Text Box 69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97" name="Text Box 69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598" name="Text Box 69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599" name="Text Box 69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0" name="Text Box 69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1" name="Text Box 69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02" name="Text Box 69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03" name="Text Box 70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4" name="Text Box 70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5" name="Text Box 70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06" name="Text Box 70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7" name="Text Box 70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08" name="Text Box 70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09" name="Text Box 70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10" name="Text Box 707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1" name="Text Box 708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2" name="Text Box 709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13" name="Text Box 71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4" name="Text Box 71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5" name="Text Box 71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16" name="Text Box 71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7" name="Text Box 71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18" name="Text Box 71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619" name="Text Box 71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20" name="Text Box 71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21" name="Text Box 71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22" name="Text Box 71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23" name="Text Box 72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24" name="Text Box 72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25" name="Text Box 72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26" name="Text Box 72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27" name="Text Box 724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28" name="Text Box 725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29" name="Text Box 726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30" name="Text Box 72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1" name="Text Box 72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2" name="Text Box 72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33" name="Text Box 73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4" name="Text Box 73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5" name="Text Box 73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36" name="Text Box 73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37" name="Text Box 73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8" name="Text Box 73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39" name="Text Box 73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40" name="Text Box 73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1" name="Text Box 73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2" name="Text Box 73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43" name="Text Box 74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44" name="Text Box 741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5" name="Text Box 742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6" name="Text Box 743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47" name="Text Box 74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8" name="Text Box 74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49" name="Text Box 74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50" name="Text Box 74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51" name="Text Box 74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52" name="Text Box 74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53" name="Text Box 75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54" name="Text Box 75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55" name="Text Box 75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56" name="Text Box 75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57" name="Text Box 75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58" name="Text Box 75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59" name="Text Box 75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60" name="Text Box 75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61" name="Text Box 75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62" name="Text Box 75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63" name="Text Box 760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64" name="Text Box 76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65" name="Text Box 76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66" name="Text Box 76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67" name="Text Box 76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68" name="Text Box 76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69" name="Text Box 76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0" name="Text Box 76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1" name="Text Box 76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672" name="Text Box 76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3" name="Text Box 77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4" name="Text Box 77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75" name="Text Box 77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6" name="Text Box 77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7" name="Text Box 77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78" name="Text Box 77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79" name="Text Box 77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0" name="Text Box 77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81" name="Text Box 77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82" name="Text Box 779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3" name="Text Box 78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4" name="Text Box 78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85" name="Text Box 78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6" name="Text Box 78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7" name="Text Box 78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88" name="Text Box 78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89" name="Text Box 78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0" name="Text Box 78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91" name="Text Box 78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2" name="Text Box 78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3" name="Text Box 79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94" name="Text Box 79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5" name="Text Box 79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6" name="Text Box 79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697" name="Text Box 79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8" name="Text Box 79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699" name="Text Box 79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00" name="Text Box 79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01" name="Text Box 798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2" name="Text Box 79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3" name="Text Box 80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04" name="Text Box 80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5" name="Text Box 80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6" name="Text Box 80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07" name="Text Box 80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8" name="Text Box 80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09" name="Text Box 80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10" name="Text Box 80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1" name="Text Box 80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2" name="Text Box 80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13" name="Text Box 81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4" name="Text Box 81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5" name="Text Box 81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16" name="Text Box 81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7" name="Text Box 81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18" name="Text Box 81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19" name="Text Box 81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20" name="Text Box 817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21" name="Text Box 81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22" name="Text Box 81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23" name="Text Box 82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24" name="Text Box 82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25" name="Text Box 82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26" name="Text Box 82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27" name="Text Box 82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28" name="Text Box 82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28574</xdr:rowOff>
    </xdr:to>
    <xdr:sp macro="" textlink="">
      <xdr:nvSpPr>
        <xdr:cNvPr id="729" name="Text Box 82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0" name="Text Box 82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1" name="Text Box 82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32" name="Text Box 82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3" name="Text Box 83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4" name="Text Box 83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35" name="Text Box 83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6" name="Text Box 83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37" name="Text Box 83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38" name="Text Box 83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39" name="Text Box 836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0" name="Text Box 83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1" name="Text Box 83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42" name="Text Box 83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3" name="Text Box 84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4" name="Text Box 84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45" name="Text Box 84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6" name="Text Box 84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7" name="Text Box 84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28575</xdr:rowOff>
    </xdr:to>
    <xdr:sp macro="" textlink="">
      <xdr:nvSpPr>
        <xdr:cNvPr id="748" name="Text Box 84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49" name="Text Box 84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50" name="Text Box 84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51" name="Text Box 84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52" name="Text Box 84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53" name="Text Box 85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54" name="Text Box 85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55" name="Text Box 85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56" name="Text Box 85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57" name="Text Box 85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58" name="Text Box 855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59" name="Text Box 85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0" name="Text Box 85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61" name="Text Box 85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2" name="Text Box 85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3" name="Text Box 86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64" name="Text Box 86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5" name="Text Box 86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6" name="Text Box 86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67" name="Text Box 86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8" name="Text Box 865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69" name="Text Box 866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28576</xdr:rowOff>
    </xdr:to>
    <xdr:sp macro="" textlink="">
      <xdr:nvSpPr>
        <xdr:cNvPr id="770" name="Text Box 867"/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71" name="Text Box 868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72" name="Text Box 86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27</xdr:row>
      <xdr:rowOff>0</xdr:rowOff>
    </xdr:from>
    <xdr:to>
      <xdr:col>1</xdr:col>
      <xdr:colOff>495300</xdr:colOff>
      <xdr:row>27</xdr:row>
      <xdr:rowOff>38100</xdr:rowOff>
    </xdr:to>
    <xdr:sp macro="" textlink="">
      <xdr:nvSpPr>
        <xdr:cNvPr id="773" name="Text Box 87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775" name="Text Box 1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776" name="Text Box 1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77" name="Text Box 1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78" name="Text Box 1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79" name="Text Box 1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0" name="Text Box 1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1" name="Text Box 1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2" name="Text Box 1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3" name="Text Box 1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4" name="Text Box 1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5" name="Text Box 1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6" name="Text Box 1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7" name="Text Box 1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8" name="Text Box 1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89" name="Text Box 1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0" name="Text Box 1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1" name="Text Box 1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2" name="Text Box 1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3" name="Text Box 1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4" name="Text Box 1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5" name="Text Box 1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6" name="Text Box 1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7" name="Text Box 1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8" name="Text Box 1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799" name="Text Box 1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0" name="Text Box 1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1" name="Text Box 1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2" name="Text Box 1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03" name="Text Box 1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162204"/>
    <xdr:sp macro="" textlink="">
      <xdr:nvSpPr>
        <xdr:cNvPr id="804" name="Text Box 130"/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05" name="Text Box 131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06" name="Text Box 1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07" name="Text Box 1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08" name="Text Box 1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09" name="Text Box 1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0" name="Text Box 1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11" name="Text Box 13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2" name="Text Box 1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3" name="Text Box 1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14" name="Text Box 1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5" name="Text Box 1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6" name="Text Box 1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17" name="Text Box 14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8" name="Text Box 1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19" name="Text Box 1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20" name="Text Box 14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21" name="Text Box 14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2" name="Text Box 1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3" name="Text Box 1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24" name="Text Box 1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5" name="Text Box 1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6" name="Text Box 1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27" name="Text Box 1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8" name="Text Box 1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29" name="Text Box 1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30" name="Text Box 15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1" name="Text Box 1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2" name="Text Box 1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33" name="Text Box 1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4" name="Text Box 1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5" name="Text Box 1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36" name="Text Box 16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37" name="Text Box 16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8" name="Text Box 1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39" name="Text Box 1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40" name="Text Box 16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1" name="Text Box 1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2" name="Text Box 1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43" name="Text Box 16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4" name="Text Box 1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5" name="Text Box 1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46" name="Text Box 17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7" name="Text Box 1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48" name="Text Box 1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49" name="Text Box 1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0" name="Text Box 1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1" name="Text Box 1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852" name="Text Box 1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3" name="Text Box 1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54" name="Text Box 1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5" name="Text Box 18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6" name="Text Box 18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7" name="Text Box 1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8" name="Text Box 1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59" name="Text Box 1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0" name="Text Box 1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1" name="Text Box 1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2" name="Text Box 1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3" name="Text Box 1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4" name="Text Box 1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5" name="Text Box 1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6" name="Text Box 1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7" name="Text Box 1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8" name="Text Box 1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69" name="Text Box 1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0" name="Text Box 1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1" name="Text Box 1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2" name="Text Box 1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3" name="Text Box 1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4" name="Text Box 2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5" name="Text Box 2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6" name="Text Box 2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7" name="Text Box 2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8" name="Text Box 2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79" name="Text Box 2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80" name="Text Box 2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881" name="Text Box 2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882" name="Text Box 208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83" name="Text Box 20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4" name="Text Box 2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5" name="Text Box 2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86" name="Text Box 21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7" name="Text Box 2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88" name="Text Box 2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89" name="Text Box 21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0" name="Text Box 2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1" name="Text Box 2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892" name="Text Box 21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3" name="Text Box 2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4" name="Text Box 2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95" name="Text Box 2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6" name="Text Box 2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7" name="Text Box 2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898" name="Text Box 2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899" name="Text Box 2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0" name="Text Box 2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1" name="Text Box 2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2" name="Text Box 2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3" name="Text Box 2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4" name="Text Box 2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5" name="Text Box 2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6" name="Text Box 2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7" name="Text Box 2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08" name="Text Box 2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09" name="Text Box 2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0" name="Text Box 2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11" name="Text Box 23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12" name="Text Box 23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3" name="Text Box 2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4" name="Text Box 2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15" name="Text Box 2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6" name="Text Box 2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7" name="Text Box 2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18" name="Text Box 2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19" name="Text Box 2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0" name="Text Box 2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21" name="Text Box 2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22" name="Text Box 24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3" name="Text Box 2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4" name="Text Box 2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25" name="Text Box 25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6" name="Text Box 2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7" name="Text Box 2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28" name="Text Box 25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29" name="Text Box 2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0" name="Text Box 2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931" name="Text Box 2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32" name="Text Box 2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3" name="Text Box 2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4" name="Text Box 2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35" name="Text Box 2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6" name="Text Box 2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7" name="Text Box 2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38" name="Text Box 2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39" name="Text Box 2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0" name="Text Box 2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41" name="Text Box 2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42" name="Text Box 26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3" name="Text Box 2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4" name="Text Box 2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45" name="Text Box 27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6" name="Text Box 2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7" name="Text Box 2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48" name="Text Box 27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49" name="Text Box 2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0" name="Text Box 2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951" name="Text Box 27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52" name="Text Box 2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3" name="Text Box 2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4" name="Text Box 2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55" name="Text Box 28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6" name="Text Box 2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7" name="Text Box 2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58" name="Text Box 28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59" name="Text Box 2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0" name="Text Box 2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61" name="Text Box 2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2" name="Text Box 2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3" name="Text Box 2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64" name="Text Box 2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5" name="Text Box 2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6" name="Text Box 2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67" name="Text Box 2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8" name="Text Box 2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69" name="Text Box 2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0" name="Text Box 2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1" name="Text Box 2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2" name="Text Box 2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3" name="Text Box 2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4" name="Text Box 3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5" name="Text Box 3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6" name="Text Box 3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77" name="Text Box 3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8" name="Text Box 3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79" name="Text Box 3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980" name="Text Box 3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81" name="Text Box 3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982" name="Text Box 3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3" name="Text Box 3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4" name="Text Box 3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5" name="Text Box 3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6" name="Text Box 3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7" name="Text Box 3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8" name="Text Box 3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89" name="Text Box 3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0" name="Text Box 3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1" name="Text Box 3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2" name="Text Box 3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3" name="Text Box 3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4" name="Text Box 3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5" name="Text Box 3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6" name="Text Box 3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7" name="Text Box 3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8" name="Text Box 3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999" name="Text Box 3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0" name="Text Box 3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1" name="Text Box 3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2" name="Text Box 3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3" name="Text Box 3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4" name="Text Box 3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5" name="Text Box 3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6" name="Text Box 3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7" name="Text Box 3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8" name="Text Box 3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09" name="Text Box 3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0" name="Text Box 33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1" name="Text Box 33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2" name="Text Box 3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3" name="Text Box 3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4" name="Text Box 34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5" name="Text Box 3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6" name="Text Box 3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17" name="Text Box 34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8" name="Text Box 3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19" name="Text Box 3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0" name="Text Box 3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1" name="Text Box 34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2" name="Text Box 34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3" name="Text Box 34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4" name="Text Box 35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5" name="Text Box 35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6" name="Text Box 35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7" name="Text Box 35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8" name="Text Box 35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29" name="Text Box 35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0" name="Text Box 35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1" name="Text Box 35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2" name="Text Box 35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3" name="Text Box 35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4" name="Text Box 36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5" name="Text Box 36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6" name="Text Box 36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7" name="Text Box 36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8" name="Text Box 36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39" name="Text Box 36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0" name="Text Box 36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1" name="Text Box 36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2" name="Text Box 36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3" name="Text Box 36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4" name="Text Box 37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5" name="Text Box 37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46" name="Text Box 37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047" name="Text Box 37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48" name="Text Box 374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49" name="Text Box 3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0" name="Text Box 3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51" name="Text Box 37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2" name="Text Box 3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3" name="Text Box 3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54" name="Text Box 38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5" name="Text Box 3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56" name="Text Box 3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57" name="Text Box 3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58" name="Text Box 3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59" name="Text Box 3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0" name="Text Box 3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1" name="Text Box 3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2" name="Text Box 3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3" name="Text Box 3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4" name="Text Box 3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5" name="Text Box 3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6" name="Text Box 3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7" name="Text Box 3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8" name="Text Box 3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69" name="Text Box 3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0" name="Text Box 3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1" name="Text Box 3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2" name="Text Box 3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3" name="Text Box 3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4" name="Text Box 4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5" name="Text Box 4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6" name="Text Box 4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7" name="Text Box 4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8" name="Text Box 4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79" name="Text Box 4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0" name="Text Box 4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1" name="Text Box 4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2" name="Text Box 4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83" name="Text Box 4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084" name="Text Box 4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085" name="Text Box 411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86" name="Text Box 4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87" name="Text Box 4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088" name="Text Box 414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89" name="Text Box 4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90" name="Text Box 4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091" name="Text Box 41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92" name="Text Box 4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093" name="Text Box 4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4" name="Text Box 4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5" name="Text Box 4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6" name="Text Box 4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7" name="Text Box 4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8" name="Text Box 4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099" name="Text Box 4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0" name="Text Box 4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1" name="Text Box 4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2" name="Text Box 4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3" name="Text Box 4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4" name="Text Box 4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5" name="Text Box 4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6" name="Text Box 4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7" name="Text Box 4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8" name="Text Box 4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09" name="Text Box 4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0" name="Text Box 43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1" name="Text Box 43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2" name="Text Box 43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3" name="Text Box 43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4" name="Text Box 44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5" name="Text Box 44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6" name="Text Box 44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7" name="Text Box 44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8" name="Text Box 44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19" name="Text Box 44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95250" cy="19050"/>
    <xdr:sp macro="" textlink="">
      <xdr:nvSpPr>
        <xdr:cNvPr id="1120" name="Text Box 4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21" name="Text Box 44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2" name="Text Box 4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3" name="Text Box 4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24" name="Text Box 45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5" name="Text Box 4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6" name="Text Box 4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27" name="Text Box 4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8" name="Text Box 4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29" name="Text Box 4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0" name="Text Box 4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1" name="Text Box 4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2" name="Text Box 4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3" name="Text Box 4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4" name="Text Box 4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5" name="Text Box 4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6" name="Text Box 4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37" name="Text Box 4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8" name="Text Box 4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39" name="Text Box 4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0" name="Text Box 4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1" name="Text Box 4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2" name="Text Box 4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3" name="Text Box 4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4" name="Text Box 4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5" name="Text Box 4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6" name="Text Box 4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47" name="Text Box 47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8" name="Text Box 4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49" name="Text Box 4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50" name="Text Box 47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1" name="Text Box 4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2" name="Text Box 4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53" name="Text Box 47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4" name="Text Box 4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5" name="Text Box 4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56" name="Text Box 48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7" name="Text Box 4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58" name="Text Box 4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59" name="Text Box 48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0" name="Text Box 48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1" name="Text Box 4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2" name="Text Box 4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3" name="Text Box 48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4" name="Text Box 4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5" name="Text Box 4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6" name="Text Box 49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7" name="Text Box 4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68" name="Text Box 4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69" name="Text Box 49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0" name="Text Box 49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1" name="Text Box 4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2" name="Text Box 4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3" name="Text Box 49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4" name="Text Box 5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5" name="Text Box 5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6" name="Text Box 50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7" name="Text Box 5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78" name="Text Box 5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7"/>
    <xdr:sp macro="" textlink="">
      <xdr:nvSpPr>
        <xdr:cNvPr id="1179" name="Text Box 50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0" name="Text Box 5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1" name="Text Box 5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2" name="Text Box 50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3" name="Text Box 5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4" name="Text Box 5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5" name="Text Box 51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6" name="Text Box 5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87" name="Text Box 5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8" name="Text Box 51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89" name="Text Box 51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0" name="Text Box 5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1" name="Text Box 5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2" name="Text Box 51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3" name="Text Box 5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4" name="Text Box 5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5" name="Text Box 5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6" name="Text Box 5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197" name="Text Box 5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8" name="Text Box 5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199" name="Text Box 52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0" name="Text Box 5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1" name="Text Box 5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202" name="Text Box 5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3" name="Text Box 5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4" name="Text Box 5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205" name="Text Box 5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6" name="Text Box 5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07" name="Text Box 5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208" name="Text Box 5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09" name="Text Box 53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0" name="Text Box 5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1" name="Text Box 5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12" name="Text Box 53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3" name="Text Box 5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4" name="Text Box 5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15" name="Text Box 54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6" name="Text Box 5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7" name="Text Box 5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18" name="Text Box 54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19" name="Text Box 5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0" name="Text Box 5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1" name="Text Box 54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2" name="Text Box 5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3" name="Text Box 5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4" name="Text Box 5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5" name="Text Box 5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6" name="Text Box 5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7" name="Text Box 5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28" name="Text Box 5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29" name="Text Box 5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0" name="Text Box 5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1" name="Text Box 55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2" name="Text Box 5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3" name="Text Box 5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4" name="Text Box 56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5" name="Text Box 5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6" name="Text Box 5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7" name="Text Box 5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38" name="Text Box 5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39" name="Text Box 5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0" name="Text Box 5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1" name="Text Box 5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2" name="Text Box 5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3" name="Text Box 5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4" name="Text Box 57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5" name="Text Box 57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6" name="Text Box 5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7" name="Text Box 5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48" name="Text Box 57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49" name="Text Box 5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0" name="Text Box 5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51" name="Text Box 57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2" name="Text Box 5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3" name="Text Box 5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54" name="Text Box 58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5" name="Text Box 5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6" name="Text Box 5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57" name="Text Box 58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8" name="Text Box 5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59" name="Text Box 5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0" name="Text Box 58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1" name="Text Box 5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2" name="Text Box 5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3" name="Text Box 5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4" name="Text Box 5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5" name="Text Box 5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6" name="Text Box 5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67" name="Text Box 5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8" name="Text Box 5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69" name="Text Box 5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0" name="Text Box 5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1" name="Text Box 5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2" name="Text Box 5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3" name="Text Box 5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4" name="Text Box 6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5" name="Text Box 6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6" name="Text Box 6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77" name="Text Box 6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8" name="Text Box 6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79" name="Text Box 6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280" name="Text Box 6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81" name="Text Box 60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2" name="Text Box 6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3" name="Text Box 6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84" name="Text Box 6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5" name="Text Box 6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6" name="Text Box 6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87" name="Text Box 61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8" name="Text Box 6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89" name="Text Box 6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0" name="Text Box 61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1" name="Text Box 6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2" name="Text Box 6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3" name="Text Box 61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4" name="Text Box 6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5" name="Text Box 6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6" name="Text Box 62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297" name="Text Box 62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8" name="Text Box 6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299" name="Text Box 6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0" name="Text Box 62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1" name="Text Box 6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2" name="Text Box 6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3" name="Text Box 62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4" name="Text Box 6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5" name="Text Box 6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6" name="Text Box 63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07" name="Text Box 63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8" name="Text Box 6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09" name="Text Box 6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10" name="Text Box 63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1" name="Text Box 6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2" name="Text Box 6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13" name="Text Box 63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4" name="Text Box 6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5" name="Text Box 6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3"/>
    <xdr:sp macro="" textlink="">
      <xdr:nvSpPr>
        <xdr:cNvPr id="1316" name="Text Box 64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7" name="Text Box 6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18" name="Text Box 6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19" name="Text Box 64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0" name="Text Box 6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1" name="Text Box 6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2" name="Text Box 6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3" name="Text Box 6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4" name="Text Box 6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5" name="Text Box 6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6" name="Text Box 65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7" name="Text Box 6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28" name="Text Box 6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29" name="Text Box 6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0" name="Text Box 6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1" name="Text Box 6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32" name="Text Box 6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3" name="Text Box 6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4" name="Text Box 6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35" name="Text Box 6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6" name="Text Box 6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7" name="Text Box 6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38" name="Text Box 66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39" name="Text Box 6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0" name="Text Box 6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1" name="Text Box 6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2" name="Text Box 6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3" name="Text Box 6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4" name="Text Box 6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5" name="Text Box 67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6" name="Text Box 6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7" name="Text Box 6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48" name="Text Box 67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49" name="Text Box 6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0" name="Text Box 6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51" name="Text Box 67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2" name="Text Box 6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3" name="Text Box 6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54" name="Text Box 68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5" name="Text Box 6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6" name="Text Box 6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57" name="Text Box 68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8" name="Text Box 6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59" name="Text Box 6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0" name="Text Box 68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1" name="Text Box 6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2" name="Text Box 6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3" name="Text Box 68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4" name="Text Box 69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5" name="Text Box 6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6" name="Text Box 6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67" name="Text Box 69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8" name="Text Box 6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69" name="Text Box 6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70" name="Text Box 69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1" name="Text Box 6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2" name="Text Box 6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373" name="Text Box 69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74" name="Text Box 7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5" name="Text Box 7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6" name="Text Box 7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77" name="Text Box 7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8" name="Text Box 7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79" name="Text Box 7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0" name="Text Box 7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1" name="Text Box 70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2" name="Text Box 7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3" name="Text Box 7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4" name="Text Box 71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5" name="Text Box 7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6" name="Text Box 7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87" name="Text Box 71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8" name="Text Box 7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89" name="Text Box 7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390" name="Text Box 71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1" name="Text Box 7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2" name="Text Box 7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3" name="Text Box 7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4" name="Text Box 7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5" name="Text Box 7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6" name="Text Box 7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7" name="Text Box 7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398" name="Text Box 7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399" name="Text Box 7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0" name="Text Box 7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01" name="Text Box 7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2" name="Text Box 7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3" name="Text Box 7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04" name="Text Box 73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5" name="Text Box 7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6" name="Text Box 7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07" name="Text Box 73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08" name="Text Box 7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09" name="Text Box 7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0" name="Text Box 7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1" name="Text Box 73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2" name="Text Box 7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3" name="Text Box 7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4" name="Text Box 7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5" name="Text Box 7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6" name="Text Box 7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7" name="Text Box 7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18" name="Text Box 7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19" name="Text Box 7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0" name="Text Box 7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21" name="Text Box 7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2" name="Text Box 7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3" name="Text Box 7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24" name="Text Box 75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5" name="Text Box 7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6" name="Text Box 7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27" name="Text Box 7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8" name="Text Box 7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29" name="Text Box 7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0" name="Text Box 7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1" name="Text Box 7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2" name="Text Box 7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3" name="Text Box 7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4" name="Text Box 7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5" name="Text Box 7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6" name="Text Box 7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37" name="Text Box 7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8" name="Text Box 7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39" name="Text Box 7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40" name="Text Box 7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1" name="Text Box 7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2" name="Text Box 7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43" name="Text Box 76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4" name="Text Box 7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5" name="Text Box 7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46" name="Text Box 77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7" name="Text Box 7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48" name="Text Box 7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49" name="Text Box 7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0" name="Text Box 7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1" name="Text Box 7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2" name="Text Box 77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3" name="Text Box 77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4" name="Text Box 7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5" name="Text Box 7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6" name="Text Box 78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7" name="Text Box 7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58" name="Text Box 7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59" name="Text Box 78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0" name="Text Box 7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1" name="Text Box 7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62" name="Text Box 78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3" name="Text Box 7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4" name="Text Box 7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65" name="Text Box 79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6" name="Text Box 7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7" name="Text Box 7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68" name="Text Box 79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69" name="Text Box 7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0" name="Text Box 79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1" name="Text Box 79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2" name="Text Box 79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3" name="Text Box 7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4" name="Text Box 8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5" name="Text Box 80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6" name="Text Box 8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7" name="Text Box 8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78" name="Text Box 80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79" name="Text Box 8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0" name="Text Box 8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481" name="Text Box 80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2" name="Text Box 8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3" name="Text Box 8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84" name="Text Box 81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5" name="Text Box 8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6" name="Text Box 8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87" name="Text Box 81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8" name="Text Box 8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89" name="Text Box 8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0" name="Text Box 81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1" name="Text Box 8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2" name="Text Box 8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3" name="Text Box 8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4" name="Text Box 8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5" name="Text Box 8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6" name="Text Box 8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497" name="Text Box 8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8" name="Text Box 8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499" name="Text Box 8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4"/>
    <xdr:sp macro="" textlink="">
      <xdr:nvSpPr>
        <xdr:cNvPr id="1500" name="Text Box 82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1" name="Text Box 8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2" name="Text Box 8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03" name="Text Box 82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4" name="Text Box 8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5" name="Text Box 8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06" name="Text Box 83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7" name="Text Box 8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08" name="Text Box 8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09" name="Text Box 83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0" name="Text Box 83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1" name="Text Box 8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2" name="Text Box 8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3" name="Text Box 83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4" name="Text Box 8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5" name="Text Box 8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6" name="Text Box 84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7" name="Text Box 8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18" name="Text Box 8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5"/>
    <xdr:sp macro="" textlink="">
      <xdr:nvSpPr>
        <xdr:cNvPr id="1519" name="Text Box 84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0" name="Text Box 8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1" name="Text Box 8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2" name="Text Box 8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3" name="Text Box 8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4" name="Text Box 8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5" name="Text Box 8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6" name="Text Box 8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27" name="Text Box 8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8" name="Text Box 8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29" name="Text Box 8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0" name="Text Box 8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1" name="Text Box 8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32" name="Text Box 8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3" name="Text Box 8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4" name="Text Box 8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35" name="Text Box 8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6" name="Text Box 8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7" name="Text Box 8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38" name="Text Box 8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39" name="Text Box 8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0" name="Text Box 8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28576"/>
    <xdr:sp macro="" textlink="">
      <xdr:nvSpPr>
        <xdr:cNvPr id="1541" name="Text Box 8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2" name="Text Box 8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3" name="Text Box 8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29</xdr:row>
      <xdr:rowOff>0</xdr:rowOff>
    </xdr:from>
    <xdr:ext cx="0" cy="38100"/>
    <xdr:sp macro="" textlink="">
      <xdr:nvSpPr>
        <xdr:cNvPr id="1544" name="Text Box 8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15" name="Text Box 1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16" name="Text Box 1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17" name="Text Box 1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18" name="Text Box 1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19" name="Text Box 1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0" name="Text Box 1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1" name="Text Box 1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2" name="Text Box 10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3" name="Text Box 1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4" name="Text Box 11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5" name="Text Box 11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6" name="Text Box 11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7" name="Text Box 11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8" name="Text Box 11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29" name="Text Box 11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0" name="Text Box 11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1" name="Text Box 11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2" name="Text Box 11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3" name="Text Box 11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4" name="Text Box 1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5" name="Text Box 1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6" name="Text Box 1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7" name="Text Box 1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8" name="Text Box 1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39" name="Text Box 1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40" name="Text Box 1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41" name="Text Box 1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42" name="Text Box 1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43" name="Text Box 1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162204"/>
    <xdr:sp macro="" textlink="">
      <xdr:nvSpPr>
        <xdr:cNvPr id="2344" name="Text Box 130"/>
        <xdr:cNvSpPr txBox="1">
          <a:spLocks noChangeArrowheads="1"/>
        </xdr:cNvSpPr>
      </xdr:nvSpPr>
      <xdr:spPr bwMode="auto">
        <a:xfrm>
          <a:off x="1076325" y="242125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345" name="Text Box 131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46" name="Text Box 1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47" name="Text Box 1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348" name="Text Box 13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49" name="Text Box 1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0" name="Text Box 1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351" name="Text Box 13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2" name="Text Box 1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3" name="Text Box 1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354" name="Text Box 14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5" name="Text Box 1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6" name="Text Box 1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357" name="Text Box 14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8" name="Text Box 1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59" name="Text Box 1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360" name="Text Box 14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361" name="Text Box 14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62" name="Text Box 1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63" name="Text Box 1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364" name="Text Box 15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65" name="Text Box 1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66" name="Text Box 1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367" name="Text Box 1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68" name="Text Box 1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69" name="Text Box 1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370" name="Text Box 15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71" name="Text Box 1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72" name="Text Box 1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373" name="Text Box 15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74" name="Text Box 1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75" name="Text Box 1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376" name="Text Box 16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377" name="Text Box 16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78" name="Text Box 1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79" name="Text Box 1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380" name="Text Box 16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81" name="Text Box 16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82" name="Text Box 1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383" name="Text Box 16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84" name="Text Box 1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85" name="Text Box 1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386" name="Text Box 17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87" name="Text Box 1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88" name="Text Box 1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389" name="Text Box 17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90" name="Text Box 1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91" name="Text Box 1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392" name="Text Box 17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93" name="Text Box 1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394" name="Text Box 1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95" name="Text Box 18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96" name="Text Box 18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97" name="Text Box 18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98" name="Text Box 18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399" name="Text Box 18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0" name="Text Box 18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1" name="Text Box 18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2" name="Text Box 18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3" name="Text Box 18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4" name="Text Box 19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5" name="Text Box 19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6" name="Text Box 19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7" name="Text Box 19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8" name="Text Box 19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09" name="Text Box 19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0" name="Text Box 19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1" name="Text Box 19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2" name="Text Box 19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3" name="Text Box 19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4" name="Text Box 20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5" name="Text Box 20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6" name="Text Box 20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7" name="Text Box 2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8" name="Text Box 2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19" name="Text Box 2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20" name="Text Box 2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421" name="Text Box 2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422" name="Text Box 208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23" name="Text Box 20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24" name="Text Box 21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25" name="Text Box 2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26" name="Text Box 21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27" name="Text Box 2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28" name="Text Box 2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29" name="Text Box 21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0" name="Text Box 2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1" name="Text Box 2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32" name="Text Box 21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3" name="Text Box 2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4" name="Text Box 2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35" name="Text Box 22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6" name="Text Box 2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7" name="Text Box 22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38" name="Text Box 2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39" name="Text Box 2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40" name="Text Box 2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41" name="Text Box 22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42" name="Text Box 22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43" name="Text Box 2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44" name="Text Box 2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45" name="Text Box 23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46" name="Text Box 2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47" name="Text Box 2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48" name="Text Box 23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49" name="Text Box 2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50" name="Text Box 2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51" name="Text Box 23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52" name="Text Box 23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53" name="Text Box 2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54" name="Text Box 2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55" name="Text Box 24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56" name="Text Box 2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57" name="Text Box 2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58" name="Text Box 24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59" name="Text Box 2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60" name="Text Box 2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61" name="Text Box 24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62" name="Text Box 24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63" name="Text Box 2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64" name="Text Box 2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65" name="Text Box 25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66" name="Text Box 2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67" name="Text Box 2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68" name="Text Box 25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69" name="Text Box 2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70" name="Text Box 2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471" name="Text Box 25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72" name="Text Box 2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73" name="Text Box 2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74" name="Text Box 2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75" name="Text Box 2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76" name="Text Box 2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77" name="Text Box 2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78" name="Text Box 2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79" name="Text Box 2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80" name="Text Box 2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81" name="Text Box 2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82" name="Text Box 26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83" name="Text Box 2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84" name="Text Box 2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85" name="Text Box 27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86" name="Text Box 2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87" name="Text Box 2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88" name="Text Box 27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89" name="Text Box 2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90" name="Text Box 2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491" name="Text Box 27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92" name="Text Box 27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93" name="Text Box 2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94" name="Text Box 2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95" name="Text Box 28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96" name="Text Box 2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97" name="Text Box 2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498" name="Text Box 28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499" name="Text Box 2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0" name="Text Box 28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01" name="Text Box 28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2" name="Text Box 2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3" name="Text Box 2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04" name="Text Box 29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5" name="Text Box 2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6" name="Text Box 2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07" name="Text Box 29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8" name="Text Box 2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09" name="Text Box 2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10" name="Text Box 29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11" name="Text Box 29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12" name="Text Box 2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13" name="Text Box 2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14" name="Text Box 3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15" name="Text Box 3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16" name="Text Box 3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17" name="Text Box 3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18" name="Text Box 3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19" name="Text Box 3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20" name="Text Box 3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21" name="Text Box 30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22" name="Text Box 3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3" name="Text Box 3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4" name="Text Box 31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5" name="Text Box 31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6" name="Text Box 31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7" name="Text Box 31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8" name="Text Box 31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29" name="Text Box 31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0" name="Text Box 31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1" name="Text Box 31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2" name="Text Box 31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3" name="Text Box 31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4" name="Text Box 3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5" name="Text Box 3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6" name="Text Box 3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7" name="Text Box 3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8" name="Text Box 3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39" name="Text Box 3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0" name="Text Box 3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1" name="Text Box 3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2" name="Text Box 3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3" name="Text Box 3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4" name="Text Box 33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5" name="Text Box 33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6" name="Text Box 33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7" name="Text Box 33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8" name="Text Box 33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49" name="Text Box 33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50" name="Text Box 33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51" name="Text Box 33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52" name="Text Box 3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53" name="Text Box 3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54" name="Text Box 34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55" name="Text Box 3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56" name="Text Box 3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57" name="Text Box 34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58" name="Text Box 3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59" name="Text Box 3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0" name="Text Box 34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1" name="Text Box 34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2" name="Text Box 34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3" name="Text Box 34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4" name="Text Box 35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5" name="Text Box 35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6" name="Text Box 35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7" name="Text Box 35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8" name="Text Box 35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69" name="Text Box 35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0" name="Text Box 35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1" name="Text Box 35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2" name="Text Box 35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3" name="Text Box 35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4" name="Text Box 36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5" name="Text Box 36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6" name="Text Box 36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7" name="Text Box 36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8" name="Text Box 36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79" name="Text Box 36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0" name="Text Box 36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1" name="Text Box 36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2" name="Text Box 36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3" name="Text Box 36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4" name="Text Box 37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5" name="Text Box 37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86" name="Text Box 37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587" name="Text Box 37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588" name="Text Box 374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89" name="Text Box 3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90" name="Text Box 3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591" name="Text Box 37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92" name="Text Box 3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93" name="Text Box 3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594" name="Text Box 38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95" name="Text Box 3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596" name="Text Box 3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97" name="Text Box 38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98" name="Text Box 38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599" name="Text Box 38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0" name="Text Box 38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1" name="Text Box 38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2" name="Text Box 38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3" name="Text Box 38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4" name="Text Box 39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5" name="Text Box 39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6" name="Text Box 39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7" name="Text Box 39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8" name="Text Box 39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09" name="Text Box 39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0" name="Text Box 39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1" name="Text Box 39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2" name="Text Box 39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3" name="Text Box 39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4" name="Text Box 40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5" name="Text Box 40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6" name="Text Box 40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7" name="Text Box 40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8" name="Text Box 40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19" name="Text Box 40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20" name="Text Box 40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21" name="Text Box 40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22" name="Text Box 40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23" name="Text Box 40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624" name="Text Box 41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25" name="Text Box 411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26" name="Text Box 4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27" name="Text Box 4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28" name="Text Box 414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29" name="Text Box 4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30" name="Text Box 4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31" name="Text Box 417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32" name="Text Box 4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33" name="Text Box 4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34" name="Text Box 42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35" name="Text Box 42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36" name="Text Box 42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37" name="Text Box 42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38" name="Text Box 42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39" name="Text Box 42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0" name="Text Box 42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1" name="Text Box 42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2" name="Text Box 42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3" name="Text Box 42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4" name="Text Box 43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5" name="Text Box 43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6" name="Text Box 43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7" name="Text Box 43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8" name="Text Box 43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49" name="Text Box 43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0" name="Text Box 43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1" name="Text Box 437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2" name="Text Box 438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3" name="Text Box 439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4" name="Text Box 440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5" name="Text Box 441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6" name="Text Box 442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7" name="Text Box 443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8" name="Text Box 444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59" name="Text Box 445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95250" cy="19050"/>
    <xdr:sp macro="" textlink="">
      <xdr:nvSpPr>
        <xdr:cNvPr id="2660" name="Text Box 446"/>
        <xdr:cNvSpPr txBox="1">
          <a:spLocks noChangeArrowheads="1"/>
        </xdr:cNvSpPr>
      </xdr:nvSpPr>
      <xdr:spPr bwMode="auto">
        <a:xfrm>
          <a:off x="6629400" y="24212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61" name="Text Box 447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62" name="Text Box 4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63" name="Text Box 4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64" name="Text Box 45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65" name="Text Box 4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66" name="Text Box 4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67" name="Text Box 4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68" name="Text Box 4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69" name="Text Box 4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70" name="Text Box 45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71" name="Text Box 45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72" name="Text Box 4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73" name="Text Box 4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74" name="Text Box 46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75" name="Text Box 4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76" name="Text Box 4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77" name="Text Box 46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78" name="Text Box 4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79" name="Text Box 4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80" name="Text Box 46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81" name="Text Box 46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82" name="Text Box 4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83" name="Text Box 4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84" name="Text Box 47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85" name="Text Box 4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86" name="Text Box 4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87" name="Text Box 47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88" name="Text Box 4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89" name="Text Box 4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690" name="Text Box 47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91" name="Text Box 4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92" name="Text Box 4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93" name="Text Box 47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94" name="Text Box 4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95" name="Text Box 4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96" name="Text Box 48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97" name="Text Box 4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698" name="Text Box 4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699" name="Text Box 48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00" name="Text Box 486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01" name="Text Box 4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02" name="Text Box 4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03" name="Text Box 48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04" name="Text Box 49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05" name="Text Box 4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06" name="Text Box 49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07" name="Text Box 49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08" name="Text Box 4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09" name="Text Box 49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10" name="Text Box 496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11" name="Text Box 49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12" name="Text Box 4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13" name="Text Box 499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14" name="Text Box 50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15" name="Text Box 5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16" name="Text Box 502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17" name="Text Box 50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18" name="Text Box 5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7"/>
    <xdr:sp macro="" textlink="">
      <xdr:nvSpPr>
        <xdr:cNvPr id="2719" name="Text Box 505"/>
        <xdr:cNvSpPr txBox="1">
          <a:spLocks noChangeArrowheads="1"/>
        </xdr:cNvSpPr>
      </xdr:nvSpPr>
      <xdr:spPr bwMode="auto">
        <a:xfrm>
          <a:off x="1076325" y="242125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20" name="Text Box 50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21" name="Text Box 50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22" name="Text Box 50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23" name="Text Box 5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24" name="Text Box 51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25" name="Text Box 51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26" name="Text Box 5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27" name="Text Box 51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28" name="Text Box 51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29" name="Text Box 515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30" name="Text Box 51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31" name="Text Box 5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32" name="Text Box 51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33" name="Text Box 5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34" name="Text Box 5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35" name="Text Box 52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36" name="Text Box 5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37" name="Text Box 52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38" name="Text Box 5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39" name="Text Box 525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40" name="Text Box 5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41" name="Text Box 5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42" name="Text Box 528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43" name="Text Box 5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44" name="Text Box 5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45" name="Text Box 53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46" name="Text Box 5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47" name="Text Box 5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748" name="Text Box 53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49" name="Text Box 53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0" name="Text Box 5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1" name="Text Box 5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52" name="Text Box 53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3" name="Text Box 5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4" name="Text Box 5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55" name="Text Box 54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6" name="Text Box 5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7" name="Text Box 5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58" name="Text Box 54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59" name="Text Box 5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60" name="Text Box 5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61" name="Text Box 54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62" name="Text Box 5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63" name="Text Box 5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64" name="Text Box 55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65" name="Text Box 5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66" name="Text Box 5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67" name="Text Box 5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68" name="Text Box 55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69" name="Text Box 5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70" name="Text Box 5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71" name="Text Box 55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72" name="Text Box 5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73" name="Text Box 5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74" name="Text Box 56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75" name="Text Box 5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76" name="Text Box 5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77" name="Text Box 5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78" name="Text Box 5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79" name="Text Box 5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80" name="Text Box 5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81" name="Text Box 5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82" name="Text Box 5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83" name="Text Box 5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84" name="Text Box 57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85" name="Text Box 57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86" name="Text Box 5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87" name="Text Box 5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88" name="Text Box 57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89" name="Text Box 5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0" name="Text Box 5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91" name="Text Box 57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2" name="Text Box 5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3" name="Text Box 5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94" name="Text Box 58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5" name="Text Box 5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6" name="Text Box 5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797" name="Text Box 58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8" name="Text Box 5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799" name="Text Box 5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00" name="Text Box 58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01" name="Text Box 58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02" name="Text Box 5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03" name="Text Box 5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04" name="Text Box 59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05" name="Text Box 5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06" name="Text Box 5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07" name="Text Box 59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08" name="Text Box 5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09" name="Text Box 5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10" name="Text Box 59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11" name="Text Box 59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12" name="Text Box 5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13" name="Text Box 5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14" name="Text Box 6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15" name="Text Box 6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16" name="Text Box 6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17" name="Text Box 6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18" name="Text Box 6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19" name="Text Box 6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20" name="Text Box 6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21" name="Text Box 607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22" name="Text Box 6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23" name="Text Box 6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24" name="Text Box 610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25" name="Text Box 6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26" name="Text Box 6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27" name="Text Box 61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28" name="Text Box 6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29" name="Text Box 6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30" name="Text Box 61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31" name="Text Box 61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32" name="Text Box 6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33" name="Text Box 61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34" name="Text Box 62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35" name="Text Box 6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36" name="Text Box 62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37" name="Text Box 62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38" name="Text Box 62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39" name="Text Box 6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40" name="Text Box 62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41" name="Text Box 6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42" name="Text Box 6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43" name="Text Box 62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44" name="Text Box 6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45" name="Text Box 6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46" name="Text Box 63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47" name="Text Box 633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48" name="Text Box 63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49" name="Text Box 6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50" name="Text Box 636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51" name="Text Box 6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52" name="Text Box 6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53" name="Text Box 639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54" name="Text Box 6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55" name="Text Box 6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3"/>
    <xdr:sp macro="" textlink="">
      <xdr:nvSpPr>
        <xdr:cNvPr id="2856" name="Text Box 642"/>
        <xdr:cNvSpPr txBox="1">
          <a:spLocks noChangeArrowheads="1"/>
        </xdr:cNvSpPr>
      </xdr:nvSpPr>
      <xdr:spPr bwMode="auto">
        <a:xfrm>
          <a:off x="1076325" y="242125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57" name="Text Box 6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58" name="Text Box 6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59" name="Text Box 64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60" name="Text Box 6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61" name="Text Box 64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62" name="Text Box 64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63" name="Text Box 6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64" name="Text Box 6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65" name="Text Box 6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66" name="Text Box 652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67" name="Text Box 6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68" name="Text Box 6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69" name="Text Box 65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0" name="Text Box 6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1" name="Text Box 6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72" name="Text Box 6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3" name="Text Box 6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4" name="Text Box 6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875" name="Text Box 6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6" name="Text Box 6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7" name="Text Box 6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78" name="Text Box 66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79" name="Text Box 6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80" name="Text Box 6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81" name="Text Box 66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82" name="Text Box 6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83" name="Text Box 6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84" name="Text Box 67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85" name="Text Box 671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86" name="Text Box 67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87" name="Text Box 6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88" name="Text Box 67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89" name="Text Box 67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0" name="Text Box 6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91" name="Text Box 67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2" name="Text Box 67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3" name="Text Box 67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894" name="Text Box 68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5" name="Text Box 6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6" name="Text Box 68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897" name="Text Box 68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8" name="Text Box 6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899" name="Text Box 68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00" name="Text Box 68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01" name="Text Box 6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02" name="Text Box 68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03" name="Text Box 68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04" name="Text Box 69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05" name="Text Box 69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06" name="Text Box 6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07" name="Text Box 693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08" name="Text Box 69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09" name="Text Box 6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10" name="Text Box 69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11" name="Text Box 69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12" name="Text Box 69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13" name="Text Box 69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14" name="Text Box 70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15" name="Text Box 70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16" name="Text Box 7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17" name="Text Box 70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18" name="Text Box 70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19" name="Text Box 7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20" name="Text Box 70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21" name="Text Box 70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22" name="Text Box 7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23" name="Text Box 7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24" name="Text Box 710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25" name="Text Box 7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26" name="Text Box 7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27" name="Text Box 713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28" name="Text Box 7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29" name="Text Box 7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2930" name="Text Box 716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31" name="Text Box 71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32" name="Text Box 7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33" name="Text Box 7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34" name="Text Box 72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35" name="Text Box 7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36" name="Text Box 7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37" name="Text Box 72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38" name="Text Box 724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39" name="Text Box 7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40" name="Text Box 72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41" name="Text Box 72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42" name="Text Box 7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43" name="Text Box 72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44" name="Text Box 73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45" name="Text Box 7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46" name="Text Box 73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47" name="Text Box 73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48" name="Text Box 73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49" name="Text Box 73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50" name="Text Box 73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51" name="Text Box 73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52" name="Text Box 7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53" name="Text Box 73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54" name="Text Box 74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55" name="Text Box 74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56" name="Text Box 74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57" name="Text Box 7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58" name="Text Box 74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59" name="Text Box 74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0" name="Text Box 7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61" name="Text Box 74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2" name="Text Box 74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3" name="Text Box 7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64" name="Text Box 750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5" name="Text Box 75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6" name="Text Box 7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67" name="Text Box 75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8" name="Text Box 75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69" name="Text Box 75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70" name="Text Box 75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71" name="Text Box 7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72" name="Text Box 75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73" name="Text Box 75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74" name="Text Box 76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75" name="Text Box 76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76" name="Text Box 7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77" name="Text Box 76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78" name="Text Box 76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79" name="Text Box 7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80" name="Text Box 76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81" name="Text Box 76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82" name="Text Box 7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2983" name="Text Box 769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84" name="Text Box 7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85" name="Text Box 77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86" name="Text Box 77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87" name="Text Box 77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88" name="Text Box 77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89" name="Text Box 77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90" name="Text Box 77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91" name="Text Box 77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92" name="Text Box 77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93" name="Text Box 77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94" name="Text Box 78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95" name="Text Box 78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96" name="Text Box 78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97" name="Text Box 78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2998" name="Text Box 78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2999" name="Text Box 78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0" name="Text Box 78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1" name="Text Box 78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02" name="Text Box 78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3" name="Text Box 78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4" name="Text Box 79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05" name="Text Box 79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6" name="Text Box 79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7" name="Text Box 79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08" name="Text Box 79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09" name="Text Box 79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10" name="Text Box 79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11" name="Text Box 79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12" name="Text Box 798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13" name="Text Box 79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14" name="Text Box 80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15" name="Text Box 801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16" name="Text Box 80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17" name="Text Box 80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18" name="Text Box 804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19" name="Text Box 80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0" name="Text Box 80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21" name="Text Box 807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2" name="Text Box 80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3" name="Text Box 80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24" name="Text Box 81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5" name="Text Box 81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6" name="Text Box 81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27" name="Text Box 81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8" name="Text Box 81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29" name="Text Box 81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30" name="Text Box 81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31" name="Text Box 817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32" name="Text Box 81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33" name="Text Box 81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34" name="Text Box 820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35" name="Text Box 82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36" name="Text Box 82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37" name="Text Box 823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38" name="Text Box 82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39" name="Text Box 82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4"/>
    <xdr:sp macro="" textlink="">
      <xdr:nvSpPr>
        <xdr:cNvPr id="3040" name="Text Box 826"/>
        <xdr:cNvSpPr txBox="1">
          <a:spLocks noChangeArrowheads="1"/>
        </xdr:cNvSpPr>
      </xdr:nvSpPr>
      <xdr:spPr bwMode="auto">
        <a:xfrm>
          <a:off x="1076325" y="242125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41" name="Text Box 82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42" name="Text Box 82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43" name="Text Box 82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44" name="Text Box 83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45" name="Text Box 83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46" name="Text Box 83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47" name="Text Box 83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48" name="Text Box 83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49" name="Text Box 83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50" name="Text Box 836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51" name="Text Box 83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52" name="Text Box 83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53" name="Text Box 839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54" name="Text Box 84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55" name="Text Box 841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56" name="Text Box 842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57" name="Text Box 84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58" name="Text Box 844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5"/>
    <xdr:sp macro="" textlink="">
      <xdr:nvSpPr>
        <xdr:cNvPr id="3059" name="Text Box 845"/>
        <xdr:cNvSpPr txBox="1">
          <a:spLocks noChangeArrowheads="1"/>
        </xdr:cNvSpPr>
      </xdr:nvSpPr>
      <xdr:spPr bwMode="auto">
        <a:xfrm>
          <a:off x="1076325" y="242125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60" name="Text Box 84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61" name="Text Box 84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62" name="Text Box 84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63" name="Text Box 84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64" name="Text Box 85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65" name="Text Box 85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66" name="Text Box 85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67" name="Text Box 85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68" name="Text Box 85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69" name="Text Box 855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0" name="Text Box 85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1" name="Text Box 857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72" name="Text Box 858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3" name="Text Box 85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4" name="Text Box 86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75" name="Text Box 861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6" name="Text Box 862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7" name="Text Box 863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78" name="Text Box 864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79" name="Text Box 865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80" name="Text Box 866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28576"/>
    <xdr:sp macro="" textlink="">
      <xdr:nvSpPr>
        <xdr:cNvPr id="3081" name="Text Box 867"/>
        <xdr:cNvSpPr txBox="1">
          <a:spLocks noChangeArrowheads="1"/>
        </xdr:cNvSpPr>
      </xdr:nvSpPr>
      <xdr:spPr bwMode="auto">
        <a:xfrm>
          <a:off x="1076325" y="242125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82" name="Text Box 868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83" name="Text Box 869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21</xdr:row>
      <xdr:rowOff>0</xdr:rowOff>
    </xdr:from>
    <xdr:ext cx="0" cy="38100"/>
    <xdr:sp macro="" textlink="">
      <xdr:nvSpPr>
        <xdr:cNvPr id="3084" name="Text Box 870"/>
        <xdr:cNvSpPr txBox="1">
          <a:spLocks noChangeArrowheads="1"/>
        </xdr:cNvSpPr>
      </xdr:nvSpPr>
      <xdr:spPr bwMode="auto">
        <a:xfrm>
          <a:off x="1076325" y="24212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54" name="Text Box 1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55" name="Text Box 1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56" name="Text Box 1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57" name="Text Box 1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58" name="Text Box 1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59" name="Text Box 1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0" name="Text Box 1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1" name="Text Box 10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2" name="Text Box 1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3" name="Text Box 11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4" name="Text Box 11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5" name="Text Box 11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6" name="Text Box 11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7" name="Text Box 11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8" name="Text Box 11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69" name="Text Box 11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0" name="Text Box 11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1" name="Text Box 11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2" name="Text Box 11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3" name="Text Box 1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4" name="Text Box 1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5" name="Text Box 1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6" name="Text Box 1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7" name="Text Box 1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8" name="Text Box 1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79" name="Text Box 1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80" name="Text Box 1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81" name="Text Box 1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882" name="Text Box 1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162204"/>
    <xdr:sp macro="" textlink="">
      <xdr:nvSpPr>
        <xdr:cNvPr id="3883" name="Text Box 130"/>
        <xdr:cNvSpPr txBox="1">
          <a:spLocks noChangeArrowheads="1"/>
        </xdr:cNvSpPr>
      </xdr:nvSpPr>
      <xdr:spPr bwMode="auto">
        <a:xfrm>
          <a:off x="1075459" y="53513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3884" name="Text Box 131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85" name="Text Box 1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86" name="Text Box 1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887" name="Text Box 13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88" name="Text Box 1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89" name="Text Box 1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3890" name="Text Box 13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91" name="Text Box 1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92" name="Text Box 1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893" name="Text Box 14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94" name="Text Box 1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95" name="Text Box 1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3896" name="Text Box 14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97" name="Text Box 1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898" name="Text Box 1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899" name="Text Box 14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00" name="Text Box 14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01" name="Text Box 1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02" name="Text Box 1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3903" name="Text Box 15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04" name="Text Box 1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05" name="Text Box 1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06" name="Text Box 1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07" name="Text Box 1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08" name="Text Box 1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3909" name="Text Box 15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10" name="Text Box 1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11" name="Text Box 1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12" name="Text Box 15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13" name="Text Box 1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14" name="Text Box 1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3915" name="Text Box 16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16" name="Text Box 16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17" name="Text Box 1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18" name="Text Box 1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3919" name="Text Box 16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0" name="Text Box 16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1" name="Text Box 1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22" name="Text Box 16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3" name="Text Box 1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4" name="Text Box 1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3925" name="Text Box 17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6" name="Text Box 1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7" name="Text Box 1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28" name="Text Box 17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29" name="Text Box 1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30" name="Text Box 1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3931" name="Text Box 17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32" name="Text Box 1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33" name="Text Box 1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34" name="Text Box 18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35" name="Text Box 18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36" name="Text Box 18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37" name="Text Box 18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38" name="Text Box 18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39" name="Text Box 18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0" name="Text Box 18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1" name="Text Box 18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2" name="Text Box 18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3" name="Text Box 19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4" name="Text Box 19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5" name="Text Box 19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6" name="Text Box 19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7" name="Text Box 19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8" name="Text Box 19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49" name="Text Box 19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0" name="Text Box 19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1" name="Text Box 19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2" name="Text Box 19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3" name="Text Box 20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4" name="Text Box 20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5" name="Text Box 20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6" name="Text Box 2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7" name="Text Box 2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8" name="Text Box 2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59" name="Text Box 2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3960" name="Text Box 2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3961" name="Text Box 208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62" name="Text Box 20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63" name="Text Box 21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64" name="Text Box 2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65" name="Text Box 21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66" name="Text Box 2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67" name="Text Box 2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68" name="Text Box 21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69" name="Text Box 2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0" name="Text Box 2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71" name="Text Box 21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2" name="Text Box 2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3" name="Text Box 2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74" name="Text Box 22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5" name="Text Box 2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6" name="Text Box 22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77" name="Text Box 2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8" name="Text Box 2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79" name="Text Box 2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80" name="Text Box 22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81" name="Text Box 22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82" name="Text Box 2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83" name="Text Box 2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84" name="Text Box 23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85" name="Text Box 2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86" name="Text Box 2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87" name="Text Box 23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88" name="Text Box 2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89" name="Text Box 2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3990" name="Text Box 23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91" name="Text Box 23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92" name="Text Box 2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93" name="Text Box 2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94" name="Text Box 24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95" name="Text Box 2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96" name="Text Box 2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3997" name="Text Box 24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98" name="Text Box 2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3999" name="Text Box 2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000" name="Text Box 24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001" name="Text Box 24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02" name="Text Box 2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03" name="Text Box 2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004" name="Text Box 25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05" name="Text Box 2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06" name="Text Box 2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007" name="Text Box 25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08" name="Text Box 2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09" name="Text Box 2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010" name="Text Box 25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11" name="Text Box 2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12" name="Text Box 2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13" name="Text Box 2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14" name="Text Box 2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15" name="Text Box 2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16" name="Text Box 2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17" name="Text Box 2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18" name="Text Box 2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19" name="Text Box 2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20" name="Text Box 2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021" name="Text Box 26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22" name="Text Box 2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23" name="Text Box 2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024" name="Text Box 27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25" name="Text Box 2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26" name="Text Box 2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027" name="Text Box 27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28" name="Text Box 2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29" name="Text Box 2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030" name="Text Box 27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31" name="Text Box 27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32" name="Text Box 2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33" name="Text Box 2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34" name="Text Box 28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35" name="Text Box 2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36" name="Text Box 2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37" name="Text Box 28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38" name="Text Box 2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39" name="Text Box 28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40" name="Text Box 28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41" name="Text Box 2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42" name="Text Box 2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43" name="Text Box 29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44" name="Text Box 2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45" name="Text Box 2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46" name="Text Box 29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47" name="Text Box 2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48" name="Text Box 2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49" name="Text Box 29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50" name="Text Box 29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51" name="Text Box 2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52" name="Text Box 2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53" name="Text Box 3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54" name="Text Box 3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55" name="Text Box 3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56" name="Text Box 3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57" name="Text Box 3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58" name="Text Box 3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59" name="Text Box 3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60" name="Text Box 30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61" name="Text Box 3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2" name="Text Box 3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3" name="Text Box 31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4" name="Text Box 31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5" name="Text Box 31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6" name="Text Box 31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7" name="Text Box 31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8" name="Text Box 31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69" name="Text Box 31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0" name="Text Box 31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1" name="Text Box 31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2" name="Text Box 31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3" name="Text Box 3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4" name="Text Box 3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5" name="Text Box 3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6" name="Text Box 3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7" name="Text Box 3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8" name="Text Box 3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79" name="Text Box 3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0" name="Text Box 3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1" name="Text Box 3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2" name="Text Box 3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3" name="Text Box 33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4" name="Text Box 33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5" name="Text Box 33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6" name="Text Box 33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7" name="Text Box 33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88" name="Text Box 33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89" name="Text Box 33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90" name="Text Box 33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91" name="Text Box 3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92" name="Text Box 3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93" name="Text Box 34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94" name="Text Box 3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95" name="Text Box 3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096" name="Text Box 34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97" name="Text Box 3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098" name="Text Box 3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099" name="Text Box 34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0" name="Text Box 34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1" name="Text Box 34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2" name="Text Box 34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3" name="Text Box 35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4" name="Text Box 35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5" name="Text Box 35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6" name="Text Box 35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7" name="Text Box 35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8" name="Text Box 35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09" name="Text Box 35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0" name="Text Box 35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1" name="Text Box 35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2" name="Text Box 35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3" name="Text Box 36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4" name="Text Box 36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5" name="Text Box 36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6" name="Text Box 36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7" name="Text Box 36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8" name="Text Box 36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19" name="Text Box 36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20" name="Text Box 36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21" name="Text Box 36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22" name="Text Box 36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23" name="Text Box 37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24" name="Text Box 37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25" name="Text Box 37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126" name="Text Box 37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127" name="Text Box 374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28" name="Text Box 3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29" name="Text Box 3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130" name="Text Box 37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31" name="Text Box 3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32" name="Text Box 3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133" name="Text Box 38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34" name="Text Box 3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35" name="Text Box 3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36" name="Text Box 38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37" name="Text Box 38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38" name="Text Box 38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39" name="Text Box 38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0" name="Text Box 38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1" name="Text Box 38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2" name="Text Box 38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3" name="Text Box 39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4" name="Text Box 39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5" name="Text Box 39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6" name="Text Box 39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7" name="Text Box 39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8" name="Text Box 39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49" name="Text Box 39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0" name="Text Box 39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1" name="Text Box 39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2" name="Text Box 39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3" name="Text Box 40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4" name="Text Box 40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5" name="Text Box 40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6" name="Text Box 40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7" name="Text Box 40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8" name="Text Box 40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59" name="Text Box 40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60" name="Text Box 40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61" name="Text Box 40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62" name="Text Box 40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163" name="Text Box 41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164" name="Text Box 411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65" name="Text Box 4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66" name="Text Box 4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167" name="Text Box 414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68" name="Text Box 4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69" name="Text Box 4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170" name="Text Box 417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71" name="Text Box 4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172" name="Text Box 4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3" name="Text Box 42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4" name="Text Box 42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5" name="Text Box 42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6" name="Text Box 42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7" name="Text Box 42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8" name="Text Box 42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79" name="Text Box 42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0" name="Text Box 42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1" name="Text Box 42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2" name="Text Box 42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3" name="Text Box 43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4" name="Text Box 43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5" name="Text Box 43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6" name="Text Box 43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7" name="Text Box 43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8" name="Text Box 43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89" name="Text Box 43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0" name="Text Box 437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1" name="Text Box 438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2" name="Text Box 439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3" name="Text Box 440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4" name="Text Box 441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5" name="Text Box 442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6" name="Text Box 443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7" name="Text Box 444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8" name="Text Box 445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4199" name="Text Box 446"/>
        <xdr:cNvSpPr txBox="1">
          <a:spLocks noChangeArrowheads="1"/>
        </xdr:cNvSpPr>
      </xdr:nvSpPr>
      <xdr:spPr bwMode="auto">
        <a:xfrm>
          <a:off x="6632864" y="53513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00" name="Text Box 447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01" name="Text Box 4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02" name="Text Box 4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03" name="Text Box 45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04" name="Text Box 4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05" name="Text Box 4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06" name="Text Box 4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07" name="Text Box 4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08" name="Text Box 4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09" name="Text Box 45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10" name="Text Box 45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11" name="Text Box 4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12" name="Text Box 4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13" name="Text Box 46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14" name="Text Box 4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15" name="Text Box 4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16" name="Text Box 46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17" name="Text Box 4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18" name="Text Box 4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19" name="Text Box 46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20" name="Text Box 46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21" name="Text Box 4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22" name="Text Box 4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23" name="Text Box 47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24" name="Text Box 4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25" name="Text Box 4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26" name="Text Box 47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27" name="Text Box 4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28" name="Text Box 4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29" name="Text Box 47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30" name="Text Box 4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31" name="Text Box 4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32" name="Text Box 47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33" name="Text Box 4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34" name="Text Box 4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35" name="Text Box 48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36" name="Text Box 4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37" name="Text Box 4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38" name="Text Box 48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39" name="Text Box 486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40" name="Text Box 4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41" name="Text Box 4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42" name="Text Box 48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43" name="Text Box 49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44" name="Text Box 4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45" name="Text Box 49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46" name="Text Box 49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47" name="Text Box 4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48" name="Text Box 49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49" name="Text Box 496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0" name="Text Box 49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1" name="Text Box 4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52" name="Text Box 499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3" name="Text Box 50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4" name="Text Box 5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55" name="Text Box 502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6" name="Text Box 50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7" name="Text Box 5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4258" name="Text Box 505"/>
        <xdr:cNvSpPr txBox="1">
          <a:spLocks noChangeArrowheads="1"/>
        </xdr:cNvSpPr>
      </xdr:nvSpPr>
      <xdr:spPr bwMode="auto">
        <a:xfrm>
          <a:off x="1075459" y="53513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59" name="Text Box 50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60" name="Text Box 50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61" name="Text Box 50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62" name="Text Box 5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63" name="Text Box 51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64" name="Text Box 51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65" name="Text Box 5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66" name="Text Box 51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67" name="Text Box 51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68" name="Text Box 515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69" name="Text Box 51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70" name="Text Box 5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71" name="Text Box 51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72" name="Text Box 5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73" name="Text Box 5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74" name="Text Box 52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75" name="Text Box 5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76" name="Text Box 52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77" name="Text Box 5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78" name="Text Box 525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79" name="Text Box 5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80" name="Text Box 5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81" name="Text Box 528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82" name="Text Box 5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83" name="Text Box 5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84" name="Text Box 53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85" name="Text Box 5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86" name="Text Box 5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287" name="Text Box 53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288" name="Text Box 53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89" name="Text Box 5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0" name="Text Box 5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291" name="Text Box 53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2" name="Text Box 5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3" name="Text Box 5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294" name="Text Box 54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5" name="Text Box 5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6" name="Text Box 5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297" name="Text Box 54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8" name="Text Box 5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299" name="Text Box 5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00" name="Text Box 54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01" name="Text Box 5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02" name="Text Box 5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03" name="Text Box 55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04" name="Text Box 5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05" name="Text Box 5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06" name="Text Box 5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07" name="Text Box 55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08" name="Text Box 5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09" name="Text Box 5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10" name="Text Box 55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11" name="Text Box 5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12" name="Text Box 5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13" name="Text Box 56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14" name="Text Box 5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15" name="Text Box 5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16" name="Text Box 5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17" name="Text Box 5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18" name="Text Box 5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19" name="Text Box 5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20" name="Text Box 5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21" name="Text Box 5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22" name="Text Box 5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23" name="Text Box 57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24" name="Text Box 57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25" name="Text Box 5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26" name="Text Box 5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27" name="Text Box 57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28" name="Text Box 5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29" name="Text Box 5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30" name="Text Box 57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31" name="Text Box 5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32" name="Text Box 5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33" name="Text Box 58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34" name="Text Box 5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35" name="Text Box 5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36" name="Text Box 58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37" name="Text Box 5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38" name="Text Box 5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39" name="Text Box 58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40" name="Text Box 58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41" name="Text Box 5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42" name="Text Box 5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43" name="Text Box 59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44" name="Text Box 5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45" name="Text Box 5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46" name="Text Box 59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47" name="Text Box 5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48" name="Text Box 5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49" name="Text Box 59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50" name="Text Box 59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51" name="Text Box 5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52" name="Text Box 5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53" name="Text Box 6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54" name="Text Box 6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55" name="Text Box 6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56" name="Text Box 6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57" name="Text Box 6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58" name="Text Box 6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59" name="Text Box 6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60" name="Text Box 607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61" name="Text Box 6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62" name="Text Box 6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63" name="Text Box 610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64" name="Text Box 6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65" name="Text Box 6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66" name="Text Box 61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67" name="Text Box 6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68" name="Text Box 6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69" name="Text Box 61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70" name="Text Box 61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71" name="Text Box 6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72" name="Text Box 61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73" name="Text Box 62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74" name="Text Box 6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75" name="Text Box 62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76" name="Text Box 62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77" name="Text Box 62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78" name="Text Box 6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79" name="Text Box 62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80" name="Text Box 6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81" name="Text Box 6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82" name="Text Box 62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83" name="Text Box 6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84" name="Text Box 6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85" name="Text Box 63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86" name="Text Box 633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87" name="Text Box 63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88" name="Text Box 6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89" name="Text Box 636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0" name="Text Box 6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1" name="Text Box 6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92" name="Text Box 639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3" name="Text Box 6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4" name="Text Box 6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4395" name="Text Box 642"/>
        <xdr:cNvSpPr txBox="1">
          <a:spLocks noChangeArrowheads="1"/>
        </xdr:cNvSpPr>
      </xdr:nvSpPr>
      <xdr:spPr bwMode="auto">
        <a:xfrm>
          <a:off x="1075459" y="53513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6" name="Text Box 6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7" name="Text Box 6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398" name="Text Box 64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399" name="Text Box 6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00" name="Text Box 64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01" name="Text Box 64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02" name="Text Box 6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03" name="Text Box 6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04" name="Text Box 6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05" name="Text Box 652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06" name="Text Box 6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07" name="Text Box 6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08" name="Text Box 65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09" name="Text Box 6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0" name="Text Box 6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11" name="Text Box 6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2" name="Text Box 6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3" name="Text Box 6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14" name="Text Box 6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5" name="Text Box 6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6" name="Text Box 6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17" name="Text Box 66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8" name="Text Box 6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19" name="Text Box 6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20" name="Text Box 66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21" name="Text Box 6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22" name="Text Box 6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23" name="Text Box 67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24" name="Text Box 671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25" name="Text Box 67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26" name="Text Box 6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27" name="Text Box 67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28" name="Text Box 67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29" name="Text Box 6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30" name="Text Box 67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31" name="Text Box 67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32" name="Text Box 67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33" name="Text Box 68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34" name="Text Box 6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35" name="Text Box 68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36" name="Text Box 68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37" name="Text Box 6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38" name="Text Box 68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39" name="Text Box 68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40" name="Text Box 6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41" name="Text Box 68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42" name="Text Box 68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43" name="Text Box 69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44" name="Text Box 69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45" name="Text Box 6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46" name="Text Box 693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47" name="Text Box 69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48" name="Text Box 6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49" name="Text Box 69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50" name="Text Box 69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51" name="Text Box 69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52" name="Text Box 69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53" name="Text Box 70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54" name="Text Box 70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55" name="Text Box 7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56" name="Text Box 70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57" name="Text Box 70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58" name="Text Box 7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59" name="Text Box 70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60" name="Text Box 70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61" name="Text Box 7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62" name="Text Box 7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63" name="Text Box 710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64" name="Text Box 7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65" name="Text Box 7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66" name="Text Box 713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67" name="Text Box 7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68" name="Text Box 7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469" name="Text Box 716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70" name="Text Box 71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71" name="Text Box 7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72" name="Text Box 7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73" name="Text Box 72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74" name="Text Box 7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75" name="Text Box 7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76" name="Text Box 72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77" name="Text Box 724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78" name="Text Box 7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79" name="Text Box 72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80" name="Text Box 72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81" name="Text Box 7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82" name="Text Box 72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83" name="Text Box 73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84" name="Text Box 7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85" name="Text Box 73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486" name="Text Box 73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87" name="Text Box 73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88" name="Text Box 73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89" name="Text Box 73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90" name="Text Box 73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91" name="Text Box 7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92" name="Text Box 73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93" name="Text Box 74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94" name="Text Box 74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95" name="Text Box 74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96" name="Text Box 7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497" name="Text Box 74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98" name="Text Box 74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499" name="Text Box 7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00" name="Text Box 74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01" name="Text Box 74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02" name="Text Box 7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03" name="Text Box 750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04" name="Text Box 75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05" name="Text Box 7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06" name="Text Box 75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07" name="Text Box 75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08" name="Text Box 75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09" name="Text Box 75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10" name="Text Box 7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11" name="Text Box 75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12" name="Text Box 75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13" name="Text Box 76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14" name="Text Box 76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15" name="Text Box 7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16" name="Text Box 76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17" name="Text Box 76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18" name="Text Box 7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19" name="Text Box 76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0" name="Text Box 76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1" name="Text Box 7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22" name="Text Box 769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3" name="Text Box 7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4" name="Text Box 77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25" name="Text Box 77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6" name="Text Box 77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7" name="Text Box 77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28" name="Text Box 77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29" name="Text Box 77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30" name="Text Box 77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31" name="Text Box 77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32" name="Text Box 77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33" name="Text Box 78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34" name="Text Box 78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35" name="Text Box 78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36" name="Text Box 78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37" name="Text Box 78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38" name="Text Box 78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39" name="Text Box 78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0" name="Text Box 78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41" name="Text Box 78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2" name="Text Box 78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3" name="Text Box 79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44" name="Text Box 79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5" name="Text Box 79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6" name="Text Box 79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47" name="Text Box 79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8" name="Text Box 79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49" name="Text Box 79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50" name="Text Box 79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51" name="Text Box 798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52" name="Text Box 79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53" name="Text Box 80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54" name="Text Box 801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55" name="Text Box 80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56" name="Text Box 80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57" name="Text Box 804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58" name="Text Box 80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59" name="Text Box 80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60" name="Text Box 807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61" name="Text Box 80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62" name="Text Box 80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63" name="Text Box 81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64" name="Text Box 81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65" name="Text Box 81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66" name="Text Box 81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67" name="Text Box 81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68" name="Text Box 81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69" name="Text Box 81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70" name="Text Box 817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71" name="Text Box 81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72" name="Text Box 81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73" name="Text Box 820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74" name="Text Box 82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75" name="Text Box 82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76" name="Text Box 823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77" name="Text Box 82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78" name="Text Box 82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4579" name="Text Box 826"/>
        <xdr:cNvSpPr txBox="1">
          <a:spLocks noChangeArrowheads="1"/>
        </xdr:cNvSpPr>
      </xdr:nvSpPr>
      <xdr:spPr bwMode="auto">
        <a:xfrm>
          <a:off x="1075459" y="53513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80" name="Text Box 82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81" name="Text Box 82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82" name="Text Box 82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83" name="Text Box 83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84" name="Text Box 83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85" name="Text Box 83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86" name="Text Box 83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87" name="Text Box 83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88" name="Text Box 83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89" name="Text Box 836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0" name="Text Box 83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1" name="Text Box 83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92" name="Text Box 839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3" name="Text Box 84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4" name="Text Box 841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95" name="Text Box 842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6" name="Text Box 84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7" name="Text Box 844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4598" name="Text Box 845"/>
        <xdr:cNvSpPr txBox="1">
          <a:spLocks noChangeArrowheads="1"/>
        </xdr:cNvSpPr>
      </xdr:nvSpPr>
      <xdr:spPr bwMode="auto">
        <a:xfrm>
          <a:off x="1075459" y="53513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599" name="Text Box 84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00" name="Text Box 84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01" name="Text Box 84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02" name="Text Box 84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03" name="Text Box 85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04" name="Text Box 85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05" name="Text Box 85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06" name="Text Box 85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07" name="Text Box 85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08" name="Text Box 855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09" name="Text Box 85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0" name="Text Box 857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11" name="Text Box 858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2" name="Text Box 85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3" name="Text Box 86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14" name="Text Box 861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5" name="Text Box 862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6" name="Text Box 863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17" name="Text Box 864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8" name="Text Box 865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19" name="Text Box 866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4620" name="Text Box 867"/>
        <xdr:cNvSpPr txBox="1">
          <a:spLocks noChangeArrowheads="1"/>
        </xdr:cNvSpPr>
      </xdr:nvSpPr>
      <xdr:spPr bwMode="auto">
        <a:xfrm>
          <a:off x="1075459" y="53513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21" name="Text Box 868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22" name="Text Box 869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4623" name="Text Box 870"/>
        <xdr:cNvSpPr txBox="1">
          <a:spLocks noChangeArrowheads="1"/>
        </xdr:cNvSpPr>
      </xdr:nvSpPr>
      <xdr:spPr bwMode="auto">
        <a:xfrm>
          <a:off x="1075459" y="53513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24" name="Text Box 1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25" name="Text Box 1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26" name="Text Box 1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27" name="Text Box 1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28" name="Text Box 1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29" name="Text Box 1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0" name="Text Box 1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1" name="Text Box 10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2" name="Text Box 1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3" name="Text Box 11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4" name="Text Box 11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5" name="Text Box 11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6" name="Text Box 11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7" name="Text Box 11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8" name="Text Box 11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39" name="Text Box 11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0" name="Text Box 11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1" name="Text Box 11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2" name="Text Box 11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3" name="Text Box 1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4" name="Text Box 1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5" name="Text Box 1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6" name="Text Box 1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7" name="Text Box 1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8" name="Text Box 1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49" name="Text Box 1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50" name="Text Box 1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51" name="Text Box 1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652" name="Text Box 1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162204"/>
    <xdr:sp macro="" textlink="">
      <xdr:nvSpPr>
        <xdr:cNvPr id="4653" name="Text Box 130"/>
        <xdr:cNvSpPr txBox="1">
          <a:spLocks noChangeArrowheads="1"/>
        </xdr:cNvSpPr>
      </xdr:nvSpPr>
      <xdr:spPr bwMode="auto">
        <a:xfrm>
          <a:off x="1075459" y="6684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654" name="Text Box 131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55" name="Text Box 1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56" name="Text Box 1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657" name="Text Box 13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58" name="Text Box 1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59" name="Text Box 1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660" name="Text Box 13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61" name="Text Box 1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62" name="Text Box 1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663" name="Text Box 14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64" name="Text Box 1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65" name="Text Box 1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666" name="Text Box 14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67" name="Text Box 1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68" name="Text Box 1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669" name="Text Box 14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670" name="Text Box 14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71" name="Text Box 1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72" name="Text Box 1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673" name="Text Box 15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74" name="Text Box 1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75" name="Text Box 1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676" name="Text Box 1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77" name="Text Box 1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78" name="Text Box 1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679" name="Text Box 15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80" name="Text Box 1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81" name="Text Box 1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682" name="Text Box 15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83" name="Text Box 1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84" name="Text Box 1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685" name="Text Box 16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686" name="Text Box 16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87" name="Text Box 1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88" name="Text Box 1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689" name="Text Box 16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0" name="Text Box 16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1" name="Text Box 1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692" name="Text Box 16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3" name="Text Box 1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4" name="Text Box 1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695" name="Text Box 17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6" name="Text Box 1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7" name="Text Box 1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698" name="Text Box 17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699" name="Text Box 1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00" name="Text Box 1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701" name="Text Box 17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02" name="Text Box 1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03" name="Text Box 1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04" name="Text Box 18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05" name="Text Box 18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06" name="Text Box 18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07" name="Text Box 18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08" name="Text Box 18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09" name="Text Box 18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0" name="Text Box 18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1" name="Text Box 18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2" name="Text Box 18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3" name="Text Box 19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4" name="Text Box 19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5" name="Text Box 19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6" name="Text Box 19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7" name="Text Box 19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8" name="Text Box 19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19" name="Text Box 19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0" name="Text Box 19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1" name="Text Box 19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2" name="Text Box 19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3" name="Text Box 20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4" name="Text Box 20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5" name="Text Box 20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6" name="Text Box 2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7" name="Text Box 2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8" name="Text Box 2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29" name="Text Box 2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730" name="Text Box 2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731" name="Text Box 208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32" name="Text Box 20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33" name="Text Box 21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34" name="Text Box 2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35" name="Text Box 21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36" name="Text Box 2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37" name="Text Box 2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38" name="Text Box 21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39" name="Text Box 2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0" name="Text Box 2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41" name="Text Box 21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2" name="Text Box 2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3" name="Text Box 2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44" name="Text Box 22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5" name="Text Box 2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6" name="Text Box 22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47" name="Text Box 2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8" name="Text Box 2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49" name="Text Box 2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50" name="Text Box 22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51" name="Text Box 22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52" name="Text Box 2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53" name="Text Box 2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54" name="Text Box 23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55" name="Text Box 2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56" name="Text Box 2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57" name="Text Box 23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58" name="Text Box 2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59" name="Text Box 2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60" name="Text Box 23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61" name="Text Box 23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62" name="Text Box 2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63" name="Text Box 2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64" name="Text Box 24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65" name="Text Box 2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66" name="Text Box 2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67" name="Text Box 24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68" name="Text Box 2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69" name="Text Box 2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70" name="Text Box 24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71" name="Text Box 24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72" name="Text Box 2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73" name="Text Box 2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74" name="Text Box 25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75" name="Text Box 2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76" name="Text Box 2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77" name="Text Box 25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78" name="Text Box 2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79" name="Text Box 2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780" name="Text Box 25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781" name="Text Box 2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82" name="Text Box 2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83" name="Text Box 2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784" name="Text Box 2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85" name="Text Box 2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86" name="Text Box 2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787" name="Text Box 2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88" name="Text Box 2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89" name="Text Box 2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790" name="Text Box 2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91" name="Text Box 26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92" name="Text Box 2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93" name="Text Box 2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94" name="Text Box 27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95" name="Text Box 2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96" name="Text Box 2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797" name="Text Box 27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98" name="Text Box 2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799" name="Text Box 2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4800" name="Text Box 27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01" name="Text Box 27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02" name="Text Box 2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03" name="Text Box 2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04" name="Text Box 28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05" name="Text Box 2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06" name="Text Box 2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07" name="Text Box 28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08" name="Text Box 2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09" name="Text Box 28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10" name="Text Box 28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11" name="Text Box 2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12" name="Text Box 2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13" name="Text Box 29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14" name="Text Box 2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15" name="Text Box 2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16" name="Text Box 29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17" name="Text Box 2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18" name="Text Box 2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19" name="Text Box 29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20" name="Text Box 29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21" name="Text Box 2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22" name="Text Box 2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23" name="Text Box 3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24" name="Text Box 3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25" name="Text Box 3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26" name="Text Box 3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27" name="Text Box 3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28" name="Text Box 3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29" name="Text Box 3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30" name="Text Box 30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31" name="Text Box 3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2" name="Text Box 3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3" name="Text Box 31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4" name="Text Box 31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5" name="Text Box 31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6" name="Text Box 31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7" name="Text Box 31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8" name="Text Box 31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39" name="Text Box 31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0" name="Text Box 31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1" name="Text Box 31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2" name="Text Box 31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3" name="Text Box 3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4" name="Text Box 3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5" name="Text Box 3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6" name="Text Box 3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7" name="Text Box 3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8" name="Text Box 3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49" name="Text Box 3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0" name="Text Box 3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1" name="Text Box 3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2" name="Text Box 3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3" name="Text Box 33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4" name="Text Box 33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5" name="Text Box 33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6" name="Text Box 33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7" name="Text Box 33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58" name="Text Box 33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59" name="Text Box 33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60" name="Text Box 33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61" name="Text Box 3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62" name="Text Box 3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63" name="Text Box 34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64" name="Text Box 3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65" name="Text Box 3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66" name="Text Box 34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67" name="Text Box 3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68" name="Text Box 3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69" name="Text Box 34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0" name="Text Box 34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1" name="Text Box 34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2" name="Text Box 34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3" name="Text Box 35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4" name="Text Box 35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5" name="Text Box 35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6" name="Text Box 35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7" name="Text Box 35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8" name="Text Box 35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79" name="Text Box 35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0" name="Text Box 35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1" name="Text Box 35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2" name="Text Box 35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3" name="Text Box 36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4" name="Text Box 36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5" name="Text Box 36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6" name="Text Box 36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7" name="Text Box 36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8" name="Text Box 36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89" name="Text Box 36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90" name="Text Box 36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91" name="Text Box 36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92" name="Text Box 36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93" name="Text Box 37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94" name="Text Box 37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895" name="Text Box 37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4896" name="Text Box 37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897" name="Text Box 374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98" name="Text Box 3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899" name="Text Box 3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900" name="Text Box 37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01" name="Text Box 3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02" name="Text Box 3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903" name="Text Box 38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04" name="Text Box 3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05" name="Text Box 3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06" name="Text Box 38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07" name="Text Box 38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08" name="Text Box 38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09" name="Text Box 38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0" name="Text Box 38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1" name="Text Box 38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2" name="Text Box 38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3" name="Text Box 39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4" name="Text Box 39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5" name="Text Box 39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6" name="Text Box 39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7" name="Text Box 39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8" name="Text Box 39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19" name="Text Box 39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0" name="Text Box 39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1" name="Text Box 39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2" name="Text Box 39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3" name="Text Box 40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4" name="Text Box 40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5" name="Text Box 40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6" name="Text Box 40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7" name="Text Box 40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8" name="Text Box 40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29" name="Text Box 40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30" name="Text Box 40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31" name="Text Box 40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32" name="Text Box 40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4933" name="Text Box 41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4934" name="Text Box 411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35" name="Text Box 4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36" name="Text Box 4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4937" name="Text Box 414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38" name="Text Box 4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39" name="Text Box 4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4940" name="Text Box 417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41" name="Text Box 4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42" name="Text Box 4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3" name="Text Box 42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4" name="Text Box 42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5" name="Text Box 42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6" name="Text Box 42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7" name="Text Box 42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8" name="Text Box 42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49" name="Text Box 42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0" name="Text Box 42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1" name="Text Box 42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2" name="Text Box 42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3" name="Text Box 43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4" name="Text Box 43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5" name="Text Box 43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6" name="Text Box 43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7" name="Text Box 43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8" name="Text Box 43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59" name="Text Box 43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0" name="Text Box 437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1" name="Text Box 438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2" name="Text Box 439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3" name="Text Box 440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4" name="Text Box 441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5" name="Text Box 442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6" name="Text Box 443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7" name="Text Box 444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8" name="Text Box 445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95250" cy="19050"/>
    <xdr:sp macro="" textlink="">
      <xdr:nvSpPr>
        <xdr:cNvPr id="4969" name="Text Box 446"/>
        <xdr:cNvSpPr txBox="1">
          <a:spLocks noChangeArrowheads="1"/>
        </xdr:cNvSpPr>
      </xdr:nvSpPr>
      <xdr:spPr bwMode="auto">
        <a:xfrm>
          <a:off x="6632864" y="6684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4970" name="Text Box 447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71" name="Text Box 4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72" name="Text Box 4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73" name="Text Box 45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74" name="Text Box 4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75" name="Text Box 4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76" name="Text Box 4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77" name="Text Box 4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78" name="Text Box 4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79" name="Text Box 45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80" name="Text Box 45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81" name="Text Box 4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82" name="Text Box 4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83" name="Text Box 46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84" name="Text Box 4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85" name="Text Box 4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86" name="Text Box 46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87" name="Text Box 4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88" name="Text Box 4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89" name="Text Box 46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90" name="Text Box 46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91" name="Text Box 4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92" name="Text Box 4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93" name="Text Box 47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94" name="Text Box 4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95" name="Text Box 4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96" name="Text Box 47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97" name="Text Box 4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4998" name="Text Box 4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4999" name="Text Box 47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00" name="Text Box 4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01" name="Text Box 4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02" name="Text Box 47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03" name="Text Box 4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04" name="Text Box 4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05" name="Text Box 48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06" name="Text Box 4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07" name="Text Box 4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08" name="Text Box 48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09" name="Text Box 486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10" name="Text Box 4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11" name="Text Box 4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12" name="Text Box 48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13" name="Text Box 49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14" name="Text Box 4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15" name="Text Box 49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16" name="Text Box 49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17" name="Text Box 4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18" name="Text Box 49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19" name="Text Box 496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0" name="Text Box 49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1" name="Text Box 4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22" name="Text Box 499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3" name="Text Box 50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4" name="Text Box 5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25" name="Text Box 502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6" name="Text Box 50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7" name="Text Box 5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7"/>
    <xdr:sp macro="" textlink="">
      <xdr:nvSpPr>
        <xdr:cNvPr id="5028" name="Text Box 505"/>
        <xdr:cNvSpPr txBox="1">
          <a:spLocks noChangeArrowheads="1"/>
        </xdr:cNvSpPr>
      </xdr:nvSpPr>
      <xdr:spPr bwMode="auto">
        <a:xfrm>
          <a:off x="1075459" y="6684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29" name="Text Box 50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30" name="Text Box 50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31" name="Text Box 50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32" name="Text Box 5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33" name="Text Box 51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34" name="Text Box 51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35" name="Text Box 5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36" name="Text Box 51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37" name="Text Box 51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38" name="Text Box 515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39" name="Text Box 51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40" name="Text Box 5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41" name="Text Box 51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42" name="Text Box 5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43" name="Text Box 5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44" name="Text Box 52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45" name="Text Box 5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46" name="Text Box 52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47" name="Text Box 5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48" name="Text Box 525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49" name="Text Box 5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50" name="Text Box 5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51" name="Text Box 528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52" name="Text Box 5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53" name="Text Box 5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54" name="Text Box 53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55" name="Text Box 5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56" name="Text Box 5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057" name="Text Box 53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58" name="Text Box 53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59" name="Text Box 5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0" name="Text Box 5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61" name="Text Box 53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2" name="Text Box 5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3" name="Text Box 5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64" name="Text Box 54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5" name="Text Box 5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6" name="Text Box 5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67" name="Text Box 54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8" name="Text Box 5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69" name="Text Box 5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70" name="Text Box 54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71" name="Text Box 5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72" name="Text Box 5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73" name="Text Box 55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74" name="Text Box 5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75" name="Text Box 5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76" name="Text Box 5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77" name="Text Box 55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78" name="Text Box 5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79" name="Text Box 5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80" name="Text Box 55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81" name="Text Box 5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82" name="Text Box 5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83" name="Text Box 56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84" name="Text Box 5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85" name="Text Box 5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86" name="Text Box 5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87" name="Text Box 5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88" name="Text Box 5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89" name="Text Box 5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90" name="Text Box 5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91" name="Text Box 5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92" name="Text Box 5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93" name="Text Box 57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94" name="Text Box 57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95" name="Text Box 5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96" name="Text Box 5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097" name="Text Box 57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98" name="Text Box 5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099" name="Text Box 5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00" name="Text Box 57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01" name="Text Box 5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02" name="Text Box 5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03" name="Text Box 58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04" name="Text Box 5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05" name="Text Box 5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06" name="Text Box 58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07" name="Text Box 5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08" name="Text Box 5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09" name="Text Box 58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10" name="Text Box 58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11" name="Text Box 5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12" name="Text Box 5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13" name="Text Box 59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14" name="Text Box 5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15" name="Text Box 5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16" name="Text Box 59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17" name="Text Box 5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18" name="Text Box 5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19" name="Text Box 59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20" name="Text Box 59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21" name="Text Box 5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22" name="Text Box 5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23" name="Text Box 6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24" name="Text Box 6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25" name="Text Box 6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26" name="Text Box 6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27" name="Text Box 6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28" name="Text Box 6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29" name="Text Box 6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30" name="Text Box 607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31" name="Text Box 6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32" name="Text Box 6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33" name="Text Box 610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34" name="Text Box 6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35" name="Text Box 6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36" name="Text Box 61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37" name="Text Box 6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38" name="Text Box 6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39" name="Text Box 61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40" name="Text Box 61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41" name="Text Box 6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42" name="Text Box 61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43" name="Text Box 62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44" name="Text Box 6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45" name="Text Box 62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46" name="Text Box 62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47" name="Text Box 62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48" name="Text Box 6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49" name="Text Box 62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50" name="Text Box 6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51" name="Text Box 6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52" name="Text Box 62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53" name="Text Box 6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54" name="Text Box 6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55" name="Text Box 63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56" name="Text Box 633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57" name="Text Box 63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58" name="Text Box 6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59" name="Text Box 636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0" name="Text Box 6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1" name="Text Box 6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62" name="Text Box 639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3" name="Text Box 6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4" name="Text Box 6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3"/>
    <xdr:sp macro="" textlink="">
      <xdr:nvSpPr>
        <xdr:cNvPr id="5165" name="Text Box 642"/>
        <xdr:cNvSpPr txBox="1">
          <a:spLocks noChangeArrowheads="1"/>
        </xdr:cNvSpPr>
      </xdr:nvSpPr>
      <xdr:spPr bwMode="auto">
        <a:xfrm>
          <a:off x="1075459" y="6684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6" name="Text Box 6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7" name="Text Box 6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68" name="Text Box 64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69" name="Text Box 6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70" name="Text Box 64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71" name="Text Box 64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72" name="Text Box 6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73" name="Text Box 6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74" name="Text Box 6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75" name="Text Box 652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76" name="Text Box 6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77" name="Text Box 6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78" name="Text Box 65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79" name="Text Box 6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0" name="Text Box 6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81" name="Text Box 6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2" name="Text Box 6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3" name="Text Box 6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184" name="Text Box 6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5" name="Text Box 6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6" name="Text Box 6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187" name="Text Box 66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8" name="Text Box 6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89" name="Text Box 6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190" name="Text Box 66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91" name="Text Box 6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92" name="Text Box 6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193" name="Text Box 67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194" name="Text Box 671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95" name="Text Box 67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96" name="Text Box 6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197" name="Text Box 67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98" name="Text Box 67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199" name="Text Box 6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00" name="Text Box 67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01" name="Text Box 67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02" name="Text Box 67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03" name="Text Box 68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04" name="Text Box 6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05" name="Text Box 68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06" name="Text Box 68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07" name="Text Box 6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08" name="Text Box 68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09" name="Text Box 68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10" name="Text Box 6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11" name="Text Box 68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12" name="Text Box 68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13" name="Text Box 69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14" name="Text Box 69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15" name="Text Box 6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16" name="Text Box 693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17" name="Text Box 69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18" name="Text Box 6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19" name="Text Box 69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20" name="Text Box 69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21" name="Text Box 69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22" name="Text Box 69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23" name="Text Box 70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24" name="Text Box 70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25" name="Text Box 7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26" name="Text Box 70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27" name="Text Box 70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28" name="Text Box 7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29" name="Text Box 70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30" name="Text Box 70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31" name="Text Box 7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32" name="Text Box 7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33" name="Text Box 710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34" name="Text Box 7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35" name="Text Box 7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36" name="Text Box 713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37" name="Text Box 7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38" name="Text Box 7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239" name="Text Box 716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40" name="Text Box 71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41" name="Text Box 7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42" name="Text Box 7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43" name="Text Box 72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44" name="Text Box 7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45" name="Text Box 7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46" name="Text Box 72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47" name="Text Box 724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48" name="Text Box 7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49" name="Text Box 72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50" name="Text Box 72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51" name="Text Box 7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52" name="Text Box 72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53" name="Text Box 73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54" name="Text Box 7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55" name="Text Box 73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56" name="Text Box 73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57" name="Text Box 73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58" name="Text Box 73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59" name="Text Box 73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60" name="Text Box 73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61" name="Text Box 7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62" name="Text Box 73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63" name="Text Box 74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64" name="Text Box 74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65" name="Text Box 74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66" name="Text Box 7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67" name="Text Box 74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68" name="Text Box 74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69" name="Text Box 7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70" name="Text Box 74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71" name="Text Box 74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72" name="Text Box 7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73" name="Text Box 750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74" name="Text Box 75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75" name="Text Box 7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76" name="Text Box 75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77" name="Text Box 75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78" name="Text Box 75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79" name="Text Box 75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80" name="Text Box 7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81" name="Text Box 75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82" name="Text Box 75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83" name="Text Box 76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84" name="Text Box 76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85" name="Text Box 7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86" name="Text Box 76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87" name="Text Box 76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88" name="Text Box 7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89" name="Text Box 76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0" name="Text Box 76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1" name="Text Box 7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292" name="Text Box 769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3" name="Text Box 77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4" name="Text Box 77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95" name="Text Box 77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6" name="Text Box 77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7" name="Text Box 77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298" name="Text Box 77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299" name="Text Box 77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00" name="Text Box 77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01" name="Text Box 77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02" name="Text Box 77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03" name="Text Box 78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04" name="Text Box 78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05" name="Text Box 78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06" name="Text Box 78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07" name="Text Box 78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08" name="Text Box 78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09" name="Text Box 78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0" name="Text Box 78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11" name="Text Box 78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2" name="Text Box 78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3" name="Text Box 79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14" name="Text Box 79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5" name="Text Box 79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6" name="Text Box 79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17" name="Text Box 79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8" name="Text Box 79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19" name="Text Box 79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20" name="Text Box 79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21" name="Text Box 798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22" name="Text Box 79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23" name="Text Box 80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24" name="Text Box 801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25" name="Text Box 80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26" name="Text Box 80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27" name="Text Box 804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28" name="Text Box 80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29" name="Text Box 80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30" name="Text Box 807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31" name="Text Box 80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32" name="Text Box 80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33" name="Text Box 81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34" name="Text Box 81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35" name="Text Box 81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36" name="Text Box 81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37" name="Text Box 81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38" name="Text Box 81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39" name="Text Box 81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40" name="Text Box 817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41" name="Text Box 81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42" name="Text Box 81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43" name="Text Box 820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44" name="Text Box 82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45" name="Text Box 82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46" name="Text Box 823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47" name="Text Box 82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48" name="Text Box 82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4"/>
    <xdr:sp macro="" textlink="">
      <xdr:nvSpPr>
        <xdr:cNvPr id="5349" name="Text Box 826"/>
        <xdr:cNvSpPr txBox="1">
          <a:spLocks noChangeArrowheads="1"/>
        </xdr:cNvSpPr>
      </xdr:nvSpPr>
      <xdr:spPr bwMode="auto">
        <a:xfrm>
          <a:off x="1075459" y="6684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50" name="Text Box 82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51" name="Text Box 82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52" name="Text Box 82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53" name="Text Box 83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54" name="Text Box 83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55" name="Text Box 83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56" name="Text Box 83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57" name="Text Box 83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58" name="Text Box 83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59" name="Text Box 836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0" name="Text Box 83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1" name="Text Box 83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62" name="Text Box 839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3" name="Text Box 84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4" name="Text Box 841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65" name="Text Box 842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6" name="Text Box 84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7" name="Text Box 844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5"/>
    <xdr:sp macro="" textlink="">
      <xdr:nvSpPr>
        <xdr:cNvPr id="5368" name="Text Box 845"/>
        <xdr:cNvSpPr txBox="1">
          <a:spLocks noChangeArrowheads="1"/>
        </xdr:cNvSpPr>
      </xdr:nvSpPr>
      <xdr:spPr bwMode="auto">
        <a:xfrm>
          <a:off x="1075459" y="6684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69" name="Text Box 84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70" name="Text Box 84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71" name="Text Box 84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72" name="Text Box 84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73" name="Text Box 85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74" name="Text Box 85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75" name="Text Box 85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76" name="Text Box 85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77" name="Text Box 85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78" name="Text Box 855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79" name="Text Box 85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0" name="Text Box 857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81" name="Text Box 858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2" name="Text Box 85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3" name="Text Box 860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84" name="Text Box 861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5" name="Text Box 862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6" name="Text Box 863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87" name="Text Box 864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8" name="Text Box 865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89" name="Text Box 866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28576"/>
    <xdr:sp macro="" textlink="">
      <xdr:nvSpPr>
        <xdr:cNvPr id="5390" name="Text Box 867"/>
        <xdr:cNvSpPr txBox="1">
          <a:spLocks noChangeArrowheads="1"/>
        </xdr:cNvSpPr>
      </xdr:nvSpPr>
      <xdr:spPr bwMode="auto">
        <a:xfrm>
          <a:off x="1075459" y="6684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91" name="Text Box 868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31</xdr:row>
      <xdr:rowOff>0</xdr:rowOff>
    </xdr:from>
    <xdr:ext cx="0" cy="38100"/>
    <xdr:sp macro="" textlink="">
      <xdr:nvSpPr>
        <xdr:cNvPr id="5392" name="Text Box 869"/>
        <xdr:cNvSpPr txBox="1">
          <a:spLocks noChangeArrowheads="1"/>
        </xdr:cNvSpPr>
      </xdr:nvSpPr>
      <xdr:spPr bwMode="auto">
        <a:xfrm>
          <a:off x="1075459" y="6684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858982</xdr:colOff>
      <xdr:row>31</xdr:row>
      <xdr:rowOff>25977</xdr:rowOff>
    </xdr:from>
    <xdr:ext cx="0" cy="38100"/>
    <xdr:sp macro="" textlink="">
      <xdr:nvSpPr>
        <xdr:cNvPr id="5393" name="Text Box 870"/>
        <xdr:cNvSpPr txBox="1">
          <a:spLocks noChangeArrowheads="1"/>
        </xdr:cNvSpPr>
      </xdr:nvSpPr>
      <xdr:spPr bwMode="auto">
        <a:xfrm>
          <a:off x="1439141" y="7308272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394" name="Text Box 1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395" name="Text Box 1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396" name="Text Box 1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397" name="Text Box 1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398" name="Text Box 1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399" name="Text Box 1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0" name="Text Box 1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1" name="Text Box 1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2" name="Text Box 1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3" name="Text Box 1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4" name="Text Box 1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5" name="Text Box 1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6" name="Text Box 1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7" name="Text Box 1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8" name="Text Box 1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09" name="Text Box 1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0" name="Text Box 1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1" name="Text Box 1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2" name="Text Box 1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3" name="Text Box 1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4" name="Text Box 1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5" name="Text Box 1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6" name="Text Box 1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7" name="Text Box 1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8" name="Text Box 1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19" name="Text Box 1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20" name="Text Box 1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21" name="Text Box 1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22" name="Text Box 1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162204"/>
    <xdr:sp macro="" textlink="">
      <xdr:nvSpPr>
        <xdr:cNvPr id="5423" name="Text Box 130"/>
        <xdr:cNvSpPr txBox="1">
          <a:spLocks noChangeArrowheads="1"/>
        </xdr:cNvSpPr>
      </xdr:nvSpPr>
      <xdr:spPr bwMode="auto">
        <a:xfrm>
          <a:off x="1075459" y="7446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424" name="Text Box 131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25" name="Text Box 1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26" name="Text Box 1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427" name="Text Box 1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28" name="Text Box 1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29" name="Text Box 1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430" name="Text Box 13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31" name="Text Box 1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32" name="Text Box 1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433" name="Text Box 1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34" name="Text Box 1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35" name="Text Box 1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436" name="Text Box 14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37" name="Text Box 1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38" name="Text Box 1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439" name="Text Box 14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440" name="Text Box 14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41" name="Text Box 1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42" name="Text Box 1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443" name="Text Box 1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44" name="Text Box 1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45" name="Text Box 1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446" name="Text Box 1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47" name="Text Box 1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48" name="Text Box 1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449" name="Text Box 15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50" name="Text Box 1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51" name="Text Box 1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452" name="Text Box 1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53" name="Text Box 1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54" name="Text Box 1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455" name="Text Box 16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456" name="Text Box 16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57" name="Text Box 1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58" name="Text Box 1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459" name="Text Box 16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0" name="Text Box 1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1" name="Text Box 1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462" name="Text Box 16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3" name="Text Box 1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4" name="Text Box 1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465" name="Text Box 17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6" name="Text Box 1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7" name="Text Box 1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468" name="Text Box 1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69" name="Text Box 1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70" name="Text Box 1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471" name="Text Box 1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72" name="Text Box 1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473" name="Text Box 1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74" name="Text Box 18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75" name="Text Box 18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76" name="Text Box 1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77" name="Text Box 1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78" name="Text Box 1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79" name="Text Box 1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0" name="Text Box 1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1" name="Text Box 1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2" name="Text Box 1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3" name="Text Box 1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4" name="Text Box 1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5" name="Text Box 1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6" name="Text Box 1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7" name="Text Box 1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8" name="Text Box 1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89" name="Text Box 1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0" name="Text Box 1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1" name="Text Box 1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2" name="Text Box 1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3" name="Text Box 2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4" name="Text Box 2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5" name="Text Box 2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6" name="Text Box 2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7" name="Text Box 2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8" name="Text Box 2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499" name="Text Box 2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500" name="Text Box 2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501" name="Text Box 208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02" name="Text Box 20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03" name="Text Box 2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04" name="Text Box 2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05" name="Text Box 21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06" name="Text Box 2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07" name="Text Box 2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08" name="Text Box 21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09" name="Text Box 2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0" name="Text Box 2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11" name="Text Box 21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2" name="Text Box 2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3" name="Text Box 2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14" name="Text Box 2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5" name="Text Box 2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6" name="Text Box 2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17" name="Text Box 2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8" name="Text Box 2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19" name="Text Box 2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20" name="Text Box 2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21" name="Text Box 2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22" name="Text Box 2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23" name="Text Box 2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24" name="Text Box 2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25" name="Text Box 2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26" name="Text Box 2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27" name="Text Box 2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28" name="Text Box 2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29" name="Text Box 2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30" name="Text Box 23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31" name="Text Box 23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32" name="Text Box 2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33" name="Text Box 2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34" name="Text Box 2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35" name="Text Box 2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36" name="Text Box 2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37" name="Text Box 2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38" name="Text Box 2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39" name="Text Box 2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40" name="Text Box 2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41" name="Text Box 24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42" name="Text Box 2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43" name="Text Box 2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44" name="Text Box 25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45" name="Text Box 2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46" name="Text Box 2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47" name="Text Box 25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48" name="Text Box 2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49" name="Text Box 2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550" name="Text Box 2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51" name="Text Box 2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52" name="Text Box 2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53" name="Text Box 2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54" name="Text Box 2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55" name="Text Box 2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56" name="Text Box 2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57" name="Text Box 2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58" name="Text Box 2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59" name="Text Box 2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60" name="Text Box 2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61" name="Text Box 26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62" name="Text Box 2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63" name="Text Box 2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64" name="Text Box 27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65" name="Text Box 2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66" name="Text Box 2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67" name="Text Box 27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68" name="Text Box 2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69" name="Text Box 2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570" name="Text Box 27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71" name="Text Box 2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72" name="Text Box 2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73" name="Text Box 2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74" name="Text Box 28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75" name="Text Box 2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76" name="Text Box 2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77" name="Text Box 28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78" name="Text Box 2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79" name="Text Box 2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80" name="Text Box 2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81" name="Text Box 2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82" name="Text Box 2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83" name="Text Box 2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84" name="Text Box 2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85" name="Text Box 2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86" name="Text Box 2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87" name="Text Box 2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88" name="Text Box 2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89" name="Text Box 2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90" name="Text Box 2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91" name="Text Box 2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92" name="Text Box 2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93" name="Text Box 3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94" name="Text Box 3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95" name="Text Box 3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96" name="Text Box 3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97" name="Text Box 3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598" name="Text Box 3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599" name="Text Box 3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00" name="Text Box 3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01" name="Text Box 3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2" name="Text Box 3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3" name="Text Box 3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4" name="Text Box 3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5" name="Text Box 3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6" name="Text Box 3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7" name="Text Box 3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8" name="Text Box 3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09" name="Text Box 3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0" name="Text Box 3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1" name="Text Box 3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2" name="Text Box 3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3" name="Text Box 3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4" name="Text Box 3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5" name="Text Box 3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6" name="Text Box 3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7" name="Text Box 3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8" name="Text Box 3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19" name="Text Box 3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0" name="Text Box 3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1" name="Text Box 3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2" name="Text Box 3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3" name="Text Box 3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4" name="Text Box 3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5" name="Text Box 3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6" name="Text Box 3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7" name="Text Box 3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28" name="Text Box 3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629" name="Text Box 33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630" name="Text Box 33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31" name="Text Box 3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32" name="Text Box 3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633" name="Text Box 34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34" name="Text Box 3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35" name="Text Box 3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636" name="Text Box 34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37" name="Text Box 3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38" name="Text Box 3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39" name="Text Box 3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0" name="Text Box 34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1" name="Text Box 34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2" name="Text Box 34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3" name="Text Box 35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4" name="Text Box 35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5" name="Text Box 35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6" name="Text Box 35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7" name="Text Box 35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8" name="Text Box 35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49" name="Text Box 35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0" name="Text Box 35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1" name="Text Box 35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2" name="Text Box 35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3" name="Text Box 36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4" name="Text Box 36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5" name="Text Box 36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6" name="Text Box 36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7" name="Text Box 36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8" name="Text Box 36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59" name="Text Box 36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60" name="Text Box 36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61" name="Text Box 36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62" name="Text Box 36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63" name="Text Box 37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64" name="Text Box 37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65" name="Text Box 37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666" name="Text Box 37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667" name="Text Box 374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68" name="Text Box 3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69" name="Text Box 3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670" name="Text Box 37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71" name="Text Box 3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72" name="Text Box 3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673" name="Text Box 38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74" name="Text Box 3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675" name="Text Box 3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76" name="Text Box 3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77" name="Text Box 3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78" name="Text Box 3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79" name="Text Box 3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0" name="Text Box 3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1" name="Text Box 3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2" name="Text Box 3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3" name="Text Box 3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4" name="Text Box 3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5" name="Text Box 3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6" name="Text Box 3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7" name="Text Box 3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8" name="Text Box 3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89" name="Text Box 3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0" name="Text Box 3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1" name="Text Box 3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2" name="Text Box 3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3" name="Text Box 4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4" name="Text Box 4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5" name="Text Box 4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6" name="Text Box 4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7" name="Text Box 4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8" name="Text Box 4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699" name="Text Box 4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00" name="Text Box 4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01" name="Text Box 4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02" name="Text Box 4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703" name="Text Box 4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04" name="Text Box 411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05" name="Text Box 4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06" name="Text Box 4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07" name="Text Box 414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08" name="Text Box 4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09" name="Text Box 4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10" name="Text Box 41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11" name="Text Box 4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12" name="Text Box 4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3" name="Text Box 4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4" name="Text Box 4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5" name="Text Box 4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6" name="Text Box 4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7" name="Text Box 4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8" name="Text Box 4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19" name="Text Box 4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0" name="Text Box 4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1" name="Text Box 4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2" name="Text Box 4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3" name="Text Box 4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4" name="Text Box 4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5" name="Text Box 4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6" name="Text Box 4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7" name="Text Box 4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8" name="Text Box 4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29" name="Text Box 43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0" name="Text Box 43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1" name="Text Box 43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2" name="Text Box 43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3" name="Text Box 44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4" name="Text Box 44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5" name="Text Box 44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6" name="Text Box 44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7" name="Text Box 44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8" name="Text Box 44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5739" name="Text Box 4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40" name="Text Box 44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41" name="Text Box 4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42" name="Text Box 4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43" name="Text Box 45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44" name="Text Box 4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45" name="Text Box 4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46" name="Text Box 4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47" name="Text Box 4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48" name="Text Box 4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49" name="Text Box 4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50" name="Text Box 4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51" name="Text Box 4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52" name="Text Box 4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53" name="Text Box 4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54" name="Text Box 4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55" name="Text Box 4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56" name="Text Box 4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57" name="Text Box 4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58" name="Text Box 4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59" name="Text Box 4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60" name="Text Box 4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61" name="Text Box 4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62" name="Text Box 4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63" name="Text Box 4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64" name="Text Box 4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65" name="Text Box 4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66" name="Text Box 47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67" name="Text Box 4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68" name="Text Box 4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769" name="Text Box 47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70" name="Text Box 4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71" name="Text Box 4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72" name="Text Box 47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73" name="Text Box 4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74" name="Text Box 4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75" name="Text Box 48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76" name="Text Box 4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77" name="Text Box 4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78" name="Text Box 48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79" name="Text Box 48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80" name="Text Box 4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81" name="Text Box 4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82" name="Text Box 48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83" name="Text Box 4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84" name="Text Box 4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85" name="Text Box 49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86" name="Text Box 4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87" name="Text Box 4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88" name="Text Box 49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89" name="Text Box 49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0" name="Text Box 4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1" name="Text Box 4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92" name="Text Box 49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3" name="Text Box 5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4" name="Text Box 5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95" name="Text Box 50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6" name="Text Box 5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7" name="Text Box 5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5798" name="Text Box 50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799" name="Text Box 5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00" name="Text Box 5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01" name="Text Box 50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02" name="Text Box 5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03" name="Text Box 5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04" name="Text Box 51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05" name="Text Box 5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06" name="Text Box 5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07" name="Text Box 51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08" name="Text Box 51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09" name="Text Box 5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10" name="Text Box 5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11" name="Text Box 51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12" name="Text Box 5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13" name="Text Box 5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14" name="Text Box 5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15" name="Text Box 5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16" name="Text Box 5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17" name="Text Box 5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18" name="Text Box 52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19" name="Text Box 5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20" name="Text Box 5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21" name="Text Box 5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22" name="Text Box 5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23" name="Text Box 5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24" name="Text Box 5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25" name="Text Box 5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26" name="Text Box 5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827" name="Text Box 5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28" name="Text Box 53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29" name="Text Box 5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0" name="Text Box 5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31" name="Text Box 53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2" name="Text Box 5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3" name="Text Box 5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34" name="Text Box 54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5" name="Text Box 5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6" name="Text Box 5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37" name="Text Box 54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8" name="Text Box 5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39" name="Text Box 5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40" name="Text Box 54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41" name="Text Box 5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42" name="Text Box 5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43" name="Text Box 5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44" name="Text Box 5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45" name="Text Box 5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46" name="Text Box 5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47" name="Text Box 5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48" name="Text Box 5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49" name="Text Box 5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50" name="Text Box 55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51" name="Text Box 5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52" name="Text Box 5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53" name="Text Box 56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54" name="Text Box 5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55" name="Text Box 5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56" name="Text Box 5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57" name="Text Box 5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58" name="Text Box 5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59" name="Text Box 5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60" name="Text Box 5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61" name="Text Box 5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62" name="Text Box 5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63" name="Text Box 57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64" name="Text Box 57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65" name="Text Box 5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66" name="Text Box 5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67" name="Text Box 57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68" name="Text Box 5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69" name="Text Box 5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70" name="Text Box 57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71" name="Text Box 5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72" name="Text Box 5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73" name="Text Box 58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74" name="Text Box 5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75" name="Text Box 5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76" name="Text Box 58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77" name="Text Box 5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78" name="Text Box 5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79" name="Text Box 58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80" name="Text Box 5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81" name="Text Box 5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82" name="Text Box 5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83" name="Text Box 5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84" name="Text Box 5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85" name="Text Box 5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86" name="Text Box 5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87" name="Text Box 5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88" name="Text Box 5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89" name="Text Box 5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90" name="Text Box 5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91" name="Text Box 5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92" name="Text Box 5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93" name="Text Box 6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94" name="Text Box 6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95" name="Text Box 6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96" name="Text Box 6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97" name="Text Box 6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898" name="Text Box 6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899" name="Text Box 6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00" name="Text Box 60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01" name="Text Box 6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02" name="Text Box 6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03" name="Text Box 6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04" name="Text Box 6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05" name="Text Box 6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06" name="Text Box 61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07" name="Text Box 6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08" name="Text Box 6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09" name="Text Box 61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10" name="Text Box 6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11" name="Text Box 6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12" name="Text Box 61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13" name="Text Box 6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14" name="Text Box 6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15" name="Text Box 62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16" name="Text Box 62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17" name="Text Box 6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18" name="Text Box 6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19" name="Text Box 62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20" name="Text Box 6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21" name="Text Box 6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22" name="Text Box 62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23" name="Text Box 6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24" name="Text Box 6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25" name="Text Box 63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26" name="Text Box 63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27" name="Text Box 6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28" name="Text Box 6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29" name="Text Box 63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0" name="Text Box 6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1" name="Text Box 6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32" name="Text Box 63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3" name="Text Box 6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4" name="Text Box 6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5935" name="Text Box 64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6" name="Text Box 6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7" name="Text Box 6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38" name="Text Box 64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39" name="Text Box 6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40" name="Text Box 6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41" name="Text Box 6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42" name="Text Box 6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43" name="Text Box 6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44" name="Text Box 6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45" name="Text Box 65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46" name="Text Box 6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47" name="Text Box 6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48" name="Text Box 6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49" name="Text Box 6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0" name="Text Box 6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51" name="Text Box 6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2" name="Text Box 6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3" name="Text Box 6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54" name="Text Box 6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5" name="Text Box 6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6" name="Text Box 6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57" name="Text Box 66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8" name="Text Box 6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59" name="Text Box 6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60" name="Text Box 6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61" name="Text Box 6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62" name="Text Box 6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63" name="Text Box 6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64" name="Text Box 67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65" name="Text Box 6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66" name="Text Box 6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67" name="Text Box 67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68" name="Text Box 6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69" name="Text Box 6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70" name="Text Box 67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71" name="Text Box 6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72" name="Text Box 6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5973" name="Text Box 68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74" name="Text Box 6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75" name="Text Box 6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76" name="Text Box 68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77" name="Text Box 6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78" name="Text Box 6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79" name="Text Box 68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80" name="Text Box 6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81" name="Text Box 6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82" name="Text Box 68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83" name="Text Box 69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84" name="Text Box 6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85" name="Text Box 6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86" name="Text Box 69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87" name="Text Box 6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88" name="Text Box 6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89" name="Text Box 69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90" name="Text Box 6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91" name="Text Box 6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5992" name="Text Box 69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93" name="Text Box 7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94" name="Text Box 7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95" name="Text Box 7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96" name="Text Box 7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97" name="Text Box 7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5998" name="Text Box 7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5999" name="Text Box 7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000" name="Text Box 70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01" name="Text Box 7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02" name="Text Box 7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003" name="Text Box 71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04" name="Text Box 7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05" name="Text Box 7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006" name="Text Box 71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07" name="Text Box 7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08" name="Text Box 7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009" name="Text Box 71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10" name="Text Box 7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11" name="Text Box 7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12" name="Text Box 7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13" name="Text Box 7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14" name="Text Box 7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15" name="Text Box 7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16" name="Text Box 7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17" name="Text Box 7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18" name="Text Box 7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19" name="Text Box 7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20" name="Text Box 7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21" name="Text Box 7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22" name="Text Box 7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23" name="Text Box 73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24" name="Text Box 7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25" name="Text Box 7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26" name="Text Box 73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27" name="Text Box 7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28" name="Text Box 7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29" name="Text Box 7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30" name="Text Box 73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31" name="Text Box 7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32" name="Text Box 7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33" name="Text Box 7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34" name="Text Box 7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35" name="Text Box 7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36" name="Text Box 7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37" name="Text Box 7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38" name="Text Box 7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39" name="Text Box 7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40" name="Text Box 7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41" name="Text Box 7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42" name="Text Box 7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43" name="Text Box 75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44" name="Text Box 7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45" name="Text Box 7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46" name="Text Box 7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47" name="Text Box 7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48" name="Text Box 7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49" name="Text Box 7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50" name="Text Box 7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51" name="Text Box 7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52" name="Text Box 7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53" name="Text Box 7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54" name="Text Box 7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55" name="Text Box 7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56" name="Text Box 7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57" name="Text Box 7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58" name="Text Box 7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59" name="Text Box 7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0" name="Text Box 7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1" name="Text Box 7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062" name="Text Box 76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3" name="Text Box 7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4" name="Text Box 7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65" name="Text Box 77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6" name="Text Box 7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7" name="Text Box 7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68" name="Text Box 7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69" name="Text Box 7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70" name="Text Box 7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71" name="Text Box 77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72" name="Text Box 77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73" name="Text Box 7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74" name="Text Box 7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75" name="Text Box 78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76" name="Text Box 7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77" name="Text Box 7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78" name="Text Box 78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79" name="Text Box 7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0" name="Text Box 7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81" name="Text Box 78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2" name="Text Box 7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3" name="Text Box 7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84" name="Text Box 79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5" name="Text Box 7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6" name="Text Box 7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87" name="Text Box 79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8" name="Text Box 7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89" name="Text Box 79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90" name="Text Box 79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91" name="Text Box 79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92" name="Text Box 7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93" name="Text Box 8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94" name="Text Box 80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95" name="Text Box 8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96" name="Text Box 8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097" name="Text Box 80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98" name="Text Box 8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099" name="Text Box 8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00" name="Text Box 80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01" name="Text Box 8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02" name="Text Box 8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03" name="Text Box 81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04" name="Text Box 8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05" name="Text Box 8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06" name="Text Box 81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07" name="Text Box 8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08" name="Text Box 8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09" name="Text Box 81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10" name="Text Box 8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11" name="Text Box 8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12" name="Text Box 8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13" name="Text Box 8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14" name="Text Box 8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15" name="Text Box 8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16" name="Text Box 8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17" name="Text Box 8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18" name="Text Box 8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119" name="Text Box 82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20" name="Text Box 8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21" name="Text Box 8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22" name="Text Box 82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23" name="Text Box 8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24" name="Text Box 8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25" name="Text Box 83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26" name="Text Box 8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27" name="Text Box 8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28" name="Text Box 83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29" name="Text Box 83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0" name="Text Box 8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1" name="Text Box 8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32" name="Text Box 83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3" name="Text Box 8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4" name="Text Box 8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35" name="Text Box 84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6" name="Text Box 8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7" name="Text Box 8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38" name="Text Box 84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39" name="Text Box 8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40" name="Text Box 8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41" name="Text Box 8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42" name="Text Box 8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43" name="Text Box 8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44" name="Text Box 8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45" name="Text Box 8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46" name="Text Box 8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47" name="Text Box 8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48" name="Text Box 8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49" name="Text Box 8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0" name="Text Box 8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51" name="Text Box 8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2" name="Text Box 8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3" name="Text Box 8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54" name="Text Box 8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5" name="Text Box 8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6" name="Text Box 8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57" name="Text Box 8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8" name="Text Box 8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59" name="Text Box 8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160" name="Text Box 8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61" name="Text Box 8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62" name="Text Box 8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63" name="Text Box 8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64" name="Text Box 1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65" name="Text Box 1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66" name="Text Box 1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67" name="Text Box 1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68" name="Text Box 1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69" name="Text Box 1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0" name="Text Box 1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1" name="Text Box 1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2" name="Text Box 1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3" name="Text Box 1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4" name="Text Box 1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5" name="Text Box 1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6" name="Text Box 1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7" name="Text Box 1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8" name="Text Box 1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79" name="Text Box 1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0" name="Text Box 1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1" name="Text Box 1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2" name="Text Box 1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3" name="Text Box 1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4" name="Text Box 1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5" name="Text Box 1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6" name="Text Box 1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7" name="Text Box 1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8" name="Text Box 1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89" name="Text Box 1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90" name="Text Box 1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91" name="Text Box 1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192" name="Text Box 1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162204"/>
    <xdr:sp macro="" textlink="">
      <xdr:nvSpPr>
        <xdr:cNvPr id="6193" name="Text Box 130"/>
        <xdr:cNvSpPr txBox="1">
          <a:spLocks noChangeArrowheads="1"/>
        </xdr:cNvSpPr>
      </xdr:nvSpPr>
      <xdr:spPr bwMode="auto">
        <a:xfrm>
          <a:off x="1075459" y="744681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194" name="Text Box 131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95" name="Text Box 1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96" name="Text Box 1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197" name="Text Box 1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98" name="Text Box 1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199" name="Text Box 1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200" name="Text Box 13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01" name="Text Box 1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02" name="Text Box 1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03" name="Text Box 1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04" name="Text Box 1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05" name="Text Box 1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206" name="Text Box 14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07" name="Text Box 1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08" name="Text Box 1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09" name="Text Box 14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10" name="Text Box 14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11" name="Text Box 1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12" name="Text Box 1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213" name="Text Box 1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14" name="Text Box 1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15" name="Text Box 1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16" name="Text Box 1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17" name="Text Box 1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18" name="Text Box 1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219" name="Text Box 15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20" name="Text Box 1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21" name="Text Box 1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22" name="Text Box 1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23" name="Text Box 1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24" name="Text Box 1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225" name="Text Box 16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26" name="Text Box 16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27" name="Text Box 1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28" name="Text Box 1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229" name="Text Box 16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0" name="Text Box 1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1" name="Text Box 1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32" name="Text Box 16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3" name="Text Box 1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4" name="Text Box 1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235" name="Text Box 17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6" name="Text Box 1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7" name="Text Box 1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38" name="Text Box 1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39" name="Text Box 1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40" name="Text Box 1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241" name="Text Box 1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42" name="Text Box 1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43" name="Text Box 1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44" name="Text Box 18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45" name="Text Box 18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46" name="Text Box 1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47" name="Text Box 1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48" name="Text Box 1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49" name="Text Box 1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0" name="Text Box 1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1" name="Text Box 1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2" name="Text Box 1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3" name="Text Box 1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4" name="Text Box 1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5" name="Text Box 1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6" name="Text Box 1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7" name="Text Box 1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8" name="Text Box 1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59" name="Text Box 1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0" name="Text Box 1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1" name="Text Box 1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2" name="Text Box 1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3" name="Text Box 2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4" name="Text Box 2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5" name="Text Box 2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6" name="Text Box 2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7" name="Text Box 2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8" name="Text Box 2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69" name="Text Box 2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270" name="Text Box 2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271" name="Text Box 208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72" name="Text Box 20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73" name="Text Box 2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74" name="Text Box 2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75" name="Text Box 21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76" name="Text Box 2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77" name="Text Box 2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78" name="Text Box 21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79" name="Text Box 2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0" name="Text Box 2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281" name="Text Box 21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2" name="Text Box 2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3" name="Text Box 2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84" name="Text Box 2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5" name="Text Box 2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6" name="Text Box 2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87" name="Text Box 2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8" name="Text Box 2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89" name="Text Box 2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90" name="Text Box 2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91" name="Text Box 2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92" name="Text Box 2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93" name="Text Box 2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94" name="Text Box 2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95" name="Text Box 2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96" name="Text Box 2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297" name="Text Box 2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98" name="Text Box 2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299" name="Text Box 2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300" name="Text Box 23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01" name="Text Box 23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02" name="Text Box 2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03" name="Text Box 2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04" name="Text Box 2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05" name="Text Box 2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06" name="Text Box 2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07" name="Text Box 2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08" name="Text Box 2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09" name="Text Box 2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10" name="Text Box 2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311" name="Text Box 24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12" name="Text Box 2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13" name="Text Box 2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314" name="Text Box 25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15" name="Text Box 2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16" name="Text Box 2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317" name="Text Box 25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18" name="Text Box 2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19" name="Text Box 2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320" name="Text Box 2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21" name="Text Box 2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22" name="Text Box 2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23" name="Text Box 2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24" name="Text Box 2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25" name="Text Box 2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26" name="Text Box 2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27" name="Text Box 2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28" name="Text Box 2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29" name="Text Box 2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30" name="Text Box 2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31" name="Text Box 26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32" name="Text Box 2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33" name="Text Box 2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34" name="Text Box 27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35" name="Text Box 2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36" name="Text Box 2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37" name="Text Box 27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38" name="Text Box 2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39" name="Text Box 2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340" name="Text Box 27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41" name="Text Box 27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42" name="Text Box 2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43" name="Text Box 2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44" name="Text Box 28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45" name="Text Box 2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46" name="Text Box 2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47" name="Text Box 28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48" name="Text Box 2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49" name="Text Box 2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50" name="Text Box 2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51" name="Text Box 2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52" name="Text Box 2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53" name="Text Box 2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54" name="Text Box 2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55" name="Text Box 2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56" name="Text Box 2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57" name="Text Box 2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58" name="Text Box 2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59" name="Text Box 2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60" name="Text Box 2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61" name="Text Box 2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62" name="Text Box 2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63" name="Text Box 3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64" name="Text Box 3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65" name="Text Box 3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66" name="Text Box 3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67" name="Text Box 3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68" name="Text Box 3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69" name="Text Box 3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70" name="Text Box 3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371" name="Text Box 3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2" name="Text Box 3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3" name="Text Box 31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4" name="Text Box 31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5" name="Text Box 31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6" name="Text Box 31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7" name="Text Box 31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8" name="Text Box 31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79" name="Text Box 31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0" name="Text Box 31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1" name="Text Box 31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2" name="Text Box 31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3" name="Text Box 3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4" name="Text Box 3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5" name="Text Box 3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6" name="Text Box 3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7" name="Text Box 3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8" name="Text Box 3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89" name="Text Box 3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0" name="Text Box 3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1" name="Text Box 3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2" name="Text Box 3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3" name="Text Box 3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4" name="Text Box 3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5" name="Text Box 3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6" name="Text Box 3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7" name="Text Box 3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398" name="Text Box 3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399" name="Text Box 33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400" name="Text Box 33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01" name="Text Box 3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02" name="Text Box 3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403" name="Text Box 34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04" name="Text Box 3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05" name="Text Box 3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406" name="Text Box 34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07" name="Text Box 3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08" name="Text Box 3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09" name="Text Box 3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0" name="Text Box 34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1" name="Text Box 34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2" name="Text Box 34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3" name="Text Box 35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4" name="Text Box 35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5" name="Text Box 35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6" name="Text Box 35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7" name="Text Box 35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8" name="Text Box 35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19" name="Text Box 35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0" name="Text Box 35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1" name="Text Box 35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2" name="Text Box 35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3" name="Text Box 36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4" name="Text Box 36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5" name="Text Box 36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6" name="Text Box 36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7" name="Text Box 36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8" name="Text Box 36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29" name="Text Box 36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30" name="Text Box 36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31" name="Text Box 36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32" name="Text Box 36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33" name="Text Box 37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34" name="Text Box 37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35" name="Text Box 37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436" name="Text Box 37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437" name="Text Box 374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38" name="Text Box 3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39" name="Text Box 3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440" name="Text Box 37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41" name="Text Box 3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42" name="Text Box 3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443" name="Text Box 38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44" name="Text Box 3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45" name="Text Box 3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46" name="Text Box 38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47" name="Text Box 38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48" name="Text Box 38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49" name="Text Box 38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0" name="Text Box 38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1" name="Text Box 38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2" name="Text Box 38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3" name="Text Box 39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4" name="Text Box 39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5" name="Text Box 39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6" name="Text Box 39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7" name="Text Box 39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8" name="Text Box 39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59" name="Text Box 39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0" name="Text Box 39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1" name="Text Box 39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2" name="Text Box 39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3" name="Text Box 40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4" name="Text Box 40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5" name="Text Box 40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6" name="Text Box 40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7" name="Text Box 40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8" name="Text Box 40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69" name="Text Box 40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70" name="Text Box 40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71" name="Text Box 40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72" name="Text Box 40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473" name="Text Box 4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474" name="Text Box 411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75" name="Text Box 4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76" name="Text Box 4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477" name="Text Box 414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78" name="Text Box 4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79" name="Text Box 4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480" name="Text Box 41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81" name="Text Box 4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482" name="Text Box 4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3" name="Text Box 42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4" name="Text Box 42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5" name="Text Box 42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6" name="Text Box 42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7" name="Text Box 42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8" name="Text Box 42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89" name="Text Box 42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0" name="Text Box 42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1" name="Text Box 42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2" name="Text Box 42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3" name="Text Box 43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4" name="Text Box 43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5" name="Text Box 43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6" name="Text Box 43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7" name="Text Box 43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8" name="Text Box 43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499" name="Text Box 43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0" name="Text Box 437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1" name="Text Box 438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2" name="Text Box 439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3" name="Text Box 440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4" name="Text Box 441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5" name="Text Box 442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6" name="Text Box 443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7" name="Text Box 444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8" name="Text Box 445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95250" cy="19050"/>
    <xdr:sp macro="" textlink="">
      <xdr:nvSpPr>
        <xdr:cNvPr id="6509" name="Text Box 446"/>
        <xdr:cNvSpPr txBox="1">
          <a:spLocks noChangeArrowheads="1"/>
        </xdr:cNvSpPr>
      </xdr:nvSpPr>
      <xdr:spPr bwMode="auto">
        <a:xfrm>
          <a:off x="6632864" y="744681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10" name="Text Box 447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11" name="Text Box 4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12" name="Text Box 4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13" name="Text Box 45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14" name="Text Box 4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15" name="Text Box 4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16" name="Text Box 4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17" name="Text Box 4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18" name="Text Box 4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19" name="Text Box 4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20" name="Text Box 45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21" name="Text Box 4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22" name="Text Box 4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23" name="Text Box 4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24" name="Text Box 4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25" name="Text Box 4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26" name="Text Box 4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27" name="Text Box 4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28" name="Text Box 4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29" name="Text Box 4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30" name="Text Box 4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31" name="Text Box 4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32" name="Text Box 4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33" name="Text Box 4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34" name="Text Box 4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35" name="Text Box 4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36" name="Text Box 47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37" name="Text Box 4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38" name="Text Box 4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39" name="Text Box 47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40" name="Text Box 4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41" name="Text Box 4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42" name="Text Box 47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43" name="Text Box 4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44" name="Text Box 4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45" name="Text Box 48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46" name="Text Box 4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47" name="Text Box 4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48" name="Text Box 48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49" name="Text Box 48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50" name="Text Box 4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51" name="Text Box 4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52" name="Text Box 48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53" name="Text Box 4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54" name="Text Box 4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55" name="Text Box 49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56" name="Text Box 4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57" name="Text Box 4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58" name="Text Box 49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59" name="Text Box 496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0" name="Text Box 4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1" name="Text Box 4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62" name="Text Box 499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3" name="Text Box 5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4" name="Text Box 5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65" name="Text Box 502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6" name="Text Box 5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7" name="Text Box 5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7"/>
    <xdr:sp macro="" textlink="">
      <xdr:nvSpPr>
        <xdr:cNvPr id="6568" name="Text Box 505"/>
        <xdr:cNvSpPr txBox="1">
          <a:spLocks noChangeArrowheads="1"/>
        </xdr:cNvSpPr>
      </xdr:nvSpPr>
      <xdr:spPr bwMode="auto">
        <a:xfrm>
          <a:off x="1075459" y="744681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69" name="Text Box 5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70" name="Text Box 50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71" name="Text Box 50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72" name="Text Box 5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73" name="Text Box 51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74" name="Text Box 51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75" name="Text Box 5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76" name="Text Box 51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77" name="Text Box 51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78" name="Text Box 51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79" name="Text Box 51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80" name="Text Box 5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81" name="Text Box 51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82" name="Text Box 5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83" name="Text Box 5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84" name="Text Box 52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85" name="Text Box 5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86" name="Text Box 52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87" name="Text Box 5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88" name="Text Box 525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89" name="Text Box 5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90" name="Text Box 5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91" name="Text Box 528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92" name="Text Box 5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93" name="Text Box 5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94" name="Text Box 53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95" name="Text Box 5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96" name="Text Box 5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597" name="Text Box 53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598" name="Text Box 53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599" name="Text Box 5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0" name="Text Box 5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01" name="Text Box 53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2" name="Text Box 5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3" name="Text Box 5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04" name="Text Box 54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5" name="Text Box 5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6" name="Text Box 5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07" name="Text Box 54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8" name="Text Box 5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09" name="Text Box 5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10" name="Text Box 54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11" name="Text Box 5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12" name="Text Box 5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13" name="Text Box 55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14" name="Text Box 5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15" name="Text Box 5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16" name="Text Box 5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17" name="Text Box 5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18" name="Text Box 5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19" name="Text Box 5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20" name="Text Box 55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21" name="Text Box 5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22" name="Text Box 5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23" name="Text Box 56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24" name="Text Box 5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25" name="Text Box 5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26" name="Text Box 5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27" name="Text Box 5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28" name="Text Box 5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29" name="Text Box 5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30" name="Text Box 5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31" name="Text Box 5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32" name="Text Box 5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33" name="Text Box 57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34" name="Text Box 57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35" name="Text Box 5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36" name="Text Box 5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37" name="Text Box 57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38" name="Text Box 5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39" name="Text Box 5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40" name="Text Box 57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41" name="Text Box 5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42" name="Text Box 5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43" name="Text Box 58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44" name="Text Box 5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45" name="Text Box 5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46" name="Text Box 58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47" name="Text Box 5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48" name="Text Box 5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49" name="Text Box 58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50" name="Text Box 58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51" name="Text Box 5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52" name="Text Box 5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53" name="Text Box 59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54" name="Text Box 5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55" name="Text Box 5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56" name="Text Box 59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57" name="Text Box 5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58" name="Text Box 5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59" name="Text Box 59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60" name="Text Box 59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61" name="Text Box 5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62" name="Text Box 5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63" name="Text Box 6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64" name="Text Box 6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65" name="Text Box 6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66" name="Text Box 6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67" name="Text Box 6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68" name="Text Box 6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669" name="Text Box 6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70" name="Text Box 607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71" name="Text Box 6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72" name="Text Box 6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73" name="Text Box 610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74" name="Text Box 6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75" name="Text Box 6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76" name="Text Box 61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77" name="Text Box 6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78" name="Text Box 6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79" name="Text Box 61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80" name="Text Box 61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81" name="Text Box 6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82" name="Text Box 61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83" name="Text Box 62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84" name="Text Box 6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85" name="Text Box 62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86" name="Text Box 62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87" name="Text Box 6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88" name="Text Box 6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89" name="Text Box 62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90" name="Text Box 6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91" name="Text Box 6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92" name="Text Box 62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93" name="Text Box 6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94" name="Text Box 6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95" name="Text Box 63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96" name="Text Box 633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97" name="Text Box 6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698" name="Text Box 6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699" name="Text Box 636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0" name="Text Box 6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1" name="Text Box 6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702" name="Text Box 639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3" name="Text Box 6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4" name="Text Box 6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3"/>
    <xdr:sp macro="" textlink="">
      <xdr:nvSpPr>
        <xdr:cNvPr id="6705" name="Text Box 642"/>
        <xdr:cNvSpPr txBox="1">
          <a:spLocks noChangeArrowheads="1"/>
        </xdr:cNvSpPr>
      </xdr:nvSpPr>
      <xdr:spPr bwMode="auto">
        <a:xfrm>
          <a:off x="1075459" y="744681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6" name="Text Box 6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7" name="Text Box 6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08" name="Text Box 64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09" name="Text Box 6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10" name="Text Box 6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11" name="Text Box 6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12" name="Text Box 6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13" name="Text Box 6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14" name="Text Box 6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15" name="Text Box 652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16" name="Text Box 6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17" name="Text Box 6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18" name="Text Box 6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19" name="Text Box 6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0" name="Text Box 6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21" name="Text Box 6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2" name="Text Box 6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3" name="Text Box 6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24" name="Text Box 6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5" name="Text Box 6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6" name="Text Box 6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27" name="Text Box 66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8" name="Text Box 6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29" name="Text Box 6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30" name="Text Box 66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31" name="Text Box 6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32" name="Text Box 6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33" name="Text Box 67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34" name="Text Box 671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35" name="Text Box 67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36" name="Text Box 6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37" name="Text Box 67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38" name="Text Box 67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39" name="Text Box 6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40" name="Text Box 67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41" name="Text Box 67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42" name="Text Box 67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43" name="Text Box 68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44" name="Text Box 6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45" name="Text Box 68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46" name="Text Box 68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47" name="Text Box 6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48" name="Text Box 68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49" name="Text Box 68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50" name="Text Box 6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51" name="Text Box 68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52" name="Text Box 68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53" name="Text Box 69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54" name="Text Box 69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55" name="Text Box 6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56" name="Text Box 693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57" name="Text Box 69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58" name="Text Box 6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59" name="Text Box 69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60" name="Text Box 69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61" name="Text Box 69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62" name="Text Box 69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63" name="Text Box 70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64" name="Text Box 70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65" name="Text Box 7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66" name="Text Box 70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67" name="Text Box 70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68" name="Text Box 7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69" name="Text Box 70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70" name="Text Box 70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71" name="Text Box 7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72" name="Text Box 7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73" name="Text Box 710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74" name="Text Box 7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75" name="Text Box 7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76" name="Text Box 713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77" name="Text Box 7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78" name="Text Box 7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779" name="Text Box 716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80" name="Text Box 7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81" name="Text Box 7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82" name="Text Box 7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83" name="Text Box 7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84" name="Text Box 7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85" name="Text Box 7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86" name="Text Box 7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87" name="Text Box 724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88" name="Text Box 7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89" name="Text Box 72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90" name="Text Box 72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91" name="Text Box 7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92" name="Text Box 72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93" name="Text Box 73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94" name="Text Box 7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95" name="Text Box 73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796" name="Text Box 73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797" name="Text Box 73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98" name="Text Box 73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799" name="Text Box 73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00" name="Text Box 73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01" name="Text Box 7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02" name="Text Box 73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03" name="Text Box 74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04" name="Text Box 74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05" name="Text Box 74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06" name="Text Box 7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07" name="Text Box 74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08" name="Text Box 74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09" name="Text Box 7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10" name="Text Box 74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11" name="Text Box 74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12" name="Text Box 7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13" name="Text Box 750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14" name="Text Box 75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15" name="Text Box 7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16" name="Text Box 75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17" name="Text Box 75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18" name="Text Box 75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19" name="Text Box 75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20" name="Text Box 7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21" name="Text Box 75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22" name="Text Box 75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23" name="Text Box 76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24" name="Text Box 76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25" name="Text Box 7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26" name="Text Box 76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27" name="Text Box 76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28" name="Text Box 7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29" name="Text Box 76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0" name="Text Box 76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1" name="Text Box 7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32" name="Text Box 769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3" name="Text Box 7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4" name="Text Box 77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35" name="Text Box 77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6" name="Text Box 77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7" name="Text Box 77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38" name="Text Box 77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39" name="Text Box 77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40" name="Text Box 77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41" name="Text Box 77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42" name="Text Box 77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43" name="Text Box 78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44" name="Text Box 78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45" name="Text Box 78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46" name="Text Box 78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47" name="Text Box 78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48" name="Text Box 78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49" name="Text Box 78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0" name="Text Box 78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51" name="Text Box 78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2" name="Text Box 78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3" name="Text Box 79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54" name="Text Box 79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5" name="Text Box 79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6" name="Text Box 79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57" name="Text Box 79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8" name="Text Box 79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59" name="Text Box 79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60" name="Text Box 79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61" name="Text Box 798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62" name="Text Box 79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63" name="Text Box 80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64" name="Text Box 801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65" name="Text Box 80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66" name="Text Box 80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67" name="Text Box 804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68" name="Text Box 80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69" name="Text Box 80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70" name="Text Box 807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71" name="Text Box 80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72" name="Text Box 80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73" name="Text Box 81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74" name="Text Box 81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75" name="Text Box 81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76" name="Text Box 81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77" name="Text Box 81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78" name="Text Box 81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79" name="Text Box 81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80" name="Text Box 817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81" name="Text Box 81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82" name="Text Box 81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83" name="Text Box 820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84" name="Text Box 82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85" name="Text Box 82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86" name="Text Box 823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87" name="Text Box 82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88" name="Text Box 82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4"/>
    <xdr:sp macro="" textlink="">
      <xdr:nvSpPr>
        <xdr:cNvPr id="6889" name="Text Box 826"/>
        <xdr:cNvSpPr txBox="1">
          <a:spLocks noChangeArrowheads="1"/>
        </xdr:cNvSpPr>
      </xdr:nvSpPr>
      <xdr:spPr bwMode="auto">
        <a:xfrm>
          <a:off x="1075459" y="744681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90" name="Text Box 82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91" name="Text Box 82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92" name="Text Box 82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93" name="Text Box 83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94" name="Text Box 83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95" name="Text Box 83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96" name="Text Box 83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897" name="Text Box 83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98" name="Text Box 83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899" name="Text Box 836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0" name="Text Box 83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1" name="Text Box 83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902" name="Text Box 839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3" name="Text Box 84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4" name="Text Box 841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905" name="Text Box 842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6" name="Text Box 84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7" name="Text Box 844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5"/>
    <xdr:sp macro="" textlink="">
      <xdr:nvSpPr>
        <xdr:cNvPr id="6908" name="Text Box 845"/>
        <xdr:cNvSpPr txBox="1">
          <a:spLocks noChangeArrowheads="1"/>
        </xdr:cNvSpPr>
      </xdr:nvSpPr>
      <xdr:spPr bwMode="auto">
        <a:xfrm>
          <a:off x="1075459" y="744681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09" name="Text Box 84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10" name="Text Box 84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11" name="Text Box 84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12" name="Text Box 84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13" name="Text Box 85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14" name="Text Box 85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15" name="Text Box 85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16" name="Text Box 85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17" name="Text Box 85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18" name="Text Box 855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19" name="Text Box 85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0" name="Text Box 857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21" name="Text Box 858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2" name="Text Box 85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3" name="Text Box 86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24" name="Text Box 861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5" name="Text Box 862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6" name="Text Box 863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27" name="Text Box 864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8" name="Text Box 865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29" name="Text Box 866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28576"/>
    <xdr:sp macro="" textlink="">
      <xdr:nvSpPr>
        <xdr:cNvPr id="6930" name="Text Box 867"/>
        <xdr:cNvSpPr txBox="1">
          <a:spLocks noChangeArrowheads="1"/>
        </xdr:cNvSpPr>
      </xdr:nvSpPr>
      <xdr:spPr bwMode="auto">
        <a:xfrm>
          <a:off x="1075459" y="744681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31" name="Text Box 868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32" name="Text Box 869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33</xdr:row>
      <xdr:rowOff>0</xdr:rowOff>
    </xdr:from>
    <xdr:ext cx="0" cy="38100"/>
    <xdr:sp macro="" textlink="">
      <xdr:nvSpPr>
        <xdr:cNvPr id="6933" name="Text Box 870"/>
        <xdr:cNvSpPr txBox="1">
          <a:spLocks noChangeArrowheads="1"/>
        </xdr:cNvSpPr>
      </xdr:nvSpPr>
      <xdr:spPr bwMode="auto">
        <a:xfrm>
          <a:off x="1075459" y="744681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showWhiteSpace="0" view="pageBreakPreview" zoomScaleNormal="100" zoomScaleSheetLayoutView="100" workbookViewId="0">
      <selection activeCell="C26" sqref="C26"/>
    </sheetView>
  </sheetViews>
  <sheetFormatPr defaultColWidth="10.7109375" defaultRowHeight="15" customHeight="1" x14ac:dyDescent="0.2"/>
  <cols>
    <col min="1" max="4" width="9.140625"/>
    <col min="11" max="16384" width="10.7109375" style="1"/>
  </cols>
  <sheetData>
    <row r="1" spans="1:14" ht="15" customHeight="1" x14ac:dyDescent="0.25">
      <c r="A1" s="67"/>
      <c r="B1" s="67"/>
      <c r="C1" s="67"/>
      <c r="D1" s="67"/>
      <c r="E1" s="67"/>
      <c r="F1" s="67"/>
      <c r="G1" s="67"/>
      <c r="H1" s="67"/>
      <c r="I1" s="67"/>
      <c r="J1" s="67"/>
      <c r="K1" s="58"/>
      <c r="L1" s="58"/>
      <c r="M1" s="58"/>
      <c r="N1" s="58"/>
    </row>
    <row r="2" spans="1:14" ht="15" customHeight="1" x14ac:dyDescent="0.25">
      <c r="A2" s="67"/>
      <c r="B2" s="67"/>
      <c r="C2" s="67"/>
      <c r="D2" s="67"/>
      <c r="E2" s="67"/>
      <c r="F2" s="67"/>
      <c r="G2" s="67"/>
      <c r="H2" s="67"/>
      <c r="I2" s="67"/>
      <c r="J2" s="67"/>
      <c r="K2" s="58"/>
      <c r="L2" s="58"/>
      <c r="M2" s="58"/>
      <c r="N2" s="58"/>
    </row>
    <row r="3" spans="1:14" ht="15" customHeight="1" x14ac:dyDescent="0.25">
      <c r="A3" s="67"/>
      <c r="B3" s="67"/>
      <c r="C3" s="67"/>
      <c r="D3" s="67"/>
      <c r="E3" s="67"/>
      <c r="F3" s="67"/>
      <c r="G3" s="67"/>
      <c r="H3" s="67"/>
      <c r="I3" s="67"/>
      <c r="J3" s="67"/>
      <c r="K3" s="58"/>
      <c r="L3" s="58"/>
      <c r="M3" s="58"/>
      <c r="N3" s="58"/>
    </row>
    <row r="4" spans="1:14" ht="15" customHeight="1" x14ac:dyDescent="0.25">
      <c r="A4" s="67"/>
      <c r="B4" s="67"/>
      <c r="C4" s="67"/>
      <c r="D4" s="67"/>
      <c r="E4" s="67"/>
      <c r="F4" s="67"/>
      <c r="G4" s="67"/>
      <c r="H4" s="67"/>
      <c r="I4" s="67"/>
      <c r="J4" s="67"/>
      <c r="K4" s="58"/>
      <c r="L4" s="58"/>
      <c r="M4" s="58"/>
      <c r="N4" s="58"/>
    </row>
    <row r="5" spans="1:14" s="2" customFormat="1" ht="15" customHeight="1" x14ac:dyDescent="0.25">
      <c r="A5" s="67"/>
      <c r="B5" s="67"/>
      <c r="C5" s="67"/>
      <c r="D5" s="67"/>
      <c r="E5" s="67"/>
      <c r="F5" s="67"/>
      <c r="G5" s="67"/>
      <c r="H5" s="67"/>
      <c r="I5" s="67"/>
      <c r="J5" s="67"/>
      <c r="K5" s="59"/>
      <c r="L5" s="59"/>
      <c r="M5" s="59"/>
      <c r="N5" s="59"/>
    </row>
    <row r="6" spans="1:14" ht="15" customHeight="1" x14ac:dyDescent="0.25">
      <c r="A6" s="67"/>
      <c r="B6" s="67"/>
      <c r="C6" s="67"/>
      <c r="D6" s="67"/>
      <c r="E6" s="67"/>
      <c r="F6" s="67"/>
      <c r="G6" s="67"/>
      <c r="H6" s="67"/>
      <c r="I6" s="67"/>
      <c r="J6" s="67"/>
      <c r="K6" s="58"/>
      <c r="L6" s="58"/>
      <c r="M6" s="58"/>
      <c r="N6" s="58"/>
    </row>
    <row r="7" spans="1:14" ht="15" customHeight="1" x14ac:dyDescent="0.25">
      <c r="A7" s="67"/>
      <c r="B7" s="67"/>
      <c r="C7" s="67"/>
      <c r="D7" s="67"/>
      <c r="E7" s="67"/>
      <c r="F7" s="67"/>
      <c r="G7" s="67"/>
      <c r="H7" s="67"/>
      <c r="I7" s="67"/>
      <c r="J7" s="67"/>
      <c r="K7" s="58"/>
      <c r="L7" s="58"/>
      <c r="M7" s="58"/>
      <c r="N7" s="58"/>
    </row>
    <row r="8" spans="1:14" ht="15" customHeight="1" x14ac:dyDescent="0.25">
      <c r="A8" s="67"/>
      <c r="B8" s="67"/>
      <c r="C8" s="67"/>
      <c r="D8" s="67"/>
      <c r="E8" s="67"/>
      <c r="F8" s="67"/>
      <c r="G8" s="67"/>
      <c r="H8" s="67"/>
      <c r="I8" s="67"/>
      <c r="J8" s="67"/>
      <c r="K8" s="58"/>
      <c r="L8" s="58"/>
      <c r="M8" s="58"/>
      <c r="N8" s="58"/>
    </row>
    <row r="9" spans="1:14" ht="15" customHeight="1" x14ac:dyDescent="0.25">
      <c r="A9" s="67"/>
      <c r="B9" s="67"/>
      <c r="C9" s="67"/>
      <c r="D9" s="67"/>
      <c r="E9" s="67"/>
      <c r="F9" s="67"/>
      <c r="G9" s="67"/>
      <c r="H9" s="67"/>
      <c r="I9" s="67"/>
      <c r="J9" s="67"/>
    </row>
    <row r="10" spans="1:14" ht="15" customHeight="1" x14ac:dyDescent="0.25">
      <c r="A10" s="67"/>
      <c r="B10" s="67"/>
      <c r="C10" s="67"/>
      <c r="D10" s="67"/>
      <c r="E10" s="67"/>
      <c r="F10" s="67"/>
      <c r="G10" s="67"/>
      <c r="H10" s="67"/>
      <c r="I10" s="67"/>
      <c r="J10" s="67"/>
    </row>
    <row r="11" spans="1:14" ht="15" customHeight="1" x14ac:dyDescent="0.25">
      <c r="A11" s="67"/>
      <c r="B11" s="67"/>
      <c r="C11" s="67"/>
      <c r="D11" s="67"/>
      <c r="E11" s="67"/>
      <c r="F11" s="67"/>
      <c r="G11" s="67"/>
      <c r="H11" s="67"/>
      <c r="I11" s="67"/>
      <c r="J11" s="67"/>
    </row>
    <row r="12" spans="1:14" ht="15" customHeight="1" x14ac:dyDescent="0.25">
      <c r="A12" s="67"/>
      <c r="B12" s="67"/>
      <c r="C12" s="67"/>
      <c r="D12" s="67"/>
      <c r="E12" s="67"/>
      <c r="F12" s="67"/>
      <c r="G12" s="67"/>
      <c r="H12" s="67"/>
      <c r="I12" s="67"/>
      <c r="J12" s="67"/>
    </row>
    <row r="13" spans="1:14" ht="63.75" customHeight="1" x14ac:dyDescent="0.25">
      <c r="A13" s="67"/>
      <c r="B13" s="67"/>
      <c r="C13" s="67"/>
      <c r="D13" s="67"/>
      <c r="E13" s="67"/>
      <c r="F13" s="67"/>
      <c r="G13" s="67"/>
      <c r="H13" s="67"/>
      <c r="I13" s="67"/>
      <c r="J13" s="67"/>
    </row>
    <row r="14" spans="1:14" ht="24.95" customHeight="1" x14ac:dyDescent="0.3">
      <c r="A14" s="177" t="s">
        <v>27</v>
      </c>
      <c r="B14" s="177"/>
      <c r="C14" s="177"/>
      <c r="D14" s="177"/>
      <c r="E14" s="177"/>
      <c r="F14" s="177"/>
      <c r="G14" s="177"/>
      <c r="H14" s="177"/>
      <c r="I14" s="177"/>
      <c r="J14" s="71"/>
    </row>
    <row r="15" spans="1:14" ht="24.95" customHeight="1" x14ac:dyDescent="0.3">
      <c r="A15" s="177"/>
      <c r="B15" s="177"/>
      <c r="C15" s="177"/>
      <c r="D15" s="177"/>
      <c r="E15" s="177"/>
      <c r="F15" s="177"/>
      <c r="G15" s="177"/>
      <c r="H15" s="177"/>
      <c r="I15" s="177"/>
      <c r="J15" s="177"/>
    </row>
    <row r="16" spans="1:14" ht="24.95" customHeight="1" x14ac:dyDescent="0.3">
      <c r="A16" s="177" t="s">
        <v>79</v>
      </c>
      <c r="B16" s="177"/>
      <c r="C16" s="177"/>
      <c r="D16" s="177"/>
      <c r="E16" s="177"/>
      <c r="F16" s="177"/>
      <c r="G16" s="177"/>
      <c r="H16" s="177"/>
      <c r="I16" s="177"/>
      <c r="J16" s="71"/>
    </row>
    <row r="17" spans="1:10" ht="24.95" customHeight="1" x14ac:dyDescent="0.3">
      <c r="A17" s="67"/>
      <c r="B17" s="68"/>
      <c r="C17" s="68"/>
      <c r="D17" s="68"/>
      <c r="E17" s="68"/>
      <c r="F17" s="69"/>
      <c r="G17" s="69"/>
      <c r="H17" s="67"/>
      <c r="I17" s="67"/>
      <c r="J17" s="67"/>
    </row>
    <row r="18" spans="1:10" ht="24.95" customHeight="1" x14ac:dyDescent="0.3">
      <c r="A18" s="177" t="s">
        <v>28</v>
      </c>
      <c r="B18" s="177"/>
      <c r="C18" s="177"/>
      <c r="D18" s="177"/>
      <c r="E18" s="177"/>
      <c r="F18" s="177"/>
      <c r="G18" s="177"/>
      <c r="H18" s="177"/>
      <c r="I18" s="177"/>
      <c r="J18" s="71"/>
    </row>
    <row r="19" spans="1:10" ht="24.95" customHeight="1" x14ac:dyDescent="0.3">
      <c r="A19" s="67"/>
      <c r="B19" s="68"/>
      <c r="C19" s="68"/>
      <c r="D19" s="68"/>
      <c r="E19" s="68"/>
      <c r="F19" s="69"/>
      <c r="G19" s="69"/>
      <c r="H19" s="67"/>
      <c r="I19" s="67"/>
      <c r="J19" s="67"/>
    </row>
    <row r="20" spans="1:10" ht="24.95" customHeight="1" x14ac:dyDescent="0.3">
      <c r="A20" s="177" t="s">
        <v>80</v>
      </c>
      <c r="B20" s="177"/>
      <c r="C20" s="177"/>
      <c r="D20" s="177"/>
      <c r="E20" s="177"/>
      <c r="F20" s="177"/>
      <c r="G20" s="177"/>
      <c r="H20" s="177"/>
      <c r="I20" s="177"/>
      <c r="J20" s="71"/>
    </row>
    <row r="21" spans="1:10" ht="24.95" customHeight="1" x14ac:dyDescent="0.25">
      <c r="A21" s="67"/>
      <c r="B21" s="67"/>
      <c r="C21" s="67"/>
      <c r="D21" s="67"/>
      <c r="E21" s="67"/>
      <c r="F21" s="67"/>
      <c r="G21" s="67"/>
      <c r="H21" s="67"/>
      <c r="I21" s="67"/>
      <c r="J21" s="67"/>
    </row>
    <row r="22" spans="1:10" ht="24.95" customHeight="1" x14ac:dyDescent="0.3">
      <c r="A22" s="177" t="s">
        <v>82</v>
      </c>
      <c r="B22" s="177"/>
      <c r="C22" s="177"/>
      <c r="D22" s="177"/>
      <c r="E22" s="177"/>
      <c r="F22" s="177"/>
      <c r="G22" s="177"/>
      <c r="H22" s="177"/>
      <c r="I22" s="177"/>
      <c r="J22" s="71"/>
    </row>
    <row r="23" spans="1:10" ht="15" customHeight="1" x14ac:dyDescent="0.25">
      <c r="A23" s="67"/>
      <c r="B23" s="67"/>
      <c r="C23" s="67"/>
      <c r="D23" s="67"/>
      <c r="E23" s="67"/>
      <c r="F23" s="67"/>
      <c r="G23" s="67"/>
      <c r="H23" s="67"/>
      <c r="I23" s="67"/>
      <c r="J23" s="67"/>
    </row>
    <row r="24" spans="1:10" ht="15" customHeight="1" x14ac:dyDescent="0.25">
      <c r="A24" s="67"/>
      <c r="B24" s="67"/>
      <c r="C24" s="67"/>
      <c r="D24" s="67"/>
      <c r="E24" s="67"/>
      <c r="F24" s="67"/>
      <c r="G24" s="67"/>
      <c r="H24" s="67"/>
      <c r="I24" s="67"/>
      <c r="J24" s="67"/>
    </row>
    <row r="25" spans="1:10" ht="69.75" customHeight="1" x14ac:dyDescent="0.25">
      <c r="A25" s="67"/>
      <c r="B25" s="67"/>
      <c r="C25" s="67"/>
      <c r="D25" s="67"/>
      <c r="E25" s="67"/>
      <c r="F25" s="67"/>
      <c r="G25" s="67"/>
      <c r="H25" s="67"/>
      <c r="I25" s="67"/>
      <c r="J25" s="67"/>
    </row>
    <row r="26" spans="1:10" ht="50.25" customHeight="1" x14ac:dyDescent="0.25">
      <c r="A26" s="67"/>
      <c r="B26" s="67"/>
      <c r="C26" s="67"/>
      <c r="D26" s="67"/>
      <c r="E26" s="67"/>
      <c r="F26" s="67"/>
      <c r="G26" s="67"/>
      <c r="H26" s="67"/>
      <c r="I26" s="67"/>
      <c r="J26" s="67"/>
    </row>
    <row r="27" spans="1:10" ht="15" customHeight="1" x14ac:dyDescent="0.25">
      <c r="A27" s="67"/>
      <c r="B27" s="67"/>
      <c r="C27" s="67"/>
      <c r="D27" s="67"/>
      <c r="E27" s="67"/>
      <c r="F27" s="67"/>
      <c r="G27" s="67"/>
      <c r="H27" s="67"/>
      <c r="I27" s="67"/>
      <c r="J27" s="67"/>
    </row>
    <row r="28" spans="1:10" ht="15" customHeight="1" x14ac:dyDescent="0.25">
      <c r="A28" s="178" t="s">
        <v>89</v>
      </c>
      <c r="B28" s="178"/>
      <c r="C28" s="178"/>
      <c r="D28" s="178"/>
      <c r="E28" s="178"/>
      <c r="F28" s="178"/>
      <c r="G28" s="178"/>
      <c r="H28" s="178"/>
      <c r="I28" s="178"/>
      <c r="J28" s="70"/>
    </row>
    <row r="29" spans="1:10" ht="29.25" customHeight="1" x14ac:dyDescent="0.25">
      <c r="A29" s="178" t="s">
        <v>81</v>
      </c>
      <c r="B29" s="178"/>
      <c r="C29" s="178"/>
      <c r="D29" s="178"/>
      <c r="E29" s="178"/>
      <c r="F29" s="178"/>
      <c r="G29" s="178"/>
      <c r="H29" s="178"/>
      <c r="I29" s="178"/>
      <c r="J29" s="70"/>
    </row>
    <row r="30" spans="1:10" ht="15" customHeight="1" x14ac:dyDescent="0.2">
      <c r="A30" s="64"/>
      <c r="B30" s="64"/>
      <c r="C30" s="64"/>
      <c r="D30" s="64"/>
      <c r="E30" s="64"/>
      <c r="F30" s="64"/>
      <c r="G30" s="64"/>
      <c r="H30" s="64"/>
      <c r="I30" s="64"/>
      <c r="J30" s="64"/>
    </row>
  </sheetData>
  <mergeCells count="8">
    <mergeCell ref="A14:I14"/>
    <mergeCell ref="A15:J15"/>
    <mergeCell ref="A28:I28"/>
    <mergeCell ref="A29:I29"/>
    <mergeCell ref="A22:I22"/>
    <mergeCell ref="A20:I20"/>
    <mergeCell ref="A18:I18"/>
    <mergeCell ref="A16:I16"/>
  </mergeCells>
  <printOptions horizontalCentered="1" gridLines="1"/>
  <pageMargins left="0.59055118110236227" right="0.59055118110236227" top="1.5748031496062993" bottom="0.59055118110236227" header="0" footer="0"/>
  <pageSetup paperSize="9" orientation="portrait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6"/>
  <sheetViews>
    <sheetView tabSelected="1" view="pageBreakPreview" zoomScale="150" zoomScaleNormal="100" zoomScaleSheetLayoutView="150" workbookViewId="0">
      <selection activeCell="D10" sqref="D10"/>
    </sheetView>
  </sheetViews>
  <sheetFormatPr defaultColWidth="10.7109375" defaultRowHeight="12.75" x14ac:dyDescent="0.2"/>
  <cols>
    <col min="1" max="1" width="7.28515625" style="8" customWidth="1"/>
    <col min="2" max="2" width="7.140625" style="8" customWidth="1"/>
    <col min="3" max="3" width="8.28515625" style="8" customWidth="1"/>
    <col min="4" max="4" width="62.42578125" style="11" customWidth="1"/>
    <col min="5" max="5" width="10.7109375" style="8" customWidth="1"/>
    <col min="6" max="6" width="14.140625" style="8" bestFit="1" customWidth="1"/>
    <col min="7" max="8" width="15.7109375" style="5" customWidth="1"/>
    <col min="9" max="29" width="10.7109375" style="41"/>
    <col min="30" max="16384" width="10.7109375" style="8"/>
  </cols>
  <sheetData>
    <row r="1" spans="1:29" s="3" customFormat="1" ht="18" x14ac:dyDescent="0.2">
      <c r="A1" s="179" t="s">
        <v>27</v>
      </c>
      <c r="B1" s="180"/>
      <c r="C1" s="180"/>
      <c r="D1" s="180"/>
      <c r="E1" s="180"/>
      <c r="F1" s="180"/>
      <c r="G1" s="180"/>
      <c r="H1" s="181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</row>
    <row r="2" spans="1:29" s="3" customFormat="1" ht="13.5" x14ac:dyDescent="0.2">
      <c r="A2" s="182" t="s">
        <v>88</v>
      </c>
      <c r="B2" s="183"/>
      <c r="C2" s="183"/>
      <c r="D2" s="183"/>
      <c r="E2" s="42"/>
      <c r="F2" s="43"/>
      <c r="G2" s="55"/>
      <c r="H2" s="44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</row>
    <row r="3" spans="1:29" s="3" customFormat="1" ht="16.5" customHeight="1" x14ac:dyDescent="0.2">
      <c r="A3" s="81" t="s">
        <v>46</v>
      </c>
      <c r="B3" s="82"/>
      <c r="C3" s="82"/>
      <c r="D3" s="83" t="s">
        <v>0</v>
      </c>
      <c r="E3" s="84">
        <v>0.26050000000000001</v>
      </c>
      <c r="F3" s="83" t="s">
        <v>92</v>
      </c>
      <c r="G3" s="174" t="s">
        <v>93</v>
      </c>
      <c r="H3" s="174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</row>
    <row r="4" spans="1:29" s="3" customFormat="1" ht="16.5" customHeight="1" x14ac:dyDescent="0.2">
      <c r="A4" s="80"/>
      <c r="B4" s="80"/>
      <c r="C4" s="80"/>
      <c r="D4" s="80"/>
      <c r="E4" s="83"/>
      <c r="F4" s="84"/>
      <c r="G4" s="175" t="s">
        <v>94</v>
      </c>
      <c r="H4" s="176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</row>
    <row r="5" spans="1:29" s="4" customFormat="1" x14ac:dyDescent="0.2">
      <c r="A5" s="187" t="s">
        <v>1</v>
      </c>
      <c r="B5" s="187" t="s">
        <v>83</v>
      </c>
      <c r="C5" s="187" t="s">
        <v>3</v>
      </c>
      <c r="D5" s="188" t="s">
        <v>4</v>
      </c>
      <c r="E5" s="189" t="s">
        <v>33</v>
      </c>
      <c r="F5" s="189" t="s">
        <v>18</v>
      </c>
      <c r="G5" s="187" t="s">
        <v>35</v>
      </c>
      <c r="H5" s="187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</row>
    <row r="6" spans="1:29" s="4" customFormat="1" x14ac:dyDescent="0.2">
      <c r="A6" s="187"/>
      <c r="B6" s="187"/>
      <c r="C6" s="187"/>
      <c r="D6" s="188"/>
      <c r="E6" s="189"/>
      <c r="F6" s="189"/>
      <c r="G6" s="87" t="s">
        <v>34</v>
      </c>
      <c r="H6" s="87" t="s">
        <v>16</v>
      </c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</row>
    <row r="7" spans="1:29" s="4" customFormat="1" ht="13.5" x14ac:dyDescent="0.2">
      <c r="A7" s="88" t="s">
        <v>31</v>
      </c>
      <c r="B7" s="89"/>
      <c r="C7" s="89"/>
      <c r="D7" s="90" t="s">
        <v>7</v>
      </c>
      <c r="E7" s="89"/>
      <c r="F7" s="91"/>
      <c r="G7" s="92"/>
      <c r="H7" s="93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</row>
    <row r="8" spans="1:29" s="10" customFormat="1" ht="13.5" x14ac:dyDescent="0.2">
      <c r="A8" s="94" t="s">
        <v>49</v>
      </c>
      <c r="B8" s="94">
        <v>20305</v>
      </c>
      <c r="C8" s="94" t="s">
        <v>95</v>
      </c>
      <c r="D8" s="95" t="s">
        <v>102</v>
      </c>
      <c r="E8" s="94" t="s">
        <v>8</v>
      </c>
      <c r="F8" s="96">
        <f>'Memorial de Cálculo'!P9</f>
        <v>8</v>
      </c>
      <c r="G8" s="97">
        <v>247.28</v>
      </c>
      <c r="H8" s="97">
        <f>ROUND(F8*G8,2)</f>
        <v>1978.24</v>
      </c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</row>
    <row r="9" spans="1:29" s="10" customFormat="1" ht="54" x14ac:dyDescent="0.2">
      <c r="A9" s="94" t="s">
        <v>50</v>
      </c>
      <c r="B9" s="94">
        <v>20803</v>
      </c>
      <c r="C9" s="94" t="s">
        <v>95</v>
      </c>
      <c r="D9" s="95" t="s">
        <v>96</v>
      </c>
      <c r="E9" s="94" t="s">
        <v>8</v>
      </c>
      <c r="F9" s="96">
        <f>'Memorial de Cálculo'!P13</f>
        <v>10.9</v>
      </c>
      <c r="G9" s="97">
        <v>266.27</v>
      </c>
      <c r="H9" s="97">
        <f t="shared" ref="H9:H10" si="0">ROUND(F9*G9,2)</f>
        <v>2902.34</v>
      </c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</row>
    <row r="10" spans="1:29" s="10" customFormat="1" ht="40.5" x14ac:dyDescent="0.2">
      <c r="A10" s="94" t="s">
        <v>100</v>
      </c>
      <c r="B10" s="94">
        <v>10512</v>
      </c>
      <c r="C10" s="94" t="s">
        <v>95</v>
      </c>
      <c r="D10" s="95" t="s">
        <v>98</v>
      </c>
      <c r="E10" s="94" t="s">
        <v>99</v>
      </c>
      <c r="F10" s="96">
        <f>'Memorial de Cálculo'!P17</f>
        <v>0.1</v>
      </c>
      <c r="G10" s="97">
        <v>14525.24</v>
      </c>
      <c r="H10" s="97">
        <f t="shared" si="0"/>
        <v>1452.52</v>
      </c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</row>
    <row r="11" spans="1:29" s="4" customFormat="1" ht="13.5" x14ac:dyDescent="0.2">
      <c r="A11" s="89"/>
      <c r="B11" s="89"/>
      <c r="C11" s="89"/>
      <c r="D11" s="90" t="s">
        <v>51</v>
      </c>
      <c r="E11" s="89"/>
      <c r="F11" s="91"/>
      <c r="G11" s="92"/>
      <c r="H11" s="98">
        <f>SUM(H8:H10)</f>
        <v>6333.1</v>
      </c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</row>
    <row r="12" spans="1:29" s="10" customFormat="1" ht="13.5" x14ac:dyDescent="0.2">
      <c r="A12" s="94"/>
      <c r="B12" s="94"/>
      <c r="C12" s="94"/>
      <c r="D12" s="95"/>
      <c r="E12" s="94"/>
      <c r="F12" s="99"/>
      <c r="G12" s="92"/>
      <c r="H12" s="9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</row>
    <row r="13" spans="1:29" s="4" customFormat="1" ht="13.5" x14ac:dyDescent="0.2">
      <c r="A13" s="100" t="s">
        <v>30</v>
      </c>
      <c r="B13" s="101"/>
      <c r="C13" s="101"/>
      <c r="D13" s="102" t="s">
        <v>9</v>
      </c>
      <c r="E13" s="101"/>
      <c r="F13" s="103" t="s">
        <v>10</v>
      </c>
      <c r="G13" s="104"/>
      <c r="H13" s="105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</row>
    <row r="14" spans="1:29" s="10" customFormat="1" ht="27" x14ac:dyDescent="0.2">
      <c r="A14" s="94" t="s">
        <v>52</v>
      </c>
      <c r="B14" s="106">
        <v>40428</v>
      </c>
      <c r="C14" s="94" t="s">
        <v>5</v>
      </c>
      <c r="D14" s="95" t="s">
        <v>85</v>
      </c>
      <c r="E14" s="94" t="s">
        <v>6</v>
      </c>
      <c r="F14" s="96">
        <f>'Memorial de Cálculo'!P22</f>
        <v>10</v>
      </c>
      <c r="G14" s="107">
        <v>219.89</v>
      </c>
      <c r="H14" s="97">
        <f t="shared" ref="H14:H21" si="1">ROUND(F14*G14,2)</f>
        <v>2198.9</v>
      </c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</row>
    <row r="15" spans="1:29" s="10" customFormat="1" ht="13.5" x14ac:dyDescent="0.2">
      <c r="A15" s="94" t="s">
        <v>53</v>
      </c>
      <c r="B15" s="94">
        <v>41175</v>
      </c>
      <c r="C15" s="94" t="s">
        <v>5</v>
      </c>
      <c r="D15" s="95" t="s">
        <v>86</v>
      </c>
      <c r="E15" s="94" t="s">
        <v>6</v>
      </c>
      <c r="F15" s="96">
        <f>F14</f>
        <v>10</v>
      </c>
      <c r="G15" s="107">
        <v>19.260000000000002</v>
      </c>
      <c r="H15" s="97">
        <f t="shared" si="1"/>
        <v>192.6</v>
      </c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</row>
    <row r="16" spans="1:29" s="10" customFormat="1" ht="27" x14ac:dyDescent="0.2">
      <c r="A16" s="94" t="s">
        <v>54</v>
      </c>
      <c r="B16" s="94">
        <v>40422</v>
      </c>
      <c r="C16" s="94" t="s">
        <v>5</v>
      </c>
      <c r="D16" s="95" t="s">
        <v>58</v>
      </c>
      <c r="E16" s="94" t="s">
        <v>6</v>
      </c>
      <c r="F16" s="96">
        <f>'Memorial de Cálculo'!P30</f>
        <v>2</v>
      </c>
      <c r="G16" s="107">
        <v>133.07</v>
      </c>
      <c r="H16" s="97">
        <f t="shared" si="1"/>
        <v>266.14</v>
      </c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</row>
    <row r="17" spans="1:29" s="10" customFormat="1" ht="13.5" x14ac:dyDescent="0.2">
      <c r="A17" s="94" t="s">
        <v>62</v>
      </c>
      <c r="B17" s="106">
        <v>41174</v>
      </c>
      <c r="C17" s="94" t="s">
        <v>5</v>
      </c>
      <c r="D17" s="95" t="s">
        <v>59</v>
      </c>
      <c r="E17" s="94" t="s">
        <v>6</v>
      </c>
      <c r="F17" s="96">
        <f>'Memorial de Cálculo'!P34</f>
        <v>2</v>
      </c>
      <c r="G17" s="107">
        <v>15.47</v>
      </c>
      <c r="H17" s="97">
        <f t="shared" si="1"/>
        <v>30.94</v>
      </c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</row>
    <row r="18" spans="1:29" s="10" customFormat="1" ht="13.5" x14ac:dyDescent="0.2">
      <c r="A18" s="94" t="s">
        <v>63</v>
      </c>
      <c r="B18" s="94">
        <v>40529</v>
      </c>
      <c r="C18" s="94" t="s">
        <v>5</v>
      </c>
      <c r="D18" s="95" t="s">
        <v>61</v>
      </c>
      <c r="E18" s="94" t="s">
        <v>60</v>
      </c>
      <c r="F18" s="96">
        <f>'Memorial de Cálculo'!P38</f>
        <v>4</v>
      </c>
      <c r="G18" s="107">
        <v>320.16000000000003</v>
      </c>
      <c r="H18" s="97">
        <f t="shared" si="1"/>
        <v>1280.6400000000001</v>
      </c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</row>
    <row r="19" spans="1:29" s="10" customFormat="1" ht="13.5" x14ac:dyDescent="0.2">
      <c r="A19" s="94" t="s">
        <v>64</v>
      </c>
      <c r="B19" s="94">
        <v>40530</v>
      </c>
      <c r="C19" s="94" t="s">
        <v>5</v>
      </c>
      <c r="D19" s="95" t="s">
        <v>87</v>
      </c>
      <c r="E19" s="94" t="s">
        <v>60</v>
      </c>
      <c r="F19" s="96">
        <f>'Memorial de Cálculo'!P42</f>
        <v>1</v>
      </c>
      <c r="G19" s="107">
        <v>959.53</v>
      </c>
      <c r="H19" s="97">
        <f t="shared" si="1"/>
        <v>959.53</v>
      </c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</row>
    <row r="20" spans="1:29" s="10" customFormat="1" ht="27" x14ac:dyDescent="0.2">
      <c r="A20" s="94" t="s">
        <v>65</v>
      </c>
      <c r="B20" s="94">
        <v>43084</v>
      </c>
      <c r="C20" s="94" t="s">
        <v>5</v>
      </c>
      <c r="D20" s="95" t="s">
        <v>48</v>
      </c>
      <c r="E20" s="94" t="s">
        <v>6</v>
      </c>
      <c r="F20" s="96">
        <f>'Memorial de Cálculo'!P46</f>
        <v>1619.18</v>
      </c>
      <c r="G20" s="97">
        <v>57.01</v>
      </c>
      <c r="H20" s="97">
        <f t="shared" si="1"/>
        <v>92309.45</v>
      </c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</row>
    <row r="21" spans="1:29" s="4" customFormat="1" ht="27" x14ac:dyDescent="0.2">
      <c r="A21" s="94" t="s">
        <v>66</v>
      </c>
      <c r="B21" s="94">
        <v>41333</v>
      </c>
      <c r="C21" s="94" t="s">
        <v>5</v>
      </c>
      <c r="D21" s="95" t="s">
        <v>47</v>
      </c>
      <c r="E21" s="94" t="s">
        <v>11</v>
      </c>
      <c r="F21" s="96">
        <f>'Memorial de Cálculo'!P50</f>
        <v>9</v>
      </c>
      <c r="G21" s="97">
        <v>1863.06</v>
      </c>
      <c r="H21" s="97">
        <f t="shared" si="1"/>
        <v>16767.54</v>
      </c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</row>
    <row r="22" spans="1:29" s="4" customFormat="1" ht="13.5" x14ac:dyDescent="0.2">
      <c r="A22" s="94" t="s">
        <v>67</v>
      </c>
      <c r="B22" s="94">
        <v>40687</v>
      </c>
      <c r="C22" s="94" t="s">
        <v>5</v>
      </c>
      <c r="D22" s="95" t="s">
        <v>90</v>
      </c>
      <c r="E22" s="94" t="s">
        <v>6</v>
      </c>
      <c r="F22" s="96">
        <f>'Memorial de Cálculo'!P54</f>
        <v>4</v>
      </c>
      <c r="G22" s="97">
        <v>394.08</v>
      </c>
      <c r="H22" s="97">
        <f t="shared" ref="H22" si="2">ROUND(F22*G22,2)</f>
        <v>1576.32</v>
      </c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</row>
    <row r="23" spans="1:29" s="10" customFormat="1" ht="13.5" x14ac:dyDescent="0.2">
      <c r="A23" s="94"/>
      <c r="B23" s="94"/>
      <c r="C23" s="94"/>
      <c r="D23" s="90" t="s">
        <v>91</v>
      </c>
      <c r="E23" s="89"/>
      <c r="F23" s="91"/>
      <c r="G23" s="92"/>
      <c r="H23" s="98">
        <f>SUM(H14:H22)</f>
        <v>115582.06</v>
      </c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</row>
    <row r="24" spans="1:29" s="4" customFormat="1" ht="13.5" x14ac:dyDescent="0.2">
      <c r="A24" s="94"/>
      <c r="B24" s="94"/>
      <c r="C24" s="94"/>
      <c r="D24" s="95"/>
      <c r="E24" s="94"/>
      <c r="F24" s="99"/>
      <c r="G24" s="92"/>
      <c r="H24" s="108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</row>
    <row r="25" spans="1:29" s="10" customFormat="1" ht="13.5" x14ac:dyDescent="0.2">
      <c r="A25" s="100" t="s">
        <v>29</v>
      </c>
      <c r="B25" s="101"/>
      <c r="C25" s="101"/>
      <c r="D25" s="102" t="s">
        <v>12</v>
      </c>
      <c r="E25" s="101"/>
      <c r="F25" s="103"/>
      <c r="G25" s="104"/>
      <c r="H25" s="105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</row>
    <row r="26" spans="1:29" s="10" customFormat="1" ht="27" x14ac:dyDescent="0.2">
      <c r="A26" s="94" t="s">
        <v>55</v>
      </c>
      <c r="B26" s="94">
        <v>42478</v>
      </c>
      <c r="C26" s="94" t="s">
        <v>5</v>
      </c>
      <c r="D26" s="95" t="s">
        <v>14</v>
      </c>
      <c r="E26" s="94" t="s">
        <v>13</v>
      </c>
      <c r="F26" s="96">
        <f>'Memorial de Cálculo'!P59</f>
        <v>4047.45</v>
      </c>
      <c r="G26" s="107">
        <v>2.82</v>
      </c>
      <c r="H26" s="97">
        <f t="shared" ref="H26:H27" si="3">ROUND(F26*G26,2)</f>
        <v>11413.81</v>
      </c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</row>
    <row r="27" spans="1:29" s="10" customFormat="1" ht="54" x14ac:dyDescent="0.2">
      <c r="A27" s="94" t="s">
        <v>56</v>
      </c>
      <c r="B27" s="94">
        <v>200206</v>
      </c>
      <c r="C27" s="94" t="s">
        <v>95</v>
      </c>
      <c r="D27" s="95" t="s">
        <v>97</v>
      </c>
      <c r="E27" s="94" t="s">
        <v>13</v>
      </c>
      <c r="F27" s="96">
        <f>'Memorial de Cálculo'!P63</f>
        <v>4047.45</v>
      </c>
      <c r="G27" s="109">
        <v>62.19</v>
      </c>
      <c r="H27" s="97">
        <f t="shared" si="3"/>
        <v>251710.92</v>
      </c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</row>
    <row r="28" spans="1:29" s="10" customFormat="1" ht="13.5" x14ac:dyDescent="0.2">
      <c r="A28" s="89"/>
      <c r="B28" s="89"/>
      <c r="C28" s="89"/>
      <c r="D28" s="90" t="s">
        <v>57</v>
      </c>
      <c r="E28" s="89"/>
      <c r="F28" s="91"/>
      <c r="G28" s="92"/>
      <c r="H28" s="98">
        <f>SUM(H26:H27)</f>
        <v>263124.73000000004</v>
      </c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</row>
    <row r="29" spans="1:29" s="4" customFormat="1" ht="13.5" x14ac:dyDescent="0.2">
      <c r="A29" s="94"/>
      <c r="B29" s="94"/>
      <c r="C29" s="94"/>
      <c r="D29" s="95"/>
      <c r="E29" s="94"/>
      <c r="F29" s="99"/>
      <c r="G29" s="92"/>
      <c r="H29" s="92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</row>
    <row r="30" spans="1:29" s="10" customFormat="1" ht="13.5" x14ac:dyDescent="0.2">
      <c r="A30" s="94"/>
      <c r="B30" s="94"/>
      <c r="C30" s="94"/>
      <c r="D30" s="110"/>
      <c r="E30" s="94"/>
      <c r="F30" s="99"/>
      <c r="G30" s="92"/>
      <c r="H30" s="9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</row>
    <row r="31" spans="1:29" s="10" customFormat="1" ht="14.25" x14ac:dyDescent="0.2">
      <c r="A31" s="184" t="s">
        <v>15</v>
      </c>
      <c r="B31" s="185"/>
      <c r="C31" s="185"/>
      <c r="D31" s="185"/>
      <c r="E31" s="185"/>
      <c r="F31" s="185"/>
      <c r="G31" s="186"/>
      <c r="H31" s="111">
        <f>H28+H23+H11</f>
        <v>385039.89</v>
      </c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</row>
    <row r="32" spans="1:29" x14ac:dyDescent="0.2">
      <c r="A32" s="75"/>
      <c r="B32" s="75"/>
      <c r="C32" s="75"/>
      <c r="D32" s="76"/>
      <c r="E32" s="75"/>
      <c r="F32" s="75"/>
      <c r="G32" s="77"/>
      <c r="H32" s="78"/>
    </row>
    <row r="33" spans="1:8" x14ac:dyDescent="0.2">
      <c r="A33" s="72"/>
      <c r="B33" s="72"/>
      <c r="C33" s="72"/>
      <c r="D33" s="73"/>
      <c r="E33" s="72"/>
      <c r="F33" s="72"/>
      <c r="G33" s="74"/>
      <c r="H33" s="74"/>
    </row>
    <row r="34" spans="1:8" x14ac:dyDescent="0.2">
      <c r="A34" s="72"/>
      <c r="B34" s="72"/>
      <c r="C34" s="72"/>
      <c r="D34" s="73"/>
      <c r="E34" s="72"/>
      <c r="F34" s="72"/>
      <c r="G34" s="74"/>
      <c r="H34" s="74"/>
    </row>
    <row r="35" spans="1:8" x14ac:dyDescent="0.2">
      <c r="A35" s="72"/>
      <c r="B35" s="72"/>
      <c r="C35" s="72"/>
      <c r="D35" s="66" t="s">
        <v>77</v>
      </c>
      <c r="E35" s="72"/>
      <c r="F35" s="72"/>
      <c r="G35" s="74"/>
      <c r="H35" s="74"/>
    </row>
    <row r="36" spans="1:8" ht="13.5" x14ac:dyDescent="0.2">
      <c r="A36" s="72"/>
      <c r="B36" s="72"/>
      <c r="C36" s="72"/>
      <c r="D36" s="65" t="s">
        <v>76</v>
      </c>
      <c r="E36" s="72"/>
      <c r="F36" s="72"/>
      <c r="G36" s="74"/>
      <c r="H36" s="74"/>
    </row>
  </sheetData>
  <mergeCells count="10">
    <mergeCell ref="A1:H1"/>
    <mergeCell ref="A2:D2"/>
    <mergeCell ref="A31:G31"/>
    <mergeCell ref="A5:A6"/>
    <mergeCell ref="B5:B6"/>
    <mergeCell ref="C5:C6"/>
    <mergeCell ref="D5:D6"/>
    <mergeCell ref="E5:E6"/>
    <mergeCell ref="F5:F6"/>
    <mergeCell ref="G5:H5"/>
  </mergeCells>
  <printOptions horizontalCentered="1" gridLines="1"/>
  <pageMargins left="0.39370078740157483" right="0.39370078740157483" top="1.7716535433070868" bottom="0.59055118110236227" header="0" footer="0"/>
  <pageSetup paperSize="9" orientation="landscape" r:id="rId1"/>
  <headerFooter alignWithMargins="0">
    <oddHeader>&amp;C&amp;G</oddHeader>
  </headerFooter>
  <rowBreaks count="1" manualBreakCount="1">
    <brk id="21" max="7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67"/>
  <sheetViews>
    <sheetView showGridLines="0" view="pageBreakPreview" zoomScale="110" zoomScaleNormal="100" zoomScaleSheetLayoutView="110" workbookViewId="0">
      <pane ySplit="5" topLeftCell="A18" activePane="bottomLeft" state="frozen"/>
      <selection activeCell="J7" sqref="J1:S1048576"/>
      <selection pane="bottomLeft" activeCell="K53" sqref="K53"/>
    </sheetView>
  </sheetViews>
  <sheetFormatPr defaultColWidth="10.7109375" defaultRowHeight="15" customHeight="1" x14ac:dyDescent="0.2"/>
  <cols>
    <col min="1" max="1" width="8.7109375" style="10" customWidth="1"/>
    <col min="2" max="2" width="90.7109375" style="20" customWidth="1"/>
    <col min="3" max="3" width="6.7109375" style="14" customWidth="1"/>
    <col min="4" max="4" width="1.7109375" style="9" customWidth="1"/>
    <col min="5" max="5" width="6.7109375" style="15" customWidth="1"/>
    <col min="6" max="6" width="6.7109375" style="14" customWidth="1"/>
    <col min="7" max="7" width="1.7109375" style="9" customWidth="1"/>
    <col min="8" max="8" width="6.7109375" style="15" customWidth="1"/>
    <col min="9" max="9" width="10.7109375" style="9" customWidth="1"/>
    <col min="10" max="10" width="13.85546875" style="9" customWidth="1"/>
    <col min="11" max="12" width="12.140625" style="9" customWidth="1"/>
    <col min="13" max="16" width="10.7109375" style="9" customWidth="1"/>
    <col min="17" max="17" width="8.7109375" style="9" customWidth="1"/>
    <col min="18" max="46" width="10.7109375" style="32"/>
    <col min="47" max="16384" width="10.7109375" style="10"/>
  </cols>
  <sheetData>
    <row r="1" spans="1:46" ht="24" customHeight="1" x14ac:dyDescent="0.2">
      <c r="A1" s="204" t="s">
        <v>78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6"/>
    </row>
    <row r="2" spans="1:46" ht="18.75" customHeight="1" x14ac:dyDescent="0.2">
      <c r="A2" s="182" t="s">
        <v>88</v>
      </c>
      <c r="B2" s="183"/>
      <c r="C2" s="183"/>
      <c r="D2" s="183"/>
      <c r="E2" s="42"/>
      <c r="F2" s="43"/>
      <c r="G2" s="55"/>
      <c r="H2" s="55"/>
      <c r="I2" s="16"/>
      <c r="J2" s="16"/>
      <c r="K2" s="16"/>
      <c r="L2" s="16"/>
      <c r="M2" s="16"/>
      <c r="N2" s="16"/>
      <c r="O2" s="16"/>
      <c r="P2" s="16"/>
      <c r="Q2" s="17"/>
    </row>
    <row r="3" spans="1:46" ht="18.75" customHeight="1" x14ac:dyDescent="0.2">
      <c r="A3" s="207" t="s">
        <v>46</v>
      </c>
      <c r="B3" s="208"/>
      <c r="C3" s="208"/>
      <c r="D3" s="208"/>
      <c r="E3" s="46"/>
      <c r="F3" s="56"/>
      <c r="G3" s="60"/>
      <c r="H3" s="61"/>
      <c r="I3" s="62"/>
      <c r="J3" s="46"/>
      <c r="K3" s="56"/>
      <c r="L3" s="62"/>
      <c r="M3" s="46"/>
      <c r="N3" s="209"/>
      <c r="O3" s="209"/>
      <c r="P3" s="62"/>
      <c r="Q3" s="63"/>
    </row>
    <row r="4" spans="1:46" s="12" customFormat="1" ht="23.25" customHeight="1" x14ac:dyDescent="0.2">
      <c r="A4" s="192" t="s">
        <v>2</v>
      </c>
      <c r="B4" s="193" t="s">
        <v>4</v>
      </c>
      <c r="C4" s="194" t="s">
        <v>37</v>
      </c>
      <c r="D4" s="194"/>
      <c r="E4" s="194"/>
      <c r="F4" s="194"/>
      <c r="G4" s="194"/>
      <c r="H4" s="194"/>
      <c r="I4" s="198" t="s">
        <v>36</v>
      </c>
      <c r="J4" s="212" t="s">
        <v>18</v>
      </c>
      <c r="K4" s="210" t="s">
        <v>40</v>
      </c>
      <c r="L4" s="201" t="s">
        <v>41</v>
      </c>
      <c r="M4" s="201" t="s">
        <v>44</v>
      </c>
      <c r="N4" s="201" t="s">
        <v>42</v>
      </c>
      <c r="O4" s="201" t="s">
        <v>43</v>
      </c>
      <c r="P4" s="199" t="s">
        <v>16</v>
      </c>
      <c r="Q4" s="199" t="s">
        <v>71</v>
      </c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</row>
    <row r="5" spans="1:46" s="12" customFormat="1" ht="23.25" customHeight="1" x14ac:dyDescent="0.2">
      <c r="A5" s="192"/>
      <c r="B5" s="193"/>
      <c r="C5" s="194" t="s">
        <v>38</v>
      </c>
      <c r="D5" s="194"/>
      <c r="E5" s="194"/>
      <c r="F5" s="194" t="s">
        <v>39</v>
      </c>
      <c r="G5" s="194"/>
      <c r="H5" s="194"/>
      <c r="I5" s="198"/>
      <c r="J5" s="213"/>
      <c r="K5" s="211"/>
      <c r="L5" s="202"/>
      <c r="M5" s="202"/>
      <c r="N5" s="202"/>
      <c r="O5" s="202"/>
      <c r="P5" s="200"/>
      <c r="Q5" s="200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</row>
    <row r="6" spans="1:46" s="6" customFormat="1" ht="15" customHeight="1" x14ac:dyDescent="0.2">
      <c r="A6" s="112" t="s">
        <v>31</v>
      </c>
      <c r="B6" s="113" t="s">
        <v>7</v>
      </c>
      <c r="C6" s="114"/>
      <c r="D6" s="115"/>
      <c r="E6" s="116"/>
      <c r="F6" s="114"/>
      <c r="G6" s="117"/>
      <c r="H6" s="116"/>
      <c r="I6" s="118"/>
      <c r="J6" s="119"/>
      <c r="K6" s="120"/>
      <c r="L6" s="119"/>
      <c r="M6" s="121"/>
      <c r="N6" s="119"/>
      <c r="O6" s="121"/>
      <c r="P6" s="122"/>
      <c r="Q6" s="123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</row>
    <row r="7" spans="1:46" s="12" customFormat="1" ht="15" customHeight="1" x14ac:dyDescent="0.2">
      <c r="A7" s="124" t="s">
        <v>49</v>
      </c>
      <c r="B7" s="195" t="str">
        <f>'Planilha Orçamentária - Bloco'!D8</f>
        <v>Placa de obra nas dimensões de 2.0 x 4.0 m, PADRÃO IOPES</v>
      </c>
      <c r="C7" s="196"/>
      <c r="D7" s="196"/>
      <c r="E7" s="196"/>
      <c r="F7" s="196"/>
      <c r="G7" s="196"/>
      <c r="H7" s="196"/>
      <c r="I7" s="196"/>
      <c r="J7" s="196"/>
      <c r="K7" s="196"/>
      <c r="L7" s="196"/>
      <c r="M7" s="196"/>
      <c r="N7" s="196"/>
      <c r="O7" s="196"/>
      <c r="P7" s="197"/>
      <c r="Q7" s="125">
        <v>8</v>
      </c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</row>
    <row r="8" spans="1:46" s="12" customFormat="1" ht="15" customHeight="1" x14ac:dyDescent="0.2">
      <c r="A8" s="124"/>
      <c r="B8" s="126"/>
      <c r="C8" s="127"/>
      <c r="D8" s="128"/>
      <c r="E8" s="129"/>
      <c r="F8" s="127"/>
      <c r="G8" s="130"/>
      <c r="H8" s="129"/>
      <c r="I8" s="131"/>
      <c r="J8" s="132">
        <v>1</v>
      </c>
      <c r="K8" s="133">
        <v>2</v>
      </c>
      <c r="L8" s="132">
        <v>4</v>
      </c>
      <c r="M8" s="132"/>
      <c r="N8" s="132"/>
      <c r="O8" s="132"/>
      <c r="P8" s="134">
        <f>ROUND(K8*L8,2)</f>
        <v>8</v>
      </c>
      <c r="Q8" s="135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</row>
    <row r="9" spans="1:46" s="12" customFormat="1" ht="15" customHeight="1" x14ac:dyDescent="0.2">
      <c r="A9" s="124"/>
      <c r="B9" s="136" t="s">
        <v>18</v>
      </c>
      <c r="C9" s="137"/>
      <c r="D9" s="138"/>
      <c r="E9" s="139"/>
      <c r="F9" s="137"/>
      <c r="G9" s="140"/>
      <c r="H9" s="139"/>
      <c r="I9" s="141"/>
      <c r="J9" s="141"/>
      <c r="K9" s="142"/>
      <c r="L9" s="142"/>
      <c r="M9" s="142"/>
      <c r="N9" s="142"/>
      <c r="O9" s="142"/>
      <c r="P9" s="143">
        <f>SUM(P8)</f>
        <v>8</v>
      </c>
      <c r="Q9" s="144" t="s">
        <v>8</v>
      </c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</row>
    <row r="10" spans="1:46" s="12" customFormat="1" ht="15" customHeight="1" x14ac:dyDescent="0.2">
      <c r="A10" s="124"/>
      <c r="B10" s="126"/>
      <c r="C10" s="127"/>
      <c r="D10" s="128"/>
      <c r="E10" s="129"/>
      <c r="F10" s="127"/>
      <c r="G10" s="130"/>
      <c r="H10" s="129"/>
      <c r="I10" s="131"/>
      <c r="J10" s="132"/>
      <c r="K10" s="133"/>
      <c r="L10" s="132"/>
      <c r="M10" s="132"/>
      <c r="N10" s="132"/>
      <c r="O10" s="132"/>
      <c r="P10" s="134"/>
      <c r="Q10" s="135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</row>
    <row r="11" spans="1:46" s="12" customFormat="1" ht="15" customHeight="1" x14ac:dyDescent="0.2">
      <c r="A11" s="124" t="s">
        <v>50</v>
      </c>
      <c r="B11" s="195" t="str">
        <f>'Planilha Orçamentária - Bloco'!D9</f>
        <v>Barracão para depósito de cimento área de 10.90m2, de chapa de compensado 12mm e pontaletes 8x8cm, piso cimentado e cobertura de telhas de fibrocimento de 6mm, inclusive ponto de luz, conf. projeto (2 utilizações)</v>
      </c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7"/>
      <c r="Q11" s="125">
        <v>8</v>
      </c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</row>
    <row r="12" spans="1:46" s="12" customFormat="1" ht="15" customHeight="1" x14ac:dyDescent="0.2">
      <c r="A12" s="124"/>
      <c r="B12" s="126"/>
      <c r="C12" s="127"/>
      <c r="D12" s="128"/>
      <c r="E12" s="129"/>
      <c r="F12" s="127"/>
      <c r="G12" s="130"/>
      <c r="H12" s="129"/>
      <c r="I12" s="131"/>
      <c r="J12" s="132"/>
      <c r="K12" s="133"/>
      <c r="L12" s="132"/>
      <c r="M12" s="132"/>
      <c r="N12" s="132">
        <v>10.9</v>
      </c>
      <c r="O12" s="132"/>
      <c r="P12" s="134">
        <f>ROUND(N12,2)</f>
        <v>10.9</v>
      </c>
      <c r="Q12" s="135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</row>
    <row r="13" spans="1:46" s="12" customFormat="1" ht="15" customHeight="1" x14ac:dyDescent="0.2">
      <c r="A13" s="124"/>
      <c r="B13" s="136" t="s">
        <v>18</v>
      </c>
      <c r="C13" s="137"/>
      <c r="D13" s="138"/>
      <c r="E13" s="139"/>
      <c r="F13" s="137"/>
      <c r="G13" s="140"/>
      <c r="H13" s="139"/>
      <c r="I13" s="141"/>
      <c r="J13" s="141"/>
      <c r="K13" s="142"/>
      <c r="L13" s="142"/>
      <c r="M13" s="142"/>
      <c r="N13" s="142"/>
      <c r="O13" s="142"/>
      <c r="P13" s="143">
        <f>SUM(P12)</f>
        <v>10.9</v>
      </c>
      <c r="Q13" s="144" t="s">
        <v>8</v>
      </c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</row>
    <row r="14" spans="1:46" s="12" customFormat="1" ht="15" customHeight="1" x14ac:dyDescent="0.2">
      <c r="A14" s="124"/>
      <c r="B14" s="126"/>
      <c r="C14" s="127"/>
      <c r="D14" s="128"/>
      <c r="E14" s="129"/>
      <c r="F14" s="127"/>
      <c r="G14" s="130"/>
      <c r="H14" s="129"/>
      <c r="I14" s="131"/>
      <c r="J14" s="132"/>
      <c r="K14" s="133"/>
      <c r="L14" s="132"/>
      <c r="M14" s="132"/>
      <c r="N14" s="132"/>
      <c r="O14" s="132"/>
      <c r="P14" s="134"/>
      <c r="Q14" s="135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</row>
    <row r="15" spans="1:46" s="12" customFormat="1" ht="15" customHeight="1" x14ac:dyDescent="0.2">
      <c r="A15" s="124" t="s">
        <v>50</v>
      </c>
      <c r="B15" s="195" t="str">
        <f>'Planilha Orçamentária - Bloco'!D10</f>
        <v>Equipe topográfica para serviços simples de locação e nivelamento (incluindo equipamento, transporte e profissionais nivel médio)</v>
      </c>
      <c r="C15" s="196"/>
      <c r="D15" s="196"/>
      <c r="E15" s="196"/>
      <c r="F15" s="196"/>
      <c r="G15" s="196"/>
      <c r="H15" s="196"/>
      <c r="I15" s="196"/>
      <c r="J15" s="196"/>
      <c r="K15" s="196"/>
      <c r="L15" s="196"/>
      <c r="M15" s="196"/>
      <c r="N15" s="196"/>
      <c r="O15" s="196"/>
      <c r="P15" s="197"/>
      <c r="Q15" s="125">
        <v>8</v>
      </c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</row>
    <row r="16" spans="1:46" s="12" customFormat="1" ht="15" customHeight="1" x14ac:dyDescent="0.2">
      <c r="A16" s="124"/>
      <c r="B16" s="126" t="s">
        <v>101</v>
      </c>
      <c r="C16" s="127"/>
      <c r="D16" s="128"/>
      <c r="E16" s="129"/>
      <c r="F16" s="127"/>
      <c r="G16" s="130"/>
      <c r="H16" s="129"/>
      <c r="I16" s="131"/>
      <c r="J16" s="132"/>
      <c r="K16" s="133"/>
      <c r="L16" s="132"/>
      <c r="M16" s="132"/>
      <c r="N16" s="132">
        <v>0.1</v>
      </c>
      <c r="O16" s="132"/>
      <c r="P16" s="134">
        <f>ROUND(N16,2)</f>
        <v>0.1</v>
      </c>
      <c r="Q16" s="135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</row>
    <row r="17" spans="1:46" s="12" customFormat="1" ht="15" customHeight="1" x14ac:dyDescent="0.2">
      <c r="A17" s="124"/>
      <c r="B17" s="136" t="s">
        <v>18</v>
      </c>
      <c r="C17" s="137"/>
      <c r="D17" s="138"/>
      <c r="E17" s="139"/>
      <c r="F17" s="137"/>
      <c r="G17" s="140"/>
      <c r="H17" s="139"/>
      <c r="I17" s="141"/>
      <c r="J17" s="141"/>
      <c r="K17" s="142"/>
      <c r="L17" s="142"/>
      <c r="M17" s="142"/>
      <c r="N17" s="142"/>
      <c r="O17" s="142"/>
      <c r="P17" s="143">
        <f>SUM(P16)</f>
        <v>0.1</v>
      </c>
      <c r="Q17" s="144" t="s">
        <v>8</v>
      </c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</row>
    <row r="18" spans="1:46" s="12" customFormat="1" ht="15" customHeight="1" x14ac:dyDescent="0.2">
      <c r="A18" s="124"/>
      <c r="B18" s="126"/>
      <c r="C18" s="127"/>
      <c r="D18" s="128"/>
      <c r="E18" s="129"/>
      <c r="F18" s="127"/>
      <c r="G18" s="130"/>
      <c r="H18" s="129"/>
      <c r="I18" s="131"/>
      <c r="J18" s="132"/>
      <c r="K18" s="133"/>
      <c r="L18" s="132"/>
      <c r="M18" s="132"/>
      <c r="N18" s="132"/>
      <c r="O18" s="132"/>
      <c r="P18" s="134"/>
      <c r="Q18" s="135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</row>
    <row r="19" spans="1:46" s="12" customFormat="1" ht="15" customHeight="1" x14ac:dyDescent="0.2">
      <c r="A19" s="145">
        <v>2</v>
      </c>
      <c r="B19" s="146" t="s">
        <v>9</v>
      </c>
      <c r="C19" s="147"/>
      <c r="D19" s="148"/>
      <c r="E19" s="149"/>
      <c r="F19" s="147"/>
      <c r="G19" s="150"/>
      <c r="H19" s="149"/>
      <c r="I19" s="151"/>
      <c r="J19" s="152"/>
      <c r="K19" s="153"/>
      <c r="L19" s="152"/>
      <c r="M19" s="152"/>
      <c r="N19" s="152"/>
      <c r="O19" s="152"/>
      <c r="P19" s="154"/>
      <c r="Q19" s="155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</row>
    <row r="20" spans="1:46" s="23" customFormat="1" ht="15" customHeight="1" x14ac:dyDescent="0.2">
      <c r="A20" s="124" t="s">
        <v>52</v>
      </c>
      <c r="B20" s="195" t="str">
        <f>'Planilha Orçamentária - Bloco'!D14</f>
        <v>Corpo BSTC (greide) diâmetro 0,60 m CA-1 MF inclusive escavação, reaterro e transporte do tubo</v>
      </c>
      <c r="C20" s="196"/>
      <c r="D20" s="196"/>
      <c r="E20" s="196"/>
      <c r="F20" s="196"/>
      <c r="G20" s="196"/>
      <c r="H20" s="196"/>
      <c r="I20" s="196"/>
      <c r="J20" s="196"/>
      <c r="K20" s="196"/>
      <c r="L20" s="196"/>
      <c r="M20" s="196"/>
      <c r="N20" s="196"/>
      <c r="O20" s="196"/>
      <c r="P20" s="197"/>
      <c r="Q20" s="125">
        <v>22</v>
      </c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</row>
    <row r="21" spans="1:46" s="21" customFormat="1" ht="15" customHeight="1" x14ac:dyDescent="0.2">
      <c r="A21" s="124"/>
      <c r="B21" s="126" t="s">
        <v>68</v>
      </c>
      <c r="C21" s="127"/>
      <c r="D21" s="128"/>
      <c r="E21" s="129"/>
      <c r="F21" s="203"/>
      <c r="G21" s="203"/>
      <c r="H21" s="203"/>
      <c r="I21" s="131"/>
      <c r="J21" s="132"/>
      <c r="K21" s="133">
        <v>10</v>
      </c>
      <c r="L21" s="133"/>
      <c r="M21" s="132"/>
      <c r="N21" s="132"/>
      <c r="O21" s="132"/>
      <c r="P21" s="134">
        <f>K21</f>
        <v>10</v>
      </c>
      <c r="Q21" s="135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</row>
    <row r="22" spans="1:46" s="21" customFormat="1" ht="15" customHeight="1" x14ac:dyDescent="0.2">
      <c r="A22" s="124"/>
      <c r="B22" s="136" t="s">
        <v>18</v>
      </c>
      <c r="C22" s="137"/>
      <c r="D22" s="138"/>
      <c r="E22" s="139"/>
      <c r="F22" s="137"/>
      <c r="G22" s="140"/>
      <c r="H22" s="139"/>
      <c r="I22" s="141"/>
      <c r="J22" s="141"/>
      <c r="K22" s="142"/>
      <c r="L22" s="142"/>
      <c r="M22" s="142"/>
      <c r="N22" s="142"/>
      <c r="O22" s="142"/>
      <c r="P22" s="143">
        <f>SUM(P21:P21)</f>
        <v>10</v>
      </c>
      <c r="Q22" s="144" t="s">
        <v>6</v>
      </c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</row>
    <row r="23" spans="1:46" s="21" customFormat="1" ht="15" customHeight="1" x14ac:dyDescent="0.2">
      <c r="A23" s="124"/>
      <c r="B23" s="156"/>
      <c r="C23" s="157"/>
      <c r="D23" s="158"/>
      <c r="E23" s="159"/>
      <c r="F23" s="157"/>
      <c r="G23" s="160"/>
      <c r="H23" s="159"/>
      <c r="I23" s="131"/>
      <c r="J23" s="131"/>
      <c r="K23" s="161"/>
      <c r="L23" s="161"/>
      <c r="M23" s="161"/>
      <c r="N23" s="161"/>
      <c r="O23" s="161"/>
      <c r="P23" s="162"/>
      <c r="Q23" s="16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</row>
    <row r="24" spans="1:46" s="21" customFormat="1" ht="15" customHeight="1" x14ac:dyDescent="0.2">
      <c r="A24" s="124" t="s">
        <v>53</v>
      </c>
      <c r="B24" s="195" t="str">
        <f>'Planilha Orçamentária - Bloco'!D15</f>
        <v>Berço em brita para BSTC diâm. -&gt; 0,60 m em Vias Urbanas</v>
      </c>
      <c r="C24" s="196"/>
      <c r="D24" s="196"/>
      <c r="E24" s="196"/>
      <c r="F24" s="196"/>
      <c r="G24" s="196"/>
      <c r="H24" s="196"/>
      <c r="I24" s="196"/>
      <c r="J24" s="196"/>
      <c r="K24" s="196"/>
      <c r="L24" s="196"/>
      <c r="M24" s="196"/>
      <c r="N24" s="196"/>
      <c r="O24" s="196"/>
      <c r="P24" s="197"/>
      <c r="Q24" s="16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</row>
    <row r="25" spans="1:46" s="21" customFormat="1" ht="15" customHeight="1" x14ac:dyDescent="0.2">
      <c r="A25" s="124"/>
      <c r="B25" s="126" t="s">
        <v>69</v>
      </c>
      <c r="C25" s="127"/>
      <c r="D25" s="128"/>
      <c r="E25" s="129"/>
      <c r="F25" s="203"/>
      <c r="G25" s="203"/>
      <c r="H25" s="203"/>
      <c r="I25" s="131"/>
      <c r="J25" s="132"/>
      <c r="K25" s="133">
        <v>10</v>
      </c>
      <c r="L25" s="133"/>
      <c r="M25" s="132"/>
      <c r="N25" s="132"/>
      <c r="O25" s="132"/>
      <c r="P25" s="134">
        <f>K25</f>
        <v>10</v>
      </c>
      <c r="Q25" s="16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</row>
    <row r="26" spans="1:46" s="21" customFormat="1" ht="15" customHeight="1" x14ac:dyDescent="0.2">
      <c r="A26" s="124"/>
      <c r="B26" s="136" t="s">
        <v>18</v>
      </c>
      <c r="C26" s="137"/>
      <c r="D26" s="138"/>
      <c r="E26" s="139"/>
      <c r="F26" s="137"/>
      <c r="G26" s="140"/>
      <c r="H26" s="139"/>
      <c r="I26" s="141"/>
      <c r="J26" s="141"/>
      <c r="K26" s="142"/>
      <c r="L26" s="142"/>
      <c r="M26" s="142"/>
      <c r="N26" s="142"/>
      <c r="O26" s="142"/>
      <c r="P26" s="143">
        <f>SUM(P25)</f>
        <v>10</v>
      </c>
      <c r="Q26" s="144" t="s">
        <v>6</v>
      </c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</row>
    <row r="27" spans="1:46" s="21" customFormat="1" ht="15" customHeight="1" x14ac:dyDescent="0.2">
      <c r="A27" s="124"/>
      <c r="B27" s="156"/>
      <c r="C27" s="157"/>
      <c r="D27" s="158"/>
      <c r="E27" s="159"/>
      <c r="F27" s="157"/>
      <c r="G27" s="160"/>
      <c r="H27" s="159"/>
      <c r="I27" s="131"/>
      <c r="J27" s="131"/>
      <c r="K27" s="161"/>
      <c r="L27" s="161"/>
      <c r="M27" s="161"/>
      <c r="N27" s="161"/>
      <c r="O27" s="161"/>
      <c r="P27" s="162"/>
      <c r="Q27" s="16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</row>
    <row r="28" spans="1:46" s="21" customFormat="1" ht="15" customHeight="1" x14ac:dyDescent="0.2">
      <c r="A28" s="124" t="s">
        <v>54</v>
      </c>
      <c r="B28" s="195" t="str">
        <f>'Planilha Orçamentária - Bloco'!D16</f>
        <v>Corpo BSTC diâmetro 0,40 m C.S. MF inclusive escavação, reaterro e transporte do tubo</v>
      </c>
      <c r="C28" s="196"/>
      <c r="D28" s="196"/>
      <c r="E28" s="196"/>
      <c r="F28" s="196"/>
      <c r="G28" s="196"/>
      <c r="H28" s="196"/>
      <c r="I28" s="196"/>
      <c r="J28" s="196"/>
      <c r="K28" s="196"/>
      <c r="L28" s="196"/>
      <c r="M28" s="196"/>
      <c r="N28" s="196"/>
      <c r="O28" s="196"/>
      <c r="P28" s="197"/>
      <c r="Q28" s="125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</row>
    <row r="29" spans="1:46" s="21" customFormat="1" ht="15" customHeight="1" x14ac:dyDescent="0.2">
      <c r="A29" s="124"/>
      <c r="B29" s="126" t="s">
        <v>70</v>
      </c>
      <c r="C29" s="127"/>
      <c r="D29" s="128"/>
      <c r="E29" s="129"/>
      <c r="F29" s="203"/>
      <c r="G29" s="203"/>
      <c r="H29" s="203"/>
      <c r="I29" s="131"/>
      <c r="J29" s="132"/>
      <c r="K29" s="133">
        <v>2</v>
      </c>
      <c r="L29" s="133"/>
      <c r="M29" s="132"/>
      <c r="N29" s="132"/>
      <c r="O29" s="132"/>
      <c r="P29" s="134">
        <f>ROUND(K29,2)</f>
        <v>2</v>
      </c>
      <c r="Q29" s="135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</row>
    <row r="30" spans="1:46" s="21" customFormat="1" ht="15" customHeight="1" x14ac:dyDescent="0.2">
      <c r="A30" s="124"/>
      <c r="B30" s="136" t="s">
        <v>18</v>
      </c>
      <c r="C30" s="137"/>
      <c r="D30" s="138"/>
      <c r="E30" s="139"/>
      <c r="F30" s="137"/>
      <c r="G30" s="140"/>
      <c r="H30" s="139"/>
      <c r="I30" s="141"/>
      <c r="J30" s="141"/>
      <c r="K30" s="142"/>
      <c r="L30" s="142"/>
      <c r="M30" s="142"/>
      <c r="N30" s="142"/>
      <c r="O30" s="142"/>
      <c r="P30" s="143">
        <f>SUM(P29:P29)</f>
        <v>2</v>
      </c>
      <c r="Q30" s="144" t="s">
        <v>6</v>
      </c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</row>
    <row r="31" spans="1:46" s="21" customFormat="1" ht="15" customHeight="1" x14ac:dyDescent="0.2">
      <c r="A31" s="124"/>
      <c r="B31" s="126"/>
      <c r="C31" s="127"/>
      <c r="D31" s="128"/>
      <c r="E31" s="129"/>
      <c r="F31" s="127"/>
      <c r="G31" s="130"/>
      <c r="H31" s="129"/>
      <c r="I31" s="131"/>
      <c r="J31" s="132"/>
      <c r="K31" s="133"/>
      <c r="L31" s="132"/>
      <c r="M31" s="132"/>
      <c r="N31" s="132"/>
      <c r="O31" s="132"/>
      <c r="P31" s="134"/>
      <c r="Q31" s="135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</row>
    <row r="32" spans="1:46" s="21" customFormat="1" ht="15" customHeight="1" x14ac:dyDescent="0.2">
      <c r="A32" s="124" t="s">
        <v>62</v>
      </c>
      <c r="B32" s="195" t="str">
        <f>'Planilha Orçamentária - Bloco'!D17</f>
        <v>Berço em brita para BSTC diâm. -&gt; 0,40 m em Vias Urbanas</v>
      </c>
      <c r="C32" s="196"/>
      <c r="D32" s="196"/>
      <c r="E32" s="196"/>
      <c r="F32" s="196"/>
      <c r="G32" s="196"/>
      <c r="H32" s="196"/>
      <c r="I32" s="196"/>
      <c r="J32" s="196"/>
      <c r="K32" s="196"/>
      <c r="L32" s="196"/>
      <c r="M32" s="196"/>
      <c r="N32" s="196"/>
      <c r="O32" s="196"/>
      <c r="P32" s="197"/>
      <c r="Q32" s="125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</row>
    <row r="33" spans="1:46" s="21" customFormat="1" ht="15" customHeight="1" x14ac:dyDescent="0.2">
      <c r="A33" s="124"/>
      <c r="B33" s="126" t="s">
        <v>75</v>
      </c>
      <c r="C33" s="127"/>
      <c r="D33" s="128"/>
      <c r="E33" s="129"/>
      <c r="F33" s="203"/>
      <c r="G33" s="203"/>
      <c r="H33" s="203"/>
      <c r="I33" s="131"/>
      <c r="J33" s="132"/>
      <c r="K33" s="133"/>
      <c r="L33" s="133"/>
      <c r="M33" s="132"/>
      <c r="N33" s="132"/>
      <c r="O33" s="132"/>
      <c r="P33" s="134">
        <f>P30</f>
        <v>2</v>
      </c>
      <c r="Q33" s="135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</row>
    <row r="34" spans="1:46" s="21" customFormat="1" ht="15" customHeight="1" x14ac:dyDescent="0.2">
      <c r="A34" s="124"/>
      <c r="B34" s="136" t="s">
        <v>18</v>
      </c>
      <c r="C34" s="137"/>
      <c r="D34" s="138"/>
      <c r="E34" s="139"/>
      <c r="F34" s="137"/>
      <c r="G34" s="140"/>
      <c r="H34" s="139"/>
      <c r="I34" s="141"/>
      <c r="J34" s="141"/>
      <c r="K34" s="142"/>
      <c r="L34" s="142"/>
      <c r="M34" s="142"/>
      <c r="N34" s="142"/>
      <c r="O34" s="142"/>
      <c r="P34" s="143">
        <f>SUM(P33)</f>
        <v>2</v>
      </c>
      <c r="Q34" s="144" t="s">
        <v>6</v>
      </c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</row>
    <row r="35" spans="1:46" s="21" customFormat="1" ht="15" customHeight="1" x14ac:dyDescent="0.2">
      <c r="A35" s="124"/>
      <c r="B35" s="156"/>
      <c r="C35" s="157"/>
      <c r="D35" s="158"/>
      <c r="E35" s="159"/>
      <c r="F35" s="157"/>
      <c r="G35" s="160"/>
      <c r="H35" s="159"/>
      <c r="I35" s="131"/>
      <c r="J35" s="131"/>
      <c r="K35" s="161"/>
      <c r="L35" s="161"/>
      <c r="M35" s="161"/>
      <c r="N35" s="161"/>
      <c r="O35" s="161"/>
      <c r="P35" s="162"/>
      <c r="Q35" s="16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</row>
    <row r="36" spans="1:46" s="21" customFormat="1" ht="15" customHeight="1" x14ac:dyDescent="0.2">
      <c r="A36" s="124" t="s">
        <v>63</v>
      </c>
      <c r="B36" s="195" t="str">
        <f>'Planilha Orçamentária - Bloco'!D18</f>
        <v>Boca de concreto ciclópico para BSTC diâmetro 0,40 m</v>
      </c>
      <c r="C36" s="196"/>
      <c r="D36" s="196"/>
      <c r="E36" s="196"/>
      <c r="F36" s="196"/>
      <c r="G36" s="196"/>
      <c r="H36" s="196"/>
      <c r="I36" s="196"/>
      <c r="J36" s="196"/>
      <c r="K36" s="196"/>
      <c r="L36" s="196"/>
      <c r="M36" s="196"/>
      <c r="N36" s="196"/>
      <c r="O36" s="196"/>
      <c r="P36" s="197"/>
      <c r="Q36" s="125">
        <v>1</v>
      </c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</row>
    <row r="37" spans="1:46" s="21" customFormat="1" ht="15" customHeight="1" x14ac:dyDescent="0.2">
      <c r="A37" s="124"/>
      <c r="B37" s="126" t="s">
        <v>72</v>
      </c>
      <c r="C37" s="164"/>
      <c r="D37" s="128"/>
      <c r="E37" s="129"/>
      <c r="F37" s="165"/>
      <c r="G37" s="165"/>
      <c r="H37" s="165"/>
      <c r="I37" s="131"/>
      <c r="J37" s="133">
        <v>4</v>
      </c>
      <c r="K37" s="131"/>
      <c r="L37" s="132"/>
      <c r="M37" s="132"/>
      <c r="N37" s="132"/>
      <c r="O37" s="132"/>
      <c r="P37" s="134">
        <f>J37</f>
        <v>4</v>
      </c>
      <c r="Q37" s="135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</row>
    <row r="38" spans="1:46" s="23" customFormat="1" ht="15" customHeight="1" x14ac:dyDescent="0.2">
      <c r="A38" s="124"/>
      <c r="B38" s="136" t="s">
        <v>18</v>
      </c>
      <c r="C38" s="137"/>
      <c r="D38" s="138"/>
      <c r="E38" s="139"/>
      <c r="F38" s="137"/>
      <c r="G38" s="140"/>
      <c r="H38" s="139"/>
      <c r="I38" s="141"/>
      <c r="J38" s="141"/>
      <c r="K38" s="141"/>
      <c r="L38" s="142"/>
      <c r="M38" s="142"/>
      <c r="N38" s="142"/>
      <c r="O38" s="142"/>
      <c r="P38" s="143">
        <f>SUM(P37)</f>
        <v>4</v>
      </c>
      <c r="Q38" s="144" t="s">
        <v>11</v>
      </c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5"/>
    </row>
    <row r="39" spans="1:46" s="21" customFormat="1" ht="15" customHeight="1" x14ac:dyDescent="0.2">
      <c r="A39" s="124"/>
      <c r="B39" s="126"/>
      <c r="C39" s="127"/>
      <c r="D39" s="128"/>
      <c r="E39" s="129"/>
      <c r="F39" s="127"/>
      <c r="G39" s="130"/>
      <c r="H39" s="129"/>
      <c r="I39" s="131"/>
      <c r="J39" s="132"/>
      <c r="K39" s="133"/>
      <c r="L39" s="132"/>
      <c r="M39" s="132"/>
      <c r="N39" s="132"/>
      <c r="O39" s="132"/>
      <c r="P39" s="134"/>
      <c r="Q39" s="135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</row>
    <row r="40" spans="1:46" s="21" customFormat="1" ht="15" customHeight="1" x14ac:dyDescent="0.2">
      <c r="A40" s="124" t="s">
        <v>64</v>
      </c>
      <c r="B40" s="195" t="str">
        <f>'Planilha Orçamentária - Bloco'!D19</f>
        <v>Boca de concreto ciclópico para BDTC diâmetro 0,60 m</v>
      </c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M40" s="196"/>
      <c r="N40" s="196"/>
      <c r="O40" s="196"/>
      <c r="P40" s="197"/>
      <c r="Q40" s="125">
        <v>437</v>
      </c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</row>
    <row r="41" spans="1:46" s="21" customFormat="1" ht="15" customHeight="1" x14ac:dyDescent="0.2">
      <c r="A41" s="124"/>
      <c r="B41" s="126" t="s">
        <v>73</v>
      </c>
      <c r="C41" s="127"/>
      <c r="D41" s="128"/>
      <c r="E41" s="129"/>
      <c r="F41" s="127"/>
      <c r="G41" s="130"/>
      <c r="H41" s="129"/>
      <c r="I41" s="131"/>
      <c r="J41" s="132"/>
      <c r="K41" s="133">
        <v>1</v>
      </c>
      <c r="L41" s="161"/>
      <c r="M41" s="161"/>
      <c r="N41" s="161"/>
      <c r="O41" s="161"/>
      <c r="P41" s="134">
        <f>K41</f>
        <v>1</v>
      </c>
      <c r="Q41" s="16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</row>
    <row r="42" spans="1:46" s="21" customFormat="1" ht="15" customHeight="1" x14ac:dyDescent="0.2">
      <c r="A42" s="124"/>
      <c r="B42" s="136" t="s">
        <v>18</v>
      </c>
      <c r="C42" s="137"/>
      <c r="D42" s="138"/>
      <c r="E42" s="139"/>
      <c r="F42" s="137"/>
      <c r="G42" s="140"/>
      <c r="H42" s="139"/>
      <c r="I42" s="141"/>
      <c r="J42" s="141"/>
      <c r="K42" s="142"/>
      <c r="L42" s="142"/>
      <c r="M42" s="142"/>
      <c r="N42" s="142"/>
      <c r="O42" s="142"/>
      <c r="P42" s="143">
        <f>SUM(P41)</f>
        <v>1</v>
      </c>
      <c r="Q42" s="144" t="s">
        <v>6</v>
      </c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</row>
    <row r="43" spans="1:46" s="21" customFormat="1" ht="15" customHeight="1" x14ac:dyDescent="0.2">
      <c r="A43" s="124"/>
      <c r="B43" s="156"/>
      <c r="C43" s="157"/>
      <c r="D43" s="158"/>
      <c r="E43" s="159"/>
      <c r="F43" s="157"/>
      <c r="G43" s="160"/>
      <c r="H43" s="159"/>
      <c r="I43" s="131"/>
      <c r="J43" s="131"/>
      <c r="K43" s="161"/>
      <c r="L43" s="161"/>
      <c r="M43" s="161"/>
      <c r="N43" s="161"/>
      <c r="O43" s="161"/>
      <c r="P43" s="162"/>
      <c r="Q43" s="16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</row>
    <row r="44" spans="1:46" s="21" customFormat="1" ht="15" customHeight="1" x14ac:dyDescent="0.2">
      <c r="A44" s="124" t="s">
        <v>65</v>
      </c>
      <c r="B44" s="195" t="str">
        <f>'Planilha Orçamentária - Bloco'!D20</f>
        <v>Sarjeta de concreto (STC - 04) calha triangular de bancada em corte,inclusive caiação, em Vias Urbanas</v>
      </c>
      <c r="C44" s="196"/>
      <c r="D44" s="196"/>
      <c r="E44" s="196"/>
      <c r="F44" s="196"/>
      <c r="G44" s="196"/>
      <c r="H44" s="196"/>
      <c r="I44" s="196"/>
      <c r="J44" s="196"/>
      <c r="K44" s="196"/>
      <c r="L44" s="196"/>
      <c r="M44" s="196"/>
      <c r="N44" s="196"/>
      <c r="O44" s="196"/>
      <c r="P44" s="197"/>
      <c r="Q44" s="125">
        <v>437</v>
      </c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</row>
    <row r="45" spans="1:46" s="21" customFormat="1" ht="15" customHeight="1" x14ac:dyDescent="0.2">
      <c r="A45" s="124"/>
      <c r="B45" s="126" t="s">
        <v>72</v>
      </c>
      <c r="C45" s="127">
        <v>0</v>
      </c>
      <c r="D45" s="128"/>
      <c r="E45" s="129"/>
      <c r="F45" s="127">
        <v>40</v>
      </c>
      <c r="G45" s="130" t="s">
        <v>17</v>
      </c>
      <c r="H45" s="129">
        <v>9.59</v>
      </c>
      <c r="I45" s="131"/>
      <c r="J45" s="132">
        <v>2</v>
      </c>
      <c r="K45" s="133">
        <f>ROUND(F45*20+H45,2)</f>
        <v>809.59</v>
      </c>
      <c r="L45" s="161"/>
      <c r="M45" s="161"/>
      <c r="N45" s="161"/>
      <c r="O45" s="161"/>
      <c r="P45" s="134">
        <f>ROUND(J45*K45,2)</f>
        <v>1619.18</v>
      </c>
      <c r="Q45" s="16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</row>
    <row r="46" spans="1:46" s="21" customFormat="1" ht="15" customHeight="1" x14ac:dyDescent="0.2">
      <c r="A46" s="124"/>
      <c r="B46" s="136" t="s">
        <v>18</v>
      </c>
      <c r="C46" s="137"/>
      <c r="D46" s="138"/>
      <c r="E46" s="139"/>
      <c r="F46" s="137"/>
      <c r="G46" s="140"/>
      <c r="H46" s="139"/>
      <c r="I46" s="141"/>
      <c r="J46" s="141"/>
      <c r="K46" s="142"/>
      <c r="L46" s="142"/>
      <c r="M46" s="142"/>
      <c r="N46" s="142"/>
      <c r="O46" s="142"/>
      <c r="P46" s="143">
        <f>SUM(P45)</f>
        <v>1619.18</v>
      </c>
      <c r="Q46" s="144" t="s">
        <v>6</v>
      </c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</row>
    <row r="47" spans="1:46" s="21" customFormat="1" ht="15" customHeight="1" x14ac:dyDescent="0.2">
      <c r="A47" s="124"/>
      <c r="B47" s="156"/>
      <c r="C47" s="157"/>
      <c r="D47" s="158"/>
      <c r="E47" s="159"/>
      <c r="F47" s="157"/>
      <c r="G47" s="160"/>
      <c r="H47" s="159"/>
      <c r="I47" s="131"/>
      <c r="J47" s="131"/>
      <c r="K47" s="161"/>
      <c r="L47" s="161"/>
      <c r="M47" s="161"/>
      <c r="N47" s="161"/>
      <c r="O47" s="161"/>
      <c r="P47" s="162"/>
      <c r="Q47" s="16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</row>
    <row r="48" spans="1:46" s="21" customFormat="1" ht="15" customHeight="1" x14ac:dyDescent="0.2">
      <c r="A48" s="124" t="s">
        <v>66</v>
      </c>
      <c r="B48" s="195" t="str">
        <f>'Planilha Orçamentária - Bloco'!D21</f>
        <v>Caixa coletora em bloco pré-moldado para d-&gt;0,60m (1,00 x 1,00m)</v>
      </c>
      <c r="C48" s="196"/>
      <c r="D48" s="196"/>
      <c r="E48" s="196"/>
      <c r="F48" s="196"/>
      <c r="G48" s="196"/>
      <c r="H48" s="196"/>
      <c r="I48" s="196"/>
      <c r="J48" s="196"/>
      <c r="K48" s="196"/>
      <c r="L48" s="196"/>
      <c r="M48" s="196"/>
      <c r="N48" s="196"/>
      <c r="O48" s="196"/>
      <c r="P48" s="197"/>
      <c r="Q48" s="125">
        <v>437</v>
      </c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</row>
    <row r="49" spans="1:46" s="21" customFormat="1" ht="15" customHeight="1" x14ac:dyDescent="0.2">
      <c r="A49" s="124"/>
      <c r="B49" s="126" t="s">
        <v>72</v>
      </c>
      <c r="C49" s="127"/>
      <c r="D49" s="128"/>
      <c r="E49" s="129"/>
      <c r="F49" s="127"/>
      <c r="G49" s="130"/>
      <c r="H49" s="129"/>
      <c r="I49" s="131"/>
      <c r="J49" s="132">
        <v>9</v>
      </c>
      <c r="K49" s="133"/>
      <c r="L49" s="161"/>
      <c r="M49" s="161"/>
      <c r="N49" s="161"/>
      <c r="O49" s="161"/>
      <c r="P49" s="134">
        <f>J49</f>
        <v>9</v>
      </c>
      <c r="Q49" s="16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</row>
    <row r="50" spans="1:46" s="21" customFormat="1" ht="15" customHeight="1" x14ac:dyDescent="0.2">
      <c r="A50" s="124"/>
      <c r="B50" s="136" t="s">
        <v>18</v>
      </c>
      <c r="C50" s="137"/>
      <c r="D50" s="138"/>
      <c r="E50" s="139"/>
      <c r="F50" s="137"/>
      <c r="G50" s="140"/>
      <c r="H50" s="139"/>
      <c r="I50" s="141"/>
      <c r="J50" s="141"/>
      <c r="K50" s="142"/>
      <c r="L50" s="142"/>
      <c r="M50" s="142"/>
      <c r="N50" s="142"/>
      <c r="O50" s="142"/>
      <c r="P50" s="143">
        <f>SUM(P49)</f>
        <v>9</v>
      </c>
      <c r="Q50" s="144" t="s">
        <v>6</v>
      </c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3"/>
    </row>
    <row r="51" spans="1:46" s="21" customFormat="1" ht="15" customHeight="1" x14ac:dyDescent="0.2">
      <c r="A51" s="124"/>
      <c r="B51" s="156"/>
      <c r="C51" s="157"/>
      <c r="D51" s="158"/>
      <c r="E51" s="159"/>
      <c r="F51" s="157"/>
      <c r="G51" s="160"/>
      <c r="H51" s="159"/>
      <c r="I51" s="131"/>
      <c r="J51" s="131"/>
      <c r="K51" s="161"/>
      <c r="L51" s="161"/>
      <c r="M51" s="161"/>
      <c r="N51" s="161"/>
      <c r="O51" s="161"/>
      <c r="P51" s="162"/>
      <c r="Q51" s="16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3"/>
      <c r="AT51" s="33"/>
    </row>
    <row r="52" spans="1:46" s="21" customFormat="1" ht="15" customHeight="1" x14ac:dyDescent="0.2">
      <c r="A52" s="124" t="s">
        <v>67</v>
      </c>
      <c r="B52" s="195" t="str">
        <f>'Planilha Orçamentária - Bloco'!D22</f>
        <v>Descida d'água concreto armado DP-1 (degraus) c/ caiação</v>
      </c>
      <c r="C52" s="196"/>
      <c r="D52" s="196"/>
      <c r="E52" s="196"/>
      <c r="F52" s="196"/>
      <c r="G52" s="196"/>
      <c r="H52" s="196"/>
      <c r="I52" s="196"/>
      <c r="J52" s="196"/>
      <c r="K52" s="196"/>
      <c r="L52" s="196"/>
      <c r="M52" s="196"/>
      <c r="N52" s="196"/>
      <c r="O52" s="196"/>
      <c r="P52" s="197"/>
      <c r="Q52" s="125">
        <v>437</v>
      </c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</row>
    <row r="53" spans="1:46" s="21" customFormat="1" ht="15" customHeight="1" x14ac:dyDescent="0.2">
      <c r="A53" s="124"/>
      <c r="B53" s="126" t="s">
        <v>72</v>
      </c>
      <c r="C53" s="127"/>
      <c r="D53" s="128"/>
      <c r="E53" s="129"/>
      <c r="F53" s="127"/>
      <c r="G53" s="130"/>
      <c r="H53" s="129"/>
      <c r="I53" s="131"/>
      <c r="J53" s="132">
        <v>4</v>
      </c>
      <c r="K53" s="133"/>
      <c r="L53" s="161"/>
      <c r="M53" s="161"/>
      <c r="N53" s="161"/>
      <c r="O53" s="161"/>
      <c r="P53" s="134">
        <f>J53</f>
        <v>4</v>
      </c>
      <c r="Q53" s="16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</row>
    <row r="54" spans="1:46" s="21" customFormat="1" ht="15" customHeight="1" x14ac:dyDescent="0.2">
      <c r="A54" s="124"/>
      <c r="B54" s="136" t="s">
        <v>18</v>
      </c>
      <c r="C54" s="137"/>
      <c r="D54" s="138"/>
      <c r="E54" s="139"/>
      <c r="F54" s="137"/>
      <c r="G54" s="140"/>
      <c r="H54" s="139"/>
      <c r="I54" s="141"/>
      <c r="J54" s="141"/>
      <c r="K54" s="142"/>
      <c r="L54" s="142"/>
      <c r="M54" s="142"/>
      <c r="N54" s="142"/>
      <c r="O54" s="142"/>
      <c r="P54" s="143">
        <f>SUM(P53)</f>
        <v>4</v>
      </c>
      <c r="Q54" s="144" t="s">
        <v>6</v>
      </c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33"/>
      <c r="AK54" s="33"/>
      <c r="AL54" s="33"/>
      <c r="AM54" s="33"/>
      <c r="AN54" s="33"/>
      <c r="AO54" s="33"/>
      <c r="AP54" s="33"/>
      <c r="AQ54" s="33"/>
      <c r="AR54" s="33"/>
      <c r="AS54" s="33"/>
      <c r="AT54" s="33"/>
    </row>
    <row r="55" spans="1:46" s="21" customFormat="1" ht="15" customHeight="1" x14ac:dyDescent="0.2">
      <c r="A55" s="124"/>
      <c r="B55" s="156"/>
      <c r="C55" s="157"/>
      <c r="D55" s="158"/>
      <c r="E55" s="159"/>
      <c r="F55" s="157"/>
      <c r="G55" s="160"/>
      <c r="H55" s="159"/>
      <c r="I55" s="131"/>
      <c r="J55" s="131"/>
      <c r="K55" s="161"/>
      <c r="L55" s="161"/>
      <c r="M55" s="161"/>
      <c r="N55" s="161"/>
      <c r="O55" s="161"/>
      <c r="P55" s="162"/>
      <c r="Q55" s="16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</row>
    <row r="56" spans="1:46" s="24" customFormat="1" ht="15" customHeight="1" x14ac:dyDescent="0.2">
      <c r="A56" s="145">
        <v>3</v>
      </c>
      <c r="B56" s="146" t="s">
        <v>12</v>
      </c>
      <c r="C56" s="166"/>
      <c r="D56" s="167"/>
      <c r="E56" s="168"/>
      <c r="F56" s="166"/>
      <c r="G56" s="169"/>
      <c r="H56" s="168"/>
      <c r="I56" s="151"/>
      <c r="J56" s="152"/>
      <c r="K56" s="170"/>
      <c r="L56" s="152"/>
      <c r="M56" s="171"/>
      <c r="N56" s="152"/>
      <c r="O56" s="171"/>
      <c r="P56" s="172"/>
      <c r="Q56" s="173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</row>
    <row r="57" spans="1:46" s="21" customFormat="1" ht="15" customHeight="1" x14ac:dyDescent="0.2">
      <c r="A57" s="124" t="str">
        <f>'Planilha Orçamentária - Bloco'!A26</f>
        <v>03.01</v>
      </c>
      <c r="B57" s="195" t="str">
        <f>'Planilha Orçamentária - Bloco'!D26</f>
        <v>Regularização e compactação do sub-leito (100% P.N.) H-&gt;0,15m em Vias Urbanas</v>
      </c>
      <c r="C57" s="196"/>
      <c r="D57" s="196"/>
      <c r="E57" s="196"/>
      <c r="F57" s="196"/>
      <c r="G57" s="196"/>
      <c r="H57" s="196"/>
      <c r="I57" s="196"/>
      <c r="J57" s="196"/>
      <c r="K57" s="196"/>
      <c r="L57" s="196"/>
      <c r="M57" s="196"/>
      <c r="N57" s="196"/>
      <c r="O57" s="196"/>
      <c r="P57" s="197"/>
      <c r="Q57" s="125">
        <v>2454.1799999999998</v>
      </c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  <c r="AG57" s="33"/>
      <c r="AH57" s="33"/>
      <c r="AI57" s="33"/>
      <c r="AJ57" s="33"/>
      <c r="AK57" s="33"/>
      <c r="AL57" s="33"/>
      <c r="AM57" s="33"/>
      <c r="AN57" s="33"/>
      <c r="AO57" s="33"/>
      <c r="AP57" s="33"/>
      <c r="AQ57" s="33"/>
      <c r="AR57" s="33"/>
      <c r="AS57" s="33"/>
      <c r="AT57" s="33"/>
    </row>
    <row r="58" spans="1:46" s="22" customFormat="1" ht="15" customHeight="1" x14ac:dyDescent="0.2">
      <c r="A58" s="124"/>
      <c r="B58" s="126" t="s">
        <v>45</v>
      </c>
      <c r="C58" s="127">
        <v>0</v>
      </c>
      <c r="D58" s="128"/>
      <c r="E58" s="129"/>
      <c r="F58" s="127">
        <v>40</v>
      </c>
      <c r="G58" s="130" t="s">
        <v>17</v>
      </c>
      <c r="H58" s="129">
        <v>9.49</v>
      </c>
      <c r="I58" s="131"/>
      <c r="J58" s="132"/>
      <c r="K58" s="133">
        <f>ROUND(F58*20+H58-E58,2)</f>
        <v>809.49</v>
      </c>
      <c r="L58" s="132">
        <v>5</v>
      </c>
      <c r="M58" s="132"/>
      <c r="N58" s="132">
        <f>ROUND(L58*K58,2)</f>
        <v>4047.45</v>
      </c>
      <c r="O58" s="132"/>
      <c r="P58" s="134">
        <f>N58</f>
        <v>4047.45</v>
      </c>
      <c r="Q58" s="135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</row>
    <row r="59" spans="1:46" s="21" customFormat="1" ht="15" customHeight="1" x14ac:dyDescent="0.2">
      <c r="A59" s="124"/>
      <c r="B59" s="136" t="s">
        <v>18</v>
      </c>
      <c r="C59" s="137"/>
      <c r="D59" s="138"/>
      <c r="E59" s="139"/>
      <c r="F59" s="137"/>
      <c r="G59" s="140"/>
      <c r="H59" s="139"/>
      <c r="I59" s="141"/>
      <c r="J59" s="141"/>
      <c r="K59" s="142"/>
      <c r="L59" s="142"/>
      <c r="M59" s="142"/>
      <c r="N59" s="142"/>
      <c r="O59" s="142"/>
      <c r="P59" s="143">
        <f>SUM(P58:P58)</f>
        <v>4047.45</v>
      </c>
      <c r="Q59" s="144" t="s">
        <v>13</v>
      </c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  <c r="AG59" s="33"/>
      <c r="AH59" s="33"/>
      <c r="AI59" s="33"/>
      <c r="AJ59" s="33"/>
      <c r="AK59" s="33"/>
      <c r="AL59" s="33"/>
      <c r="AM59" s="33"/>
      <c r="AN59" s="33"/>
      <c r="AO59" s="33"/>
      <c r="AP59" s="33"/>
      <c r="AQ59" s="33"/>
      <c r="AR59" s="33"/>
      <c r="AS59" s="33"/>
      <c r="AT59" s="33"/>
    </row>
    <row r="60" spans="1:46" s="21" customFormat="1" ht="15" customHeight="1" x14ac:dyDescent="0.2">
      <c r="A60" s="124"/>
      <c r="B60" s="156"/>
      <c r="C60" s="157"/>
      <c r="D60" s="158"/>
      <c r="E60" s="159"/>
      <c r="F60" s="157"/>
      <c r="G60" s="160"/>
      <c r="H60" s="159"/>
      <c r="I60" s="131"/>
      <c r="J60" s="131"/>
      <c r="K60" s="161"/>
      <c r="L60" s="161"/>
      <c r="M60" s="161"/>
      <c r="N60" s="161"/>
      <c r="O60" s="161"/>
      <c r="P60" s="162"/>
      <c r="Q60" s="16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G60" s="33"/>
      <c r="AH60" s="33"/>
      <c r="AI60" s="33"/>
      <c r="AJ60" s="33"/>
      <c r="AK60" s="33"/>
      <c r="AL60" s="33"/>
      <c r="AM60" s="33"/>
      <c r="AN60" s="33"/>
      <c r="AO60" s="33"/>
      <c r="AP60" s="33"/>
      <c r="AQ60" s="33"/>
      <c r="AR60" s="33"/>
      <c r="AS60" s="33"/>
      <c r="AT60" s="33"/>
    </row>
    <row r="61" spans="1:46" s="22" customFormat="1" ht="15" customHeight="1" x14ac:dyDescent="0.2">
      <c r="A61" s="124" t="str">
        <f>'Planilha Orçamentária - Bloco'!A27</f>
        <v>03.02</v>
      </c>
      <c r="B61" s="195" t="str">
        <f>'Planilha Orçamentária - Bloco'!D27</f>
        <v>Blocos pré-moldados de concreto tipo pavi-s ou equivalente, espessura de 8 cm e resistência a compressão mínima de 35MPa, assentados sobre colchão de pó de pedra na espessura de 10 cm</v>
      </c>
      <c r="C61" s="196"/>
      <c r="D61" s="196"/>
      <c r="E61" s="196"/>
      <c r="F61" s="196"/>
      <c r="G61" s="196"/>
      <c r="H61" s="196"/>
      <c r="I61" s="196"/>
      <c r="J61" s="196"/>
      <c r="K61" s="196"/>
      <c r="L61" s="196"/>
      <c r="M61" s="196"/>
      <c r="N61" s="196"/>
      <c r="O61" s="196"/>
      <c r="P61" s="197"/>
      <c r="Q61" s="125">
        <v>2454.1799999999998</v>
      </c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</row>
    <row r="62" spans="1:46" s="22" customFormat="1" ht="15" customHeight="1" x14ac:dyDescent="0.2">
      <c r="A62" s="124"/>
      <c r="B62" s="126" t="s">
        <v>74</v>
      </c>
      <c r="C62" s="127"/>
      <c r="D62" s="128"/>
      <c r="E62" s="129"/>
      <c r="F62" s="127"/>
      <c r="G62" s="130"/>
      <c r="H62" s="129"/>
      <c r="I62" s="131"/>
      <c r="J62" s="132"/>
      <c r="K62" s="133"/>
      <c r="L62" s="132"/>
      <c r="M62" s="132"/>
      <c r="N62" s="132">
        <f>P59</f>
        <v>4047.45</v>
      </c>
      <c r="O62" s="132"/>
      <c r="P62" s="134">
        <f>N62</f>
        <v>4047.45</v>
      </c>
      <c r="Q62" s="135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6"/>
      <c r="AQ62" s="36"/>
      <c r="AR62" s="36"/>
      <c r="AS62" s="36"/>
      <c r="AT62" s="36"/>
    </row>
    <row r="63" spans="1:46" s="22" customFormat="1" ht="15" customHeight="1" x14ac:dyDescent="0.2">
      <c r="A63" s="124"/>
      <c r="B63" s="136" t="s">
        <v>18</v>
      </c>
      <c r="C63" s="137"/>
      <c r="D63" s="138"/>
      <c r="E63" s="139"/>
      <c r="F63" s="137"/>
      <c r="G63" s="140"/>
      <c r="H63" s="139"/>
      <c r="I63" s="141"/>
      <c r="J63" s="141"/>
      <c r="K63" s="142"/>
      <c r="L63" s="142"/>
      <c r="M63" s="142"/>
      <c r="N63" s="142"/>
      <c r="O63" s="142"/>
      <c r="P63" s="143">
        <f>SUM(P62)</f>
        <v>4047.45</v>
      </c>
      <c r="Q63" s="144" t="s">
        <v>13</v>
      </c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  <c r="AS63" s="36"/>
      <c r="AT63" s="36"/>
    </row>
    <row r="64" spans="1:46" s="22" customFormat="1" ht="15" customHeight="1" x14ac:dyDescent="0.2">
      <c r="A64" s="85"/>
      <c r="B64" s="86"/>
      <c r="C64" s="25"/>
      <c r="D64" s="26"/>
      <c r="E64" s="27"/>
      <c r="F64" s="25"/>
      <c r="G64" s="28"/>
      <c r="H64" s="27"/>
      <c r="I64" s="18"/>
      <c r="J64" s="19"/>
      <c r="K64" s="30"/>
      <c r="L64" s="19"/>
      <c r="M64" s="31"/>
      <c r="N64" s="19"/>
      <c r="O64" s="31"/>
      <c r="P64" s="31"/>
      <c r="Q64" s="29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</row>
    <row r="65" spans="1:10" ht="66" customHeight="1" x14ac:dyDescent="0.2">
      <c r="A65" s="9"/>
      <c r="B65" s="79"/>
    </row>
    <row r="66" spans="1:10" ht="15" customHeight="1" x14ac:dyDescent="0.2">
      <c r="A66" s="9"/>
      <c r="B66" s="79"/>
      <c r="F66" s="190" t="s">
        <v>77</v>
      </c>
      <c r="G66" s="190"/>
      <c r="H66" s="190"/>
      <c r="I66" s="190"/>
      <c r="J66" s="190"/>
    </row>
    <row r="67" spans="1:10" ht="15" customHeight="1" x14ac:dyDescent="0.2">
      <c r="A67" s="9"/>
      <c r="B67" s="79"/>
      <c r="F67" s="191" t="s">
        <v>76</v>
      </c>
      <c r="G67" s="191"/>
      <c r="H67" s="191"/>
      <c r="I67" s="191"/>
      <c r="J67" s="191"/>
    </row>
  </sheetData>
  <mergeCells count="38">
    <mergeCell ref="B52:P52"/>
    <mergeCell ref="M4:M5"/>
    <mergeCell ref="L4:L5"/>
    <mergeCell ref="K4:K5"/>
    <mergeCell ref="J4:J5"/>
    <mergeCell ref="B15:P15"/>
    <mergeCell ref="B44:P44"/>
    <mergeCell ref="B48:P48"/>
    <mergeCell ref="F21:H21"/>
    <mergeCell ref="B40:P40"/>
    <mergeCell ref="F29:H29"/>
    <mergeCell ref="B36:P36"/>
    <mergeCell ref="B28:P28"/>
    <mergeCell ref="B24:P24"/>
    <mergeCell ref="F25:H25"/>
    <mergeCell ref="B32:P32"/>
    <mergeCell ref="A1:Q1"/>
    <mergeCell ref="A2:D2"/>
    <mergeCell ref="A3:D3"/>
    <mergeCell ref="N3:O3"/>
    <mergeCell ref="B20:P20"/>
    <mergeCell ref="Q4:Q5"/>
    <mergeCell ref="F66:J66"/>
    <mergeCell ref="F67:J67"/>
    <mergeCell ref="A4:A5"/>
    <mergeCell ref="B4:B5"/>
    <mergeCell ref="C4:H4"/>
    <mergeCell ref="B7:P7"/>
    <mergeCell ref="I4:I5"/>
    <mergeCell ref="C5:E5"/>
    <mergeCell ref="F5:H5"/>
    <mergeCell ref="P4:P5"/>
    <mergeCell ref="N4:N5"/>
    <mergeCell ref="O4:O5"/>
    <mergeCell ref="B11:P11"/>
    <mergeCell ref="F33:H33"/>
    <mergeCell ref="B61:P61"/>
    <mergeCell ref="B57:P57"/>
  </mergeCells>
  <printOptions horizontalCentered="1"/>
  <pageMargins left="0.39370078740157483" right="0.39370078740157483" top="1.1811023622047245" bottom="0.59055118110236227" header="0" footer="0"/>
  <pageSetup paperSize="9" scale="61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1"/>
  <sheetViews>
    <sheetView view="pageBreakPreview" zoomScale="120" zoomScaleNormal="85" zoomScaleSheetLayoutView="120" workbookViewId="0">
      <selection activeCell="E3" sqref="E3:G3"/>
    </sheetView>
  </sheetViews>
  <sheetFormatPr defaultColWidth="10.7109375" defaultRowHeight="15" customHeight="1" x14ac:dyDescent="0.2"/>
  <cols>
    <col min="1" max="1" width="6.42578125" customWidth="1"/>
    <col min="2" max="2" width="26.28515625" customWidth="1"/>
    <col min="3" max="3" width="20.7109375" customWidth="1"/>
    <col min="4" max="8" width="15.7109375" customWidth="1"/>
    <col min="9" max="25" width="10.7109375" style="32"/>
    <col min="26" max="16384" width="10.7109375" style="13"/>
  </cols>
  <sheetData>
    <row r="1" spans="1:25" ht="15" customHeight="1" x14ac:dyDescent="0.2">
      <c r="A1" s="204" t="s">
        <v>84</v>
      </c>
      <c r="B1" s="205"/>
      <c r="C1" s="205"/>
      <c r="D1" s="205"/>
      <c r="E1" s="205"/>
      <c r="F1" s="205"/>
      <c r="G1" s="205"/>
      <c r="H1" s="206"/>
    </row>
    <row r="2" spans="1:25" ht="15" customHeight="1" x14ac:dyDescent="0.2">
      <c r="A2" s="182" t="s">
        <v>88</v>
      </c>
      <c r="B2" s="183"/>
      <c r="C2" s="183"/>
      <c r="D2" s="183"/>
      <c r="E2" s="42"/>
      <c r="F2" s="43"/>
      <c r="G2" s="43"/>
      <c r="H2" s="44"/>
    </row>
    <row r="3" spans="1:25" ht="15" customHeight="1" x14ac:dyDescent="0.2">
      <c r="A3" s="207" t="s">
        <v>46</v>
      </c>
      <c r="B3" s="208"/>
      <c r="C3" s="208"/>
      <c r="D3" s="208"/>
      <c r="E3" s="45"/>
      <c r="F3" s="46"/>
      <c r="G3" s="57"/>
      <c r="H3" s="47"/>
    </row>
    <row r="4" spans="1:25" ht="17.100000000000001" customHeight="1" x14ac:dyDescent="0.2">
      <c r="A4" s="215" t="s">
        <v>1</v>
      </c>
      <c r="B4" s="215" t="s">
        <v>19</v>
      </c>
      <c r="C4" s="215"/>
      <c r="D4" s="217" t="s">
        <v>32</v>
      </c>
      <c r="E4" s="215" t="s">
        <v>20</v>
      </c>
      <c r="F4" s="215"/>
      <c r="G4" s="215"/>
      <c r="H4" s="215"/>
    </row>
    <row r="5" spans="1:25" s="7" customFormat="1" ht="17.100000000000001" customHeight="1" x14ac:dyDescent="0.2">
      <c r="A5" s="216"/>
      <c r="B5" s="216"/>
      <c r="C5" s="216"/>
      <c r="D5" s="218"/>
      <c r="E5" s="48">
        <v>1</v>
      </c>
      <c r="F5" s="48">
        <v>2</v>
      </c>
      <c r="G5" s="48">
        <v>3</v>
      </c>
      <c r="H5" s="48">
        <v>4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</row>
    <row r="6" spans="1:25" ht="17.100000000000001" customHeight="1" x14ac:dyDescent="0.2">
      <c r="A6" s="225" t="s">
        <v>31</v>
      </c>
      <c r="B6" s="221" t="str">
        <f>'Planilha Orçamentária - Bloco'!D7</f>
        <v>SERVIÇOS PRELIMINARES</v>
      </c>
      <c r="C6" s="49" t="s">
        <v>21</v>
      </c>
      <c r="D6" s="214">
        <f>'Planilha Orçamentária - Bloco'!H11</f>
        <v>6333.1</v>
      </c>
      <c r="E6" s="50">
        <v>1</v>
      </c>
      <c r="F6" s="50"/>
      <c r="G6" s="50"/>
      <c r="H6" s="50"/>
    </row>
    <row r="7" spans="1:25" ht="17.100000000000001" customHeight="1" x14ac:dyDescent="0.2">
      <c r="A7" s="225"/>
      <c r="B7" s="222"/>
      <c r="C7" s="51" t="s">
        <v>22</v>
      </c>
      <c r="D7" s="214"/>
      <c r="E7" s="52">
        <f>D6*E6</f>
        <v>6333.1</v>
      </c>
      <c r="F7" s="52"/>
      <c r="G7" s="52"/>
      <c r="H7" s="52"/>
    </row>
    <row r="8" spans="1:25" ht="17.100000000000001" customHeight="1" x14ac:dyDescent="0.2">
      <c r="A8" s="225" t="s">
        <v>30</v>
      </c>
      <c r="B8" s="221" t="str">
        <f>'Planilha Orçamentária - Bloco'!D13</f>
        <v>DRENAGEM</v>
      </c>
      <c r="C8" s="49" t="s">
        <v>21</v>
      </c>
      <c r="D8" s="214">
        <f>'Planilha Orçamentária - Bloco'!H23</f>
        <v>115582.06</v>
      </c>
      <c r="E8" s="50">
        <v>0.6</v>
      </c>
      <c r="F8" s="50">
        <v>0.3</v>
      </c>
      <c r="G8" s="50">
        <v>0.1</v>
      </c>
      <c r="H8" s="50"/>
    </row>
    <row r="9" spans="1:25" ht="17.100000000000001" customHeight="1" x14ac:dyDescent="0.2">
      <c r="A9" s="225"/>
      <c r="B9" s="222"/>
      <c r="C9" s="51" t="s">
        <v>22</v>
      </c>
      <c r="D9" s="214"/>
      <c r="E9" s="52">
        <f>D8*E8</f>
        <v>69349.23599999999</v>
      </c>
      <c r="F9" s="52">
        <f>D8*F8</f>
        <v>34674.617999999995</v>
      </c>
      <c r="G9" s="52">
        <f>D8*G8</f>
        <v>11558.206</v>
      </c>
      <c r="H9" s="52">
        <v>0</v>
      </c>
    </row>
    <row r="10" spans="1:25" ht="17.100000000000001" customHeight="1" x14ac:dyDescent="0.2">
      <c r="A10" s="225" t="s">
        <v>29</v>
      </c>
      <c r="B10" s="221" t="str">
        <f>'Planilha Orçamentária - Bloco'!D25</f>
        <v>PAVIMENTAÇÃO</v>
      </c>
      <c r="C10" s="49" t="s">
        <v>21</v>
      </c>
      <c r="D10" s="214">
        <f>'Planilha Orçamentária - Bloco'!H28</f>
        <v>263124.73000000004</v>
      </c>
      <c r="E10" s="50"/>
      <c r="F10" s="50">
        <v>0.25</v>
      </c>
      <c r="G10" s="50">
        <v>0.35</v>
      </c>
      <c r="H10" s="50">
        <v>0.4</v>
      </c>
    </row>
    <row r="11" spans="1:25" ht="17.100000000000001" customHeight="1" x14ac:dyDescent="0.2">
      <c r="A11" s="225"/>
      <c r="B11" s="222"/>
      <c r="C11" s="51" t="s">
        <v>22</v>
      </c>
      <c r="D11" s="214"/>
      <c r="E11" s="52"/>
      <c r="F11" s="52">
        <f>D10*F10</f>
        <v>65781.18250000001</v>
      </c>
      <c r="G11" s="52">
        <f>D10*G10</f>
        <v>92093.655500000008</v>
      </c>
      <c r="H11" s="52">
        <f>D10*H10</f>
        <v>105249.89200000002</v>
      </c>
    </row>
    <row r="12" spans="1:25" ht="17.100000000000001" customHeight="1" x14ac:dyDescent="0.2">
      <c r="A12" s="223" t="s">
        <v>23</v>
      </c>
      <c r="B12" s="223"/>
      <c r="C12" s="223"/>
      <c r="D12" s="224">
        <f>SUM(D6:D11)</f>
        <v>385039.89</v>
      </c>
      <c r="E12" s="53">
        <f>E14/D12</f>
        <v>0.19655714113153314</v>
      </c>
      <c r="F12" s="53">
        <f>F14/D12</f>
        <v>0.26089712419147015</v>
      </c>
      <c r="G12" s="53">
        <f>G14/D12</f>
        <v>0.2691977187090927</v>
      </c>
      <c r="H12" s="53">
        <f>H14/D12</f>
        <v>0.27334801596790398</v>
      </c>
    </row>
    <row r="13" spans="1:25" ht="17.100000000000001" customHeight="1" x14ac:dyDescent="0.2">
      <c r="A13" s="223" t="s">
        <v>24</v>
      </c>
      <c r="B13" s="223"/>
      <c r="C13" s="223"/>
      <c r="D13" s="224"/>
      <c r="E13" s="53">
        <f>E12</f>
        <v>0.19655714113153314</v>
      </c>
      <c r="F13" s="53">
        <f>F12+E13</f>
        <v>0.45745426532300326</v>
      </c>
      <c r="G13" s="53">
        <f>G12+F13</f>
        <v>0.72665198403209597</v>
      </c>
      <c r="H13" s="53">
        <f>G13+H12</f>
        <v>1</v>
      </c>
    </row>
    <row r="14" spans="1:25" ht="17.100000000000001" customHeight="1" x14ac:dyDescent="0.2">
      <c r="A14" s="223" t="s">
        <v>25</v>
      </c>
      <c r="B14" s="223"/>
      <c r="C14" s="223"/>
      <c r="D14" s="224"/>
      <c r="E14" s="54">
        <f>ROUND(E7+E9+E11,2)</f>
        <v>75682.34</v>
      </c>
      <c r="F14" s="54">
        <f>ROUND(F7+F9+F11,2)</f>
        <v>100455.8</v>
      </c>
      <c r="G14" s="54">
        <f>ROUND(G7+G9+G11,2)</f>
        <v>103651.86</v>
      </c>
      <c r="H14" s="54">
        <f>ROUND(H7+H9+H11,2)</f>
        <v>105249.89</v>
      </c>
    </row>
    <row r="15" spans="1:25" ht="17.100000000000001" customHeight="1" x14ac:dyDescent="0.2">
      <c r="A15" s="223" t="s">
        <v>26</v>
      </c>
      <c r="B15" s="223"/>
      <c r="C15" s="223"/>
      <c r="D15" s="224"/>
      <c r="E15" s="54">
        <f>E14</f>
        <v>75682.34</v>
      </c>
      <c r="F15" s="54">
        <f>E15+F14</f>
        <v>176138.14</v>
      </c>
      <c r="G15" s="54">
        <f>F15+G14</f>
        <v>279790</v>
      </c>
      <c r="H15" s="54">
        <f>G15+H14</f>
        <v>385039.89</v>
      </c>
    </row>
    <row r="16" spans="1:25" ht="24.95" customHeight="1" x14ac:dyDescent="0.2">
      <c r="A16" s="64"/>
      <c r="B16" s="64"/>
      <c r="C16" s="64"/>
      <c r="D16" s="64"/>
      <c r="E16" s="64"/>
      <c r="F16" s="64"/>
      <c r="G16" s="64"/>
      <c r="H16" s="64"/>
    </row>
    <row r="17" spans="1:8" ht="27.75" customHeight="1" x14ac:dyDescent="0.2">
      <c r="A17" s="64"/>
      <c r="B17" s="64"/>
      <c r="C17" s="64"/>
      <c r="D17" s="64"/>
      <c r="E17" s="64"/>
      <c r="F17" s="64"/>
      <c r="G17" s="64"/>
      <c r="H17" s="64"/>
    </row>
    <row r="18" spans="1:8" ht="17.25" customHeight="1" x14ac:dyDescent="0.2">
      <c r="A18" s="64"/>
      <c r="B18" s="64"/>
      <c r="C18" s="219" t="s">
        <v>77</v>
      </c>
      <c r="D18" s="219"/>
      <c r="E18" s="219"/>
      <c r="F18" s="64"/>
      <c r="G18" s="64"/>
      <c r="H18" s="64"/>
    </row>
    <row r="19" spans="1:8" ht="14.25" customHeight="1" x14ac:dyDescent="0.2">
      <c r="A19" s="64"/>
      <c r="B19" s="64"/>
      <c r="C19" s="220" t="s">
        <v>76</v>
      </c>
      <c r="D19" s="220"/>
      <c r="E19" s="220"/>
      <c r="F19" s="64"/>
      <c r="G19" s="64"/>
      <c r="H19" s="64"/>
    </row>
    <row r="20" spans="1:8" ht="24.95" customHeight="1" x14ac:dyDescent="0.2"/>
    <row r="21" spans="1:8" ht="24.95" customHeight="1" x14ac:dyDescent="0.2"/>
  </sheetData>
  <mergeCells count="23">
    <mergeCell ref="C18:E18"/>
    <mergeCell ref="C19:E19"/>
    <mergeCell ref="D8:D9"/>
    <mergeCell ref="D10:D11"/>
    <mergeCell ref="A2:D2"/>
    <mergeCell ref="B6:B7"/>
    <mergeCell ref="A12:C12"/>
    <mergeCell ref="D12:D15"/>
    <mergeCell ref="A13:C13"/>
    <mergeCell ref="A14:C14"/>
    <mergeCell ref="A15:C15"/>
    <mergeCell ref="A8:A9"/>
    <mergeCell ref="A10:A11"/>
    <mergeCell ref="B8:B9"/>
    <mergeCell ref="B10:B11"/>
    <mergeCell ref="A6:A7"/>
    <mergeCell ref="D6:D7"/>
    <mergeCell ref="A1:H1"/>
    <mergeCell ref="A3:D3"/>
    <mergeCell ref="A4:A5"/>
    <mergeCell ref="B4:C5"/>
    <mergeCell ref="D4:D5"/>
    <mergeCell ref="E4:H4"/>
  </mergeCells>
  <conditionalFormatting sqref="E6:H15">
    <cfRule type="cellIs" dxfId="0" priority="1" operator="equal">
      <formula>0</formula>
    </cfRule>
  </conditionalFormatting>
  <printOptions horizontalCentered="1" gridLines="1"/>
  <pageMargins left="0.39370078740157483" right="0.39370078740157483" top="1.7716535433070868" bottom="0.59055118110236227" header="0" footer="0"/>
  <pageSetup paperSize="9" orientation="landscape" r:id="rId1"/>
  <headerFooter alignWithMargins="0"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6</vt:i4>
      </vt:variant>
    </vt:vector>
  </HeadingPairs>
  <TitlesOfParts>
    <vt:vector size="10" baseType="lpstr">
      <vt:lpstr>Resumo</vt:lpstr>
      <vt:lpstr>Planilha Orçamentária - Bloco</vt:lpstr>
      <vt:lpstr>Memorial de Cálculo</vt:lpstr>
      <vt:lpstr>Cronograma</vt:lpstr>
      <vt:lpstr>Cronograma!Area_de_impressao</vt:lpstr>
      <vt:lpstr>'Memorial de Cálculo'!Area_de_impressao</vt:lpstr>
      <vt:lpstr>'Planilha Orçamentária - Bloco'!Area_de_impressao</vt:lpstr>
      <vt:lpstr>Resumo!Area_de_impressao</vt:lpstr>
      <vt:lpstr>'Memorial de Cálculo'!Titulos_de_impressao</vt:lpstr>
      <vt:lpstr>'Planilha Orçamentária - Bloco'!Titulos_de_impressao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Matheus</cp:lastModifiedBy>
  <cp:lastPrinted>2015-11-23T11:17:12Z</cp:lastPrinted>
  <dcterms:created xsi:type="dcterms:W3CDTF">2013-05-06T17:13:09Z</dcterms:created>
  <dcterms:modified xsi:type="dcterms:W3CDTF">2015-12-01T10:45:33Z</dcterms:modified>
</cp:coreProperties>
</file>