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defaultThemeVersion="124226"/>
  <mc:AlternateContent xmlns:mc="http://schemas.openxmlformats.org/markup-compatibility/2006">
    <mc:Choice Requires="x15">
      <x15ac:absPath xmlns:x15ac="http://schemas.microsoft.com/office/spreadsheetml/2010/11/ac" url="C:\Users\carla.malta\Desktop\Carla_PMI\2021\Rua Paschoal Marquez\1 PROJETO COMPLETO\CONVENIO REV04\ORÇAMENTO\"/>
    </mc:Choice>
  </mc:AlternateContent>
  <xr:revisionPtr revIDLastSave="0" documentId="13_ncr:1_{77BFD63C-E03F-41C5-AB9B-B5535779AD76}" xr6:coauthVersionLast="47" xr6:coauthVersionMax="47" xr10:uidLastSave="{00000000-0000-0000-0000-000000000000}"/>
  <bookViews>
    <workbookView xWindow="-120" yWindow="-120" windowWidth="29040" windowHeight="15840" tabRatio="583" activeTab="1" xr2:uid="{00000000-000D-0000-FFFF-FFFF00000000}"/>
  </bookViews>
  <sheets>
    <sheet name="Resumo" sheetId="10" r:id="rId1"/>
    <sheet name="Planilha Orçamentária" sheetId="1" r:id="rId2"/>
    <sheet name="Memorial de Cálculo" sheetId="15" r:id="rId3"/>
    <sheet name="Cronograma" sheetId="11" r:id="rId4"/>
    <sheet name="Composição" sheetId="17" r:id="rId5"/>
    <sheet name="Detalhamento do BDI" sheetId="16" r:id="rId6"/>
    <sheet name="Reajuste Encargos Sociais" sheetId="23" r:id="rId7"/>
  </sheets>
  <externalReferences>
    <externalReference r:id="rId8"/>
  </externalReferences>
  <definedNames>
    <definedName name="_xlnm.Print_Area" localSheetId="4">Composição!$A$1:$F$113</definedName>
    <definedName name="_xlnm.Print_Area" localSheetId="3">Cronograma!$A$1:$G$24</definedName>
    <definedName name="_xlnm.Print_Area" localSheetId="5">'Detalhamento do BDI'!$A$1:$D$56</definedName>
    <definedName name="_xlnm.Print_Area" localSheetId="2">'Memorial de Cálculo'!$A$1:$J$214</definedName>
    <definedName name="_xlnm.Print_Area" localSheetId="1">'Planilha Orçamentária'!$A$1:$H$54</definedName>
    <definedName name="_xlnm.Print_Area" localSheetId="6">'Reajuste Encargos Sociais'!$A$1:$H$22</definedName>
    <definedName name="_xlnm.Print_Area" localSheetId="0">Resumo!$A$1:$D$22</definedName>
    <definedName name="_xlnm.Print_Titles" localSheetId="3">Cronograma!$A:$D,Cronograma!$1:$6</definedName>
    <definedName name="_xlnm.Print_Titles" localSheetId="2">'Memorial de Cálculo'!$1:$6</definedName>
    <definedName name="_xlnm.Print_Titles" localSheetId="1">'Planilha Orçamentária'!$5:$6</definedName>
    <definedName name="_xlnm.Print_Titles" localSheetId="0">Resumo!$A:$D,Resumo!$1:$6</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R24" i="15" l="1"/>
  <c r="R22" i="15"/>
  <c r="H45" i="1" l="1"/>
  <c r="H30" i="1"/>
  <c r="H14" i="1"/>
  <c r="P161" i="15"/>
  <c r="P155" i="15"/>
  <c r="P65" i="15"/>
  <c r="P64" i="15"/>
  <c r="P34" i="15"/>
  <c r="P32" i="15"/>
  <c r="P24" i="15"/>
  <c r="P22" i="15"/>
  <c r="H31" i="1" l="1"/>
  <c r="H27" i="1"/>
  <c r="G177" i="15"/>
  <c r="I177" i="15" s="1"/>
  <c r="G176" i="15"/>
  <c r="I176" i="15" s="1"/>
  <c r="G142" i="15" l="1"/>
  <c r="I142" i="15" s="1"/>
  <c r="G141" i="15"/>
  <c r="I141" i="15" s="1"/>
  <c r="G182" i="15"/>
  <c r="I182" i="15" s="1"/>
  <c r="I82" i="15" l="1"/>
  <c r="I81" i="15"/>
  <c r="B80" i="15"/>
  <c r="K23" i="1"/>
  <c r="H23" i="1"/>
  <c r="D3" i="23"/>
  <c r="H29" i="1"/>
  <c r="H32" i="1"/>
  <c r="H16" i="1"/>
  <c r="I83" i="15" l="1"/>
  <c r="G174" i="15"/>
  <c r="I174" i="15" s="1"/>
  <c r="G173" i="15"/>
  <c r="I173" i="15" s="1"/>
  <c r="G172" i="15"/>
  <c r="I172" i="15" s="1"/>
  <c r="G171" i="15"/>
  <c r="I171" i="15" s="1"/>
  <c r="G170" i="15"/>
  <c r="I170" i="15" s="1"/>
  <c r="G169" i="15"/>
  <c r="I169" i="15" s="1"/>
  <c r="G168" i="15"/>
  <c r="I168" i="15" s="1"/>
  <c r="G167" i="15"/>
  <c r="I167" i="15" s="1"/>
  <c r="G183" i="15"/>
  <c r="G184" i="15"/>
  <c r="G135" i="15"/>
  <c r="I135" i="15" s="1"/>
  <c r="G134" i="15"/>
  <c r="I134" i="15" s="1"/>
  <c r="G104" i="15"/>
  <c r="I104" i="15" s="1"/>
  <c r="G103" i="15"/>
  <c r="I103" i="15" s="1"/>
  <c r="G107" i="15"/>
  <c r="I107" i="15" s="1"/>
  <c r="G106" i="15"/>
  <c r="I106" i="15" s="1"/>
  <c r="G131" i="15"/>
  <c r="I131" i="15" s="1"/>
  <c r="G130" i="15"/>
  <c r="I130" i="15" s="1"/>
  <c r="G139" i="15"/>
  <c r="I139" i="15" s="1"/>
  <c r="G140" i="15"/>
  <c r="I140" i="15" s="1"/>
  <c r="G110" i="15"/>
  <c r="I110" i="15" s="1"/>
  <c r="G109" i="15"/>
  <c r="I109" i="15" s="1"/>
  <c r="G163" i="15"/>
  <c r="I163" i="15" s="1"/>
  <c r="G164" i="15"/>
  <c r="I164" i="15" s="1"/>
  <c r="G165" i="15"/>
  <c r="I165" i="15" s="1"/>
  <c r="G166" i="15"/>
  <c r="I166" i="15" s="1"/>
  <c r="F72" i="17" l="1"/>
  <c r="F73" i="17" l="1"/>
  <c r="C77" i="17" s="1"/>
  <c r="C82" i="17" s="1"/>
  <c r="C83" i="17" s="1"/>
  <c r="C81" i="17" l="1"/>
  <c r="C84" i="17"/>
  <c r="B85" i="17" s="1"/>
  <c r="D22" i="23" l="1"/>
  <c r="F22" i="23" s="1"/>
  <c r="D21" i="23"/>
  <c r="F21" i="23" s="1"/>
  <c r="D20" i="23"/>
  <c r="F20" i="23" s="1"/>
  <c r="G20" i="23" s="1"/>
  <c r="K29" i="1"/>
  <c r="G76" i="15"/>
  <c r="H76" i="15"/>
  <c r="I76" i="15" s="1"/>
  <c r="G77" i="15"/>
  <c r="H77" i="15"/>
  <c r="I77" i="15" s="1"/>
  <c r="G75" i="15"/>
  <c r="H75" i="15"/>
  <c r="I75" i="15" s="1"/>
  <c r="G74" i="15"/>
  <c r="H74" i="15" s="1"/>
  <c r="I74" i="15" s="1"/>
  <c r="G73" i="15"/>
  <c r="H73" i="15" s="1"/>
  <c r="I73" i="15" s="1"/>
  <c r="G72" i="15"/>
  <c r="H72" i="15" s="1"/>
  <c r="I72" i="15" s="1"/>
  <c r="G71" i="15"/>
  <c r="H71" i="15" s="1"/>
  <c r="I71" i="15" s="1"/>
  <c r="G70" i="15"/>
  <c r="H70" i="15" s="1"/>
  <c r="I70" i="15" s="1"/>
  <c r="G69" i="15"/>
  <c r="H69" i="15" s="1"/>
  <c r="I69" i="15" s="1"/>
  <c r="G68" i="15"/>
  <c r="H68" i="15" s="1"/>
  <c r="I68" i="15" s="1"/>
  <c r="G67" i="15"/>
  <c r="H67" i="15" s="1"/>
  <c r="I67" i="15" s="1"/>
  <c r="G66" i="15"/>
  <c r="H66" i="15" s="1"/>
  <c r="I66" i="15" s="1"/>
  <c r="G65" i="15"/>
  <c r="H65" i="15" s="1"/>
  <c r="I65" i="15" s="1"/>
  <c r="G64" i="15"/>
  <c r="H64" i="15" s="1"/>
  <c r="I64" i="15" s="1"/>
  <c r="B63" i="15"/>
  <c r="K22" i="1"/>
  <c r="H22" i="1"/>
  <c r="I78" i="15" l="1"/>
  <c r="G21" i="23"/>
  <c r="H21" i="23" s="1"/>
  <c r="K32" i="1"/>
  <c r="K27" i="1" l="1"/>
  <c r="D18" i="23"/>
  <c r="F18" i="23"/>
  <c r="D19" i="23"/>
  <c r="F19" i="23" s="1"/>
  <c r="G18" i="23" s="1"/>
  <c r="H18" i="23" s="1"/>
  <c r="B19" i="11" l="1"/>
  <c r="F100" i="17" l="1"/>
  <c r="F101" i="17" s="1"/>
  <c r="C107" i="17" s="1"/>
  <c r="F96" i="17"/>
  <c r="F95" i="17"/>
  <c r="F91" i="17"/>
  <c r="F90" i="17"/>
  <c r="F92" i="17" s="1"/>
  <c r="C105" i="17" s="1"/>
  <c r="F97" i="17" l="1"/>
  <c r="C106" i="17" s="1"/>
  <c r="C110" i="17"/>
  <c r="C109" i="17"/>
  <c r="C111" i="17" l="1"/>
  <c r="C112" i="17" s="1"/>
  <c r="B113" i="17" s="1"/>
  <c r="I213" i="15"/>
  <c r="I214" i="15" s="1"/>
  <c r="B212" i="15"/>
  <c r="B211" i="15"/>
  <c r="B19" i="10"/>
  <c r="H49" i="1"/>
  <c r="H50" i="1" s="1"/>
  <c r="F55" i="17"/>
  <c r="F56" i="17" s="1"/>
  <c r="D17" i="23"/>
  <c r="F17" i="23" s="1"/>
  <c r="G17" i="23" s="1"/>
  <c r="D16" i="23"/>
  <c r="F16" i="23" s="1"/>
  <c r="D15" i="23"/>
  <c r="F15" i="23" s="1"/>
  <c r="D14" i="23"/>
  <c r="F14" i="23" s="1"/>
  <c r="D13" i="23"/>
  <c r="F13" i="23" s="1"/>
  <c r="D12" i="23"/>
  <c r="F12" i="23" s="1"/>
  <c r="G12" i="23" s="1"/>
  <c r="D11" i="23"/>
  <c r="F11" i="23" s="1"/>
  <c r="G11" i="23" s="1"/>
  <c r="D10" i="23"/>
  <c r="F10" i="23" s="1"/>
  <c r="D9" i="23"/>
  <c r="F9" i="23" s="1"/>
  <c r="D8" i="23"/>
  <c r="F8" i="23" s="1"/>
  <c r="G8" i="23" s="1"/>
  <c r="D7" i="23"/>
  <c r="F7" i="23" s="1"/>
  <c r="D6" i="23"/>
  <c r="F6" i="23" s="1"/>
  <c r="D5" i="23"/>
  <c r="F5" i="23" s="1"/>
  <c r="D4" i="23"/>
  <c r="F4" i="23" s="1"/>
  <c r="F3" i="23"/>
  <c r="G3" i="23" s="1"/>
  <c r="B86" i="15"/>
  <c r="G13" i="23" l="1"/>
  <c r="H13" i="23" s="1"/>
  <c r="G6" i="23"/>
  <c r="G9" i="23"/>
  <c r="G4" i="23"/>
  <c r="D19" i="10"/>
  <c r="D19" i="11"/>
  <c r="E20" i="11" s="1"/>
  <c r="G15" i="23"/>
  <c r="H15" i="23" s="1"/>
  <c r="C60" i="17"/>
  <c r="C64" i="17" s="1"/>
  <c r="G20" i="11" l="1"/>
  <c r="F20" i="11"/>
  <c r="C65" i="17"/>
  <c r="C66" i="17" s="1"/>
  <c r="C67" i="17" s="1"/>
  <c r="B68" i="17" s="1"/>
  <c r="I20" i="11" l="1"/>
  <c r="G112" i="15"/>
  <c r="I112" i="15" s="1"/>
  <c r="G113" i="15"/>
  <c r="I113" i="15" s="1"/>
  <c r="G114" i="15"/>
  <c r="I114" i="15" s="1"/>
  <c r="G115" i="15"/>
  <c r="I115" i="15" s="1"/>
  <c r="G116" i="15"/>
  <c r="I116" i="15" s="1"/>
  <c r="G117" i="15"/>
  <c r="I117" i="15" s="1"/>
  <c r="G118" i="15"/>
  <c r="I118" i="15" s="1"/>
  <c r="G119" i="15"/>
  <c r="I119" i="15" s="1"/>
  <c r="G120" i="15"/>
  <c r="I120" i="15" s="1"/>
  <c r="G121" i="15"/>
  <c r="I121" i="15" s="1"/>
  <c r="G122" i="15"/>
  <c r="I122" i="15" s="1"/>
  <c r="G123" i="15"/>
  <c r="I123" i="15" s="1"/>
  <c r="G124" i="15"/>
  <c r="I124" i="15" s="1"/>
  <c r="G125" i="15"/>
  <c r="I125" i="15" s="1"/>
  <c r="G126" i="15"/>
  <c r="I126" i="15" s="1"/>
  <c r="G127" i="15"/>
  <c r="I127" i="15" s="1"/>
  <c r="G128" i="15"/>
  <c r="I128" i="15" s="1"/>
  <c r="G129" i="15"/>
  <c r="I129" i="15" s="1"/>
  <c r="G132" i="15"/>
  <c r="I132" i="15" s="1"/>
  <c r="G133" i="15"/>
  <c r="I133" i="15" s="1"/>
  <c r="G136" i="15"/>
  <c r="I136" i="15" s="1"/>
  <c r="G137" i="15"/>
  <c r="I137" i="15" s="1"/>
  <c r="G138" i="15"/>
  <c r="I138" i="15" s="1"/>
  <c r="G111" i="15"/>
  <c r="I111" i="15" s="1"/>
  <c r="P138" i="15" l="1"/>
  <c r="Q140" i="15" s="1"/>
  <c r="G88" i="15"/>
  <c r="I88" i="15" s="1"/>
  <c r="G89" i="15"/>
  <c r="I89" i="15" s="1"/>
  <c r="G90" i="15"/>
  <c r="I90" i="15" s="1"/>
  <c r="G91" i="15"/>
  <c r="I91" i="15" s="1"/>
  <c r="G92" i="15"/>
  <c r="I92" i="15" s="1"/>
  <c r="G93" i="15"/>
  <c r="I93" i="15" s="1"/>
  <c r="G94" i="15"/>
  <c r="I94" i="15" s="1"/>
  <c r="G95" i="15"/>
  <c r="I95" i="15" s="1"/>
  <c r="G96" i="15"/>
  <c r="I96" i="15" s="1"/>
  <c r="G97" i="15"/>
  <c r="I97" i="15" s="1"/>
  <c r="G98" i="15"/>
  <c r="I98" i="15" s="1"/>
  <c r="G99" i="15"/>
  <c r="I99" i="15" s="1"/>
  <c r="G100" i="15"/>
  <c r="I100" i="15" s="1"/>
  <c r="G101" i="15"/>
  <c r="I101" i="15" s="1"/>
  <c r="G102" i="15"/>
  <c r="I102" i="15" s="1"/>
  <c r="G105" i="15"/>
  <c r="I105" i="15" s="1"/>
  <c r="G108" i="15"/>
  <c r="I108" i="15" s="1"/>
  <c r="G87" i="15"/>
  <c r="I87" i="15" s="1"/>
  <c r="P137" i="15" l="1"/>
  <c r="Q139" i="15" s="1"/>
  <c r="I143" i="15"/>
  <c r="I13" i="15"/>
  <c r="I14" i="15" s="1"/>
  <c r="B12" i="15"/>
  <c r="H9" i="1"/>
  <c r="K9" i="1"/>
  <c r="H37" i="1" l="1"/>
  <c r="K37" i="1"/>
  <c r="K31" i="1"/>
  <c r="B47" i="15"/>
  <c r="B43" i="15"/>
  <c r="B38" i="15"/>
  <c r="B31" i="15"/>
  <c r="B21" i="15"/>
  <c r="B17" i="15"/>
  <c r="B16" i="15"/>
  <c r="B9" i="11"/>
  <c r="B17" i="10"/>
  <c r="B15" i="10"/>
  <c r="B13" i="10"/>
  <c r="B11" i="10"/>
  <c r="B9" i="10"/>
  <c r="K18" i="1"/>
  <c r="H18" i="1"/>
  <c r="K17" i="1"/>
  <c r="H17" i="1"/>
  <c r="K16" i="1"/>
  <c r="K15" i="1"/>
  <c r="K14" i="1"/>
  <c r="K13" i="1"/>
  <c r="H15" i="1"/>
  <c r="H13" i="1"/>
  <c r="K45" i="1"/>
  <c r="K36" i="1"/>
  <c r="K28" i="1"/>
  <c r="K30" i="1"/>
  <c r="K19" i="1"/>
  <c r="K20" i="1"/>
  <c r="I183" i="15" l="1"/>
  <c r="I184" i="15"/>
  <c r="I208" i="15"/>
  <c r="I151" i="15"/>
  <c r="G162" i="15"/>
  <c r="I162" i="15" s="1"/>
  <c r="G161" i="15"/>
  <c r="I161" i="15" s="1"/>
  <c r="I40" i="15"/>
  <c r="G34" i="15"/>
  <c r="I34" i="15" s="1"/>
  <c r="G35" i="15"/>
  <c r="I35" i="15" s="1"/>
  <c r="G24" i="15"/>
  <c r="I24" i="15" s="1"/>
  <c r="G25" i="15"/>
  <c r="I25" i="15" s="1"/>
  <c r="G26" i="15"/>
  <c r="I26" i="15" s="1"/>
  <c r="G27" i="15"/>
  <c r="I27" i="15" s="1"/>
  <c r="G28" i="15"/>
  <c r="I28" i="15" s="1"/>
  <c r="H41" i="1" l="1"/>
  <c r="H36" i="1"/>
  <c r="H38" i="1" s="1"/>
  <c r="H28" i="1"/>
  <c r="H19" i="1"/>
  <c r="H20" i="1"/>
  <c r="H21" i="1"/>
  <c r="H8" i="1"/>
  <c r="B201" i="15"/>
  <c r="G188" i="15"/>
  <c r="I188" i="15" s="1"/>
  <c r="I189" i="15" s="1"/>
  <c r="H24" i="1" l="1"/>
  <c r="H33" i="1"/>
  <c r="H10" i="1"/>
  <c r="D7" i="11" s="1"/>
  <c r="E8" i="11" s="1"/>
  <c r="H46" i="1"/>
  <c r="D9" i="11" l="1"/>
  <c r="D9" i="10"/>
  <c r="D17" i="11"/>
  <c r="G18" i="11" s="1"/>
  <c r="D17" i="10"/>
  <c r="D11" i="11"/>
  <c r="D11" i="10"/>
  <c r="B187" i="15"/>
  <c r="G12" i="11" l="1"/>
  <c r="F12" i="11"/>
  <c r="F10" i="11"/>
  <c r="E10" i="11"/>
  <c r="G175" i="15"/>
  <c r="I175" i="15" s="1"/>
  <c r="I202" i="15"/>
  <c r="I203" i="15" s="1"/>
  <c r="E23" i="11" l="1"/>
  <c r="F23" i="11"/>
  <c r="I10" i="11"/>
  <c r="H48" i="15"/>
  <c r="I48" i="15" s="1"/>
  <c r="I49" i="15" s="1"/>
  <c r="F38" i="17"/>
  <c r="F30" i="17"/>
  <c r="F29" i="17"/>
  <c r="F37" i="17"/>
  <c r="F36" i="17"/>
  <c r="F35" i="17"/>
  <c r="F34" i="17"/>
  <c r="B154" i="15"/>
  <c r="F31" i="17" l="1"/>
  <c r="C43" i="17" s="1"/>
  <c r="C47" i="17" s="1"/>
  <c r="F39" i="17"/>
  <c r="C44" i="17" s="1"/>
  <c r="C48" i="17" l="1"/>
  <c r="C49" i="17" s="1"/>
  <c r="C50" i="17" s="1"/>
  <c r="B51" i="17" s="1"/>
  <c r="I207" i="15"/>
  <c r="I209" i="15" s="1"/>
  <c r="G197" i="15"/>
  <c r="I197" i="15" s="1"/>
  <c r="I198" i="15" s="1"/>
  <c r="I193" i="15"/>
  <c r="I194" i="15" s="1"/>
  <c r="G181" i="15"/>
  <c r="G156" i="15"/>
  <c r="I156" i="15" s="1"/>
  <c r="G157" i="15"/>
  <c r="I157" i="15" s="1"/>
  <c r="G158" i="15"/>
  <c r="I158" i="15" s="1"/>
  <c r="G159" i="15"/>
  <c r="I159" i="15" s="1"/>
  <c r="G160" i="15"/>
  <c r="I160" i="15" s="1"/>
  <c r="G155" i="15"/>
  <c r="I155" i="15" s="1"/>
  <c r="I150" i="15"/>
  <c r="I152" i="15" s="1"/>
  <c r="I146" i="15"/>
  <c r="I147" i="15" s="1"/>
  <c r="I44" i="15"/>
  <c r="I45" i="15" s="1"/>
  <c r="I60" i="15"/>
  <c r="I61" i="15" s="1"/>
  <c r="I56" i="15"/>
  <c r="I57" i="15" s="1"/>
  <c r="I52" i="15"/>
  <c r="I53" i="15" s="1"/>
  <c r="I39" i="15"/>
  <c r="I41" i="15" s="1"/>
  <c r="G33" i="15"/>
  <c r="I33" i="15" s="1"/>
  <c r="G32" i="15"/>
  <c r="I32" i="15" s="1"/>
  <c r="G23" i="15"/>
  <c r="I23" i="15" s="1"/>
  <c r="G22" i="15"/>
  <c r="I22" i="15" s="1"/>
  <c r="G18" i="15"/>
  <c r="H18" i="15" s="1"/>
  <c r="I18" i="15" s="1"/>
  <c r="I19" i="15" s="1"/>
  <c r="I181" i="15" l="1"/>
  <c r="I185" i="15" s="1"/>
  <c r="I178" i="15"/>
  <c r="I36" i="15"/>
  <c r="I29" i="15"/>
  <c r="B206" i="15" l="1"/>
  <c r="B205" i="15"/>
  <c r="B200" i="15"/>
  <c r="B196" i="15"/>
  <c r="B192" i="15"/>
  <c r="B191" i="15"/>
  <c r="B180" i="15"/>
  <c r="B149" i="15"/>
  <c r="B145" i="15"/>
  <c r="B85" i="15"/>
  <c r="B59" i="15"/>
  <c r="B55" i="15"/>
  <c r="B51" i="15"/>
  <c r="C17" i="17"/>
  <c r="C22" i="17" s="1"/>
  <c r="F12" i="17"/>
  <c r="F11" i="17"/>
  <c r="F13" i="17" l="1"/>
  <c r="C18" i="17" s="1"/>
  <c r="C23" i="17" s="1"/>
  <c r="C24" i="17" s="1"/>
  <c r="C21" i="17"/>
  <c r="B25" i="17" l="1"/>
  <c r="B15" i="11" l="1"/>
  <c r="H42" i="1" l="1"/>
  <c r="H52" i="1" s="1"/>
  <c r="D15" i="10" l="1"/>
  <c r="D15" i="11"/>
  <c r="G16" i="11" s="1"/>
  <c r="I16" i="11" s="1"/>
  <c r="B17" i="11" l="1"/>
  <c r="B13" i="11"/>
  <c r="B11" i="11"/>
  <c r="B7" i="11"/>
  <c r="G9" i="15"/>
  <c r="I9" i="15" s="1"/>
  <c r="B8" i="15"/>
  <c r="D13" i="11" l="1"/>
  <c r="D13" i="10"/>
  <c r="C20" i="10"/>
  <c r="A43" i="16"/>
  <c r="A40" i="16"/>
  <c r="E36" i="16"/>
  <c r="C32" i="16"/>
  <c r="C25" i="16" s="1"/>
  <c r="C36" i="16" s="1"/>
  <c r="F19" i="11" l="1"/>
  <c r="E19" i="11"/>
  <c r="G14" i="11"/>
  <c r="D21" i="11"/>
  <c r="C17" i="10"/>
  <c r="C19" i="10"/>
  <c r="I10" i="15"/>
  <c r="B7" i="15"/>
  <c r="G23" i="11" l="1"/>
  <c r="G19" i="11"/>
  <c r="J52" i="1"/>
  <c r="I14" i="11"/>
  <c r="C22" i="10" l="1"/>
  <c r="B7" i="10"/>
  <c r="I18" i="11" l="1"/>
  <c r="I8" i="11"/>
  <c r="C13" i="10" l="1"/>
  <c r="D7" i="10"/>
  <c r="G21" i="11" l="1"/>
  <c r="E21" i="11"/>
  <c r="I12" i="11"/>
  <c r="I24" i="11" s="1"/>
  <c r="C15" i="10"/>
  <c r="F21" i="11"/>
  <c r="C9" i="10" l="1"/>
  <c r="C7" i="10"/>
  <c r="C11" i="10"/>
  <c r="E24" i="11"/>
  <c r="F24" i="11" s="1"/>
  <c r="G24" i="11" s="1"/>
  <c r="E22" i="11"/>
  <c r="F22" i="11" s="1"/>
  <c r="G22"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00000000-0006-0000-0600-000001000000}">
      <text>
        <r>
          <rPr>
            <sz val="9"/>
            <color indexed="81"/>
            <rFont val="Segoe UI"/>
            <family val="2"/>
          </rPr>
          <t>Nome do Orgão  ou Empresa Executante</t>
        </r>
      </text>
    </comment>
    <comment ref="B8" authorId="1" shapeId="0" xr:uid="{00000000-0006-0000-0600-000002000000}">
      <text>
        <r>
          <rPr>
            <b/>
            <sz val="9"/>
            <color indexed="81"/>
            <rFont val="Tahoma"/>
            <family val="2"/>
          </rPr>
          <t>Escolha</t>
        </r>
        <r>
          <rPr>
            <sz val="9"/>
            <color indexed="81"/>
            <rFont val="Tahoma"/>
            <family val="2"/>
          </rPr>
          <t xml:space="preserve">
</t>
        </r>
      </text>
    </comment>
    <comment ref="B12" authorId="1" shapeId="0" xr:uid="{00000000-0006-0000-0600-000003000000}">
      <text>
        <r>
          <rPr>
            <sz val="9"/>
            <color indexed="81"/>
            <rFont val="Tahoma"/>
            <family val="2"/>
          </rPr>
          <t xml:space="preserve">3.3.10.7.6.1 “Construção de Edifícios” enquadram-se:
 a construção e reforma de edifícios, unidades habitacionais, escolas, hospitais, hotéis, restaurantes, armazéns e depósitos, edifícios para uso agropecuário, estações para trens e metropolitanos, estádios esportivos e quadras cobertas, instalações para embarque e desembarque de passageiros (em aeroportos, rodoviárias, portos, entre outros), penitenciárias e presídios, a construção de edifícios industriais (fábricas, oficinas, galpões industriais, entre outros), conforme classificação 4120-4 do CNAE 2.0;
 pórticos, mirantes e outros edifícios de finalidade turística.
3.3.10.7.6.2 “Construção de Rodovias e Ferrovias” enquadram-se:
 a construção e recuperação de autoestradas, rodovias e outras vias não urbanas para passagem de veículos, vias férreas de superfície ou subterrâneas (inclusive para metropolitanos), pistas de aeroportos;
 a pavimentação de autoestradas, rodovias e outras vias não urbanas, construção de pontes, viadutos e túneis, a instalação de barreiras acústicas, a construção de praças de pedágio, a sinalização com pintura em rodovias e aeroportos, a instalação de placas de sinalização de tráfego e semelhantes, conforme classificação 4211-1 do CNAE 2.0;
 a construção, pavimentação e sinalização de vias urbanas, ruas e locais para estacionamento de veículos, a construção de praças, pista de atletismo, campos de futebol e calçadas para pedestres, elevados, passarelas e ciclovias, metrô e VLT.
3.3.10.7.6.3 “Construção de Redes de Abastecimento de Água, Coleta de Esgoto e Construções Correlatas” enquadram-se:
 a construção de sistemas para o abastecimento de água tratada - reservatórios de distribuição, estações elevatórias de bombeamento, linhas principais de adução de longa e média distância e redes de distribuição de água, a construção de redes de coleta de esgoto, inclusive de interceptores, estações de tratamento de esgoto (ETE), estações de bombeamento de esgoto (EBE), a construção de galerias pluviais (obras de micro e macrodrenagem);
 as obras de irrigação (canais), a manutenção de redes de abastecimento de água tratada, a manutenção de redes de coleta e de sistemas de tratamento de esgoto, conforme classificação 4222-7 do CNAE 2.0;
 a construção de estações de tratamento de água (ETA).
3.3.10.7.6.4 “Construção e Manutenção de Estações e Redes de Distribuição de Energia Elétrica” enquadram-se:
 a construção de usinas, estações e subestações hidrelétricas, eólicas, nucleares, termoelétricas, a construção de redes de transmissão e distribuição de energia elétrica, inclusive o serviço de eletrificação rural;
 a construção de redes de eletrificação para ferrovias e metropolitano, conforme classificação 4221-9/02 do CNAE 2.0;
 a manutenção de redes de distribuição de energia elétrica, quando executada por empresa não produtora ou distribuidora de energia elétrica, conforme classificação 4221-9/03 do CNAE 2.0;
 obras de iluminação pública e a construção de barragens e represas para geração de energia elétrica.
3.3.10.7.6.5 Para o tipo de obra “Portuárias, Marítimas e Fluviais” enquadram-se:
 obras marítimas e fluviais, tais como, construção de instalações portuárias, construção de portos e marinas, construção de eclusas e canais de navegação (vias navegáveis), enrrocamentos, obras de dragagem, aterro hidráulico, barragens, represas e diques, exceto para energia elétrica, a construção de emissários submarinos, a instalação de cabos submarinos, conforme classificação 4291-0 do CNAE 2.0;
 a construção de píeres e outras obras com influência direta de cursos d’água.
</t>
        </r>
      </text>
    </comment>
    <comment ref="C16" authorId="2" shapeId="0" xr:uid="{00000000-0006-0000-0600-000004000000}">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7" authorId="2" shapeId="0" xr:uid="{00000000-0006-0000-0600-000005000000}">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19" authorId="2" shapeId="0" xr:uid="{00000000-0006-0000-0600-000006000000}">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1" authorId="2" shapeId="0" xr:uid="{00000000-0006-0000-0600-000007000000}">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5" authorId="2" shapeId="0" xr:uid="{00000000-0006-0000-0600-000008000000}">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30" authorId="2" shapeId="0" xr:uid="{00000000-0006-0000-0600-000009000000}">
      <text>
        <r>
          <rPr>
            <sz val="10"/>
            <color indexed="81"/>
            <rFont val="Tahoma"/>
            <family val="2"/>
          </rPr>
          <t>COFINS (Contribuição para Financiamento da Seguridade Socia Financia a seguridade social pelo sistema S (SESC, SESI, SENAC, SENAI, SEST, SENAT, SENAR E SEBRAE).</t>
        </r>
      </text>
    </comment>
    <comment ref="C31" authorId="2" shapeId="0" xr:uid="{00000000-0006-0000-0600-00000A000000}">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<sst xmlns="http://schemas.openxmlformats.org/spreadsheetml/2006/main" count="672" uniqueCount="308">
  <si>
    <t>ITEM</t>
  </si>
  <si>
    <t>CÓDIGO</t>
  </si>
  <si>
    <t>ORGÃO</t>
  </si>
  <si>
    <t>DESCRIÇÃO SERVIÇO</t>
  </si>
  <si>
    <t>und</t>
  </si>
  <si>
    <t>m</t>
  </si>
  <si>
    <t>m²</t>
  </si>
  <si>
    <t xml:space="preserve"> </t>
  </si>
  <si>
    <t>TOTAL</t>
  </si>
  <si>
    <t>QUANTIDADE</t>
  </si>
  <si>
    <t>CRONOGRAMA FÍSICO-FINANCEIRO</t>
  </si>
  <si>
    <t>DESCRIÇÃO</t>
  </si>
  <si>
    <t xml:space="preserve">Físico (%) </t>
  </si>
  <si>
    <t>Financeiro (R$)</t>
  </si>
  <si>
    <t>Total Parcial (%)</t>
  </si>
  <si>
    <t>Total Acumulado (%)</t>
  </si>
  <si>
    <t>Total Financeiro (R$)</t>
  </si>
  <si>
    <t>Total Acumulado (R$)</t>
  </si>
  <si>
    <t>PLANILHA ORÇAMENTÁRIA</t>
  </si>
  <si>
    <t>RESUMO</t>
  </si>
  <si>
    <t>RESUMO DE ORÇAMENTO</t>
  </si>
  <si>
    <t>ÁREA PROJETADA (M²)</t>
  </si>
  <si>
    <t>CUSTO POR M²</t>
  </si>
  <si>
    <t>CUSTO TOTAL (R$)</t>
  </si>
  <si>
    <t>VALORES (R$)</t>
  </si>
  <si>
    <t>UNIDADE</t>
  </si>
  <si>
    <t>UNITÁRIO</t>
  </si>
  <si>
    <t>CUSTO (R$)</t>
  </si>
  <si>
    <t>%</t>
  </si>
  <si>
    <t>IOPES</t>
  </si>
  <si>
    <t>TOTAL GERAL</t>
  </si>
  <si>
    <t>EXTENSÃO
(m)</t>
  </si>
  <si>
    <t>LARGURA
(m)</t>
  </si>
  <si>
    <t>ÁREA
(m²)</t>
  </si>
  <si>
    <t>VOLUME
(m³)</t>
  </si>
  <si>
    <t>MEMORIAL DE CÁLCULO</t>
  </si>
  <si>
    <t>ALTURA
(m)</t>
  </si>
  <si>
    <t>SERVIÇOS COMPLEMENTARES</t>
  </si>
  <si>
    <t>200402</t>
  </si>
  <si>
    <t>5.1</t>
  </si>
  <si>
    <t>4.1</t>
  </si>
  <si>
    <t>3.1</t>
  </si>
  <si>
    <t>3.2</t>
  </si>
  <si>
    <t>3.3</t>
  </si>
  <si>
    <t>3.4</t>
  </si>
  <si>
    <t>2.1</t>
  </si>
  <si>
    <t>1.1</t>
  </si>
  <si>
    <t>1.2</t>
  </si>
  <si>
    <t/>
  </si>
  <si>
    <t>DETALHAMENTO DO BDI</t>
  </si>
  <si>
    <t>PROPONENTE:</t>
  </si>
  <si>
    <t>Prefeitura Municipal de Itarana</t>
  </si>
  <si>
    <t>OBRA:</t>
  </si>
  <si>
    <t>1. Regime de Contribuição Previdenciária</t>
  </si>
  <si>
    <t>Com Desoneração</t>
  </si>
  <si>
    <t>2. Tipo de Intervenção</t>
  </si>
  <si>
    <t>3. Incidências sobre o custo</t>
  </si>
  <si>
    <r>
      <t>Administração Central -</t>
    </r>
    <r>
      <rPr>
        <b/>
        <sz val="10"/>
        <rFont val="Arial"/>
        <family val="2"/>
      </rPr>
      <t xml:space="preserve"> AC</t>
    </r>
  </si>
  <si>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</si>
  <si>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</si>
  <si>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</si>
  <si>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</si>
  <si>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</si>
  <si>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</si>
  <si>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Percentual da base de cálculo para o ISS:</t>
  </si>
  <si>
    <t>Alíquota do ISS (sobre a base de cálculo):</t>
  </si>
  <si>
    <t>COFINS</t>
  </si>
  <si>
    <t>PIS</t>
  </si>
  <si>
    <t>INSS</t>
  </si>
  <si>
    <t>5 – Demonstrativo de cálculo do BDI</t>
  </si>
  <si>
    <r>
      <t xml:space="preserve">BDI=    </t>
    </r>
    <r>
      <rPr>
        <u/>
        <sz val="10"/>
        <rFont val="Arial"/>
        <family val="2"/>
      </rPr>
      <t>(1+(AC+S+R+G))(1+DF)(1+L))</t>
    </r>
    <r>
      <rPr>
        <sz val="10"/>
        <rFont val="Arial"/>
        <family val="2"/>
      </rPr>
      <t xml:space="preserve">  -1 =</t>
    </r>
  </si>
  <si>
    <t>( 1- I )</t>
  </si>
  <si>
    <t>Declaro para os devidos fins que, conforme legislação tributária municipal, a base de cálculo</t>
  </si>
  <si>
    <t xml:space="preserve">Declaro para os devidos fins que o regime de Contribuição Previdenciária adotado para </t>
  </si>
  <si>
    <t xml:space="preserve">a Administração Pública.    </t>
  </si>
  <si>
    <t>Responsável Tomador</t>
  </si>
  <si>
    <t>Nome</t>
  </si>
  <si>
    <t>Cargo</t>
  </si>
  <si>
    <t>Prefeito Municipal</t>
  </si>
  <si>
    <t>3.0</t>
  </si>
  <si>
    <t>2.0</t>
  </si>
  <si>
    <t>1.0</t>
  </si>
  <si>
    <t>mês</t>
  </si>
  <si>
    <t>Fornecimento e assentamento de ladrilho hidráulico pastilhado, vermelho, dim. 20x20 cm, esp. 1.5cm, assentado com pasta de cimento colante, exclusive regularização e lastro</t>
  </si>
  <si>
    <t>COMPOSIÇÕES DE CUSTO</t>
  </si>
  <si>
    <t>COMPOSIÇÃO 01</t>
  </si>
  <si>
    <t>Mão de Obra</t>
  </si>
  <si>
    <t>Unid.</t>
  </si>
  <si>
    <t>Código</t>
  </si>
  <si>
    <t>Coef.</t>
  </si>
  <si>
    <t>Pr. Unit.</t>
  </si>
  <si>
    <t>Sub-total</t>
  </si>
  <si>
    <t>Total:</t>
  </si>
  <si>
    <t xml:space="preserve">Materiais </t>
  </si>
  <si>
    <t>RESUMO:</t>
  </si>
  <si>
    <t>Discriminação</t>
  </si>
  <si>
    <t>Taxa (%)</t>
  </si>
  <si>
    <t>Valores</t>
  </si>
  <si>
    <t>Mão de obra (A)</t>
  </si>
  <si>
    <t>Materiais (B)</t>
  </si>
  <si>
    <t>Equipamentos (C)</t>
  </si>
  <si>
    <t>Produção da equipe (D)</t>
  </si>
  <si>
    <t>Custo Horário Total [(A)+(C)]</t>
  </si>
  <si>
    <t>Custo Unitário da Execução [(A)+(C)/(D)]=(E)</t>
  </si>
  <si>
    <t>Custo Direto Total [(B)+(E)]</t>
  </si>
  <si>
    <t>Benefícios e Despesas Indiretas - BDI</t>
  </si>
  <si>
    <t>Custo Unitário (adotado)</t>
  </si>
  <si>
    <t>SUB-TOTAL - 01</t>
  </si>
  <si>
    <t>SUB-TOTAL - 02</t>
  </si>
  <si>
    <t>SUB-TOTAL - 03</t>
  </si>
  <si>
    <t>5.0</t>
  </si>
  <si>
    <t>Fornecimento, preparo e aplicação de concreto Fck=15 MPa (brita 1 e 2) - (5% de perdas já incluído no custo)</t>
  </si>
  <si>
    <t>m³</t>
  </si>
  <si>
    <t>040233</t>
  </si>
  <si>
    <t>Escavação manual em material de 1a. categoria, até 1.50 m de profundidade</t>
  </si>
  <si>
    <t>Limpeza geral de obras</t>
  </si>
  <si>
    <t>4.0</t>
  </si>
  <si>
    <t>SUB-TOTAL - 04</t>
  </si>
  <si>
    <t>SUB-TOTAL - 05</t>
  </si>
  <si>
    <t>MÊS</t>
  </si>
  <si>
    <t>EQUIPAMENTOS ELÉTRICOS</t>
  </si>
  <si>
    <r>
      <t>OBRA:</t>
    </r>
    <r>
      <rPr>
        <sz val="11"/>
        <rFont val="Arial"/>
        <family val="2"/>
      </rPr>
      <t xml:space="preserve"> Revitalização e Construção de Passeio Público</t>
    </r>
  </si>
  <si>
    <r>
      <t xml:space="preserve">LOCAL: </t>
    </r>
    <r>
      <rPr>
        <sz val="11"/>
        <rFont val="Arial"/>
        <family val="2"/>
      </rPr>
      <t>Rua Paschoal Marquez, Itarana, Espírito Santo</t>
    </r>
  </si>
  <si>
    <t>PAVIMENTAÇÃO</t>
  </si>
  <si>
    <t>PAISAGISMO</t>
  </si>
  <si>
    <t>Retirada de meio-fio de concreto</t>
  </si>
  <si>
    <t>Corte e destocamento de árvores com diâmetro superior a 30 cm</t>
  </si>
  <si>
    <t>Demolição manual de concreto simples</t>
  </si>
  <si>
    <t>010201</t>
  </si>
  <si>
    <t>Demolição de piso cimentado inclusive lastro de concreto</t>
  </si>
  <si>
    <t>010210</t>
  </si>
  <si>
    <t>010404</t>
  </si>
  <si>
    <t>010216</t>
  </si>
  <si>
    <t>2.2</t>
  </si>
  <si>
    <t>2.3</t>
  </si>
  <si>
    <t>2.4</t>
  </si>
  <si>
    <t>2.5</t>
  </si>
  <si>
    <t>2.6</t>
  </si>
  <si>
    <t>SINAPI</t>
  </si>
  <si>
    <t>Plantio de forração</t>
  </si>
  <si>
    <t>Carla Demoner Malta</t>
  </si>
  <si>
    <t>CAU:</t>
  </si>
  <si>
    <t>Arquiteta</t>
  </si>
  <si>
    <t>Vander Patrício</t>
  </si>
  <si>
    <r>
      <t xml:space="preserve">OBRA: </t>
    </r>
    <r>
      <rPr>
        <sz val="10"/>
        <rFont val="Arial"/>
        <family val="2"/>
      </rPr>
      <t>Revitalização e Construção de Passeio Público</t>
    </r>
  </si>
  <si>
    <r>
      <t xml:space="preserve">LOCAL: </t>
    </r>
    <r>
      <rPr>
        <sz val="11"/>
        <rFont val="Arial"/>
        <family val="2"/>
      </rPr>
      <t>Rua Paschoal Marquez, Itarana, Espírito Santo.</t>
    </r>
  </si>
  <si>
    <r>
      <t>LOCAL:</t>
    </r>
    <r>
      <rPr>
        <sz val="10"/>
        <rFont val="Arial"/>
        <family val="2"/>
      </rPr>
      <t xml:space="preserve"> Rua Paschoal Marquez, Itarana, Espírito Santo</t>
    </r>
  </si>
  <si>
    <t>010403</t>
  </si>
  <si>
    <t>Corte e destocamento de árvores com diâmetro de até 15 cm</t>
  </si>
  <si>
    <t xml:space="preserve">Preços da Mão de Obra e materiais retirados da tabela de composições do Instituto de Obras Públicas do Espírito Santo - IOPES. </t>
  </si>
  <si>
    <t>COMP. 01</t>
  </si>
  <si>
    <t>Plantio de árvore ornamental com altura de muda maior que 2,00 m e menor ou igual a 4,00 m</t>
  </si>
  <si>
    <t>Canteiro de Obras</t>
  </si>
  <si>
    <t>Início da calçada (início da Rua Paschoal Marquez) até o fim do Supermercado Dominicini</t>
  </si>
  <si>
    <t>Início da Avalon até o fim do JC Moto Peças</t>
  </si>
  <si>
    <t>Em frente a Secretaria de Meio-Ambiente</t>
  </si>
  <si>
    <t>Em frente a entrada de uma propriedade privada</t>
  </si>
  <si>
    <t>Retirada de grades, gradis, alambrados, cercas e portões</t>
  </si>
  <si>
    <t>Rampas</t>
  </si>
  <si>
    <t>Determidados locais da calçada (ver em projeto)</t>
  </si>
  <si>
    <t>Canteiros das árvores</t>
  </si>
  <si>
    <t>Revitalização e Construção de Passeio Público</t>
  </si>
  <si>
    <t>Rodovias e Ferrovias</t>
  </si>
  <si>
    <t>BDI: 26,55%</t>
  </si>
  <si>
    <t>Lastro de concreto magro, aplicado em pisos ou radiers, espessura de 5cm</t>
  </si>
  <si>
    <t>Limpeza manual de vegetação em terreno com enxada</t>
  </si>
  <si>
    <t>Demolição de pavimento intertravado, de forma manual, com reaproveitamento</t>
  </si>
  <si>
    <t>97635</t>
  </si>
  <si>
    <t>COMP. 02</t>
  </si>
  <si>
    <t>kg</t>
  </si>
  <si>
    <t>030101</t>
  </si>
  <si>
    <t>Fôrma de chapa compensada resinada 12mm, levando-se em conta a utilização 3 vezes (incluido o material, corte, montagem, escoramento e desfôrma)</t>
  </si>
  <si>
    <t>040238</t>
  </si>
  <si>
    <t>h</t>
  </si>
  <si>
    <t>Carpinteiro de formas com encargos complementares</t>
  </si>
  <si>
    <t>Servente com encargos complementares</t>
  </si>
  <si>
    <t>COMP. 03</t>
  </si>
  <si>
    <t>Concreto magro para lastro, traço 1:4,5:4,5 (cimento/ areia média/ brita 1) - preparo mecânico com betoneira 400 l. Af_07/2016</t>
  </si>
  <si>
    <t>Sarrafo de madeira não aparelhada *2,5 x 7* cm, macaranduba, angelim ou equivalente da região - bruta</t>
  </si>
  <si>
    <t>Pontalete de madeira não aparelhada *7,5 x 7,5* cm (3 x 3 ") pinus, mista ou equivalente da região</t>
  </si>
  <si>
    <t>Prego de aço polido com cabeça 18 x 30 (2 3/4 x 10)</t>
  </si>
  <si>
    <t>Placa de obra (para construção civil) em chapa galvanizada *n. 22*, adesivada, de *2,0 x 1,125* m</t>
  </si>
  <si>
    <t xml:space="preserve">Composição retirada da tabela do Sistema Nacional de Pesquisa de Custos e Índices da Construção Civil - SINAPI. </t>
  </si>
  <si>
    <t>COMPOSIÇÃO 03</t>
  </si>
  <si>
    <t>Demolição manual de concreto armado</t>
  </si>
  <si>
    <t>Retirada e realocação de placas de sinalização de trânsito</t>
  </si>
  <si>
    <t xml:space="preserve">Retirada e realocação de placas de sinalização de trânsito </t>
  </si>
  <si>
    <t>Substituição das lâmpadas de vapor de sódio por LED, em toda a extensão da calçada</t>
  </si>
  <si>
    <t>Luminária de led para iluminação pública, de 138 w até 180 w - fornecimento e instalação</t>
  </si>
  <si>
    <t>010224</t>
  </si>
  <si>
    <t>010219</t>
  </si>
  <si>
    <t>2.8</t>
  </si>
  <si>
    <t>2.9</t>
  </si>
  <si>
    <t>Lado oposto (em frente ao Supermercado Dominicini)</t>
  </si>
  <si>
    <t>Início da calçada (início da Rua Paschoal Marquez) lado oposto do Superm. Dominicini</t>
  </si>
  <si>
    <t>Calçada da funerária</t>
  </si>
  <si>
    <t>Lado oposto da Sec. de Meio-Ambiente</t>
  </si>
  <si>
    <t>Última calçada do lado oposto da Sec. de Meio-Ambiente</t>
  </si>
  <si>
    <t>Lado oposto do Superm. Dominicini (em frente a uma garagem)</t>
  </si>
  <si>
    <t>Acesso à Câmara Municipal</t>
  </si>
  <si>
    <t>Toda a extensão de intervenção da nova calçada (lado do Hospital)</t>
  </si>
  <si>
    <t>Toda a extensão onde existe locação de calçada (lado oposto do Hospital)</t>
  </si>
  <si>
    <t>Toda a extensão da calçada (lado do Hospital)</t>
  </si>
  <si>
    <t>Toda a extensão da calçada (lado oposto do Hospital)</t>
  </si>
  <si>
    <t>Toda a extensão da nova calçada (lado do Hospital)</t>
  </si>
  <si>
    <t>Toda a extensão da nova calçada (lado oposto do Hospital)</t>
  </si>
  <si>
    <t>Calçada a construir (lado do Hospital)</t>
  </si>
  <si>
    <t>Calçada a construir (lado oposto do Hospital)</t>
  </si>
  <si>
    <t>Toda a área de intervenção (lado do Hospital)</t>
  </si>
  <si>
    <t>Toda a área de intervenção (lado oposto do Hospital)</t>
  </si>
  <si>
    <t>Área do ladrilho hidráulico (Canteiros)</t>
  </si>
  <si>
    <t>Área do ladrilho hidráulico (Lado do Hospital)</t>
  </si>
  <si>
    <t>Área do ladrilho hidráulico (Lado oposto do Hospital)</t>
  </si>
  <si>
    <t>Toda a extensão da nova calçada (Lado do Hospital)</t>
  </si>
  <si>
    <t>Toda a extensão da nova calçada (Lado oposto do Hospital)</t>
  </si>
  <si>
    <t>SEM BDI</t>
  </si>
  <si>
    <t>C/ BDI</t>
  </si>
  <si>
    <t>SERVIÇOS PRELIMINARES</t>
  </si>
  <si>
    <t>3.5</t>
  </si>
  <si>
    <t>3.6</t>
  </si>
  <si>
    <t>4.2</t>
  </si>
  <si>
    <t>6.0</t>
  </si>
  <si>
    <t>6.1</t>
  </si>
  <si>
    <t>SUB-TOTAL - 06</t>
  </si>
  <si>
    <t>Toda a extensão da calçada (lado direito - Hospital)</t>
  </si>
  <si>
    <t>Início da rua (lado direito)</t>
  </si>
  <si>
    <t>Mourão de concreto do alambrado (lado direito)</t>
  </si>
  <si>
    <t>Rampa 1 (lado direito)</t>
  </si>
  <si>
    <t>Rampa 2 (lado direito)</t>
  </si>
  <si>
    <t>Rampa 3 (lado direito)</t>
  </si>
  <si>
    <t>Rampa 4 (lado direito)</t>
  </si>
  <si>
    <t>Rampa 5 (lado direito)</t>
  </si>
  <si>
    <t>Rampa 6 (lado direito)</t>
  </si>
  <si>
    <t>Rampa 7 (lado esquerdo)</t>
  </si>
  <si>
    <t>Rampa 8 (lado esquerdo)</t>
  </si>
  <si>
    <t>2.7</t>
  </si>
  <si>
    <t>Locação de container 2,30 x 6,00 m, alt. 2,50 m, com 1 sanitario, para escritório, completo, sem divisórias internas</t>
  </si>
  <si>
    <t>COMP. 04</t>
  </si>
  <si>
    <t>7.0</t>
  </si>
  <si>
    <t>ADMINISTRAÇÃO LOCAL</t>
  </si>
  <si>
    <t>7.1</t>
  </si>
  <si>
    <t>SUB-TOTAL - 07</t>
  </si>
  <si>
    <t>Código do item IOPES</t>
  </si>
  <si>
    <t>Preço de produção</t>
  </si>
  <si>
    <t>Encargos Sociais - SINAPI</t>
  </si>
  <si>
    <t>Preço Unitário</t>
  </si>
  <si>
    <t>Coeficiente</t>
  </si>
  <si>
    <t>Sub Total</t>
  </si>
  <si>
    <t>Valor Final</t>
  </si>
  <si>
    <t>Valor com Materiais Somados</t>
  </si>
  <si>
    <t>Engenheiro Pleno</t>
  </si>
  <si>
    <t xml:space="preserve">Equipe para Administração Local </t>
  </si>
  <si>
    <t>Equipe de administração local</t>
  </si>
  <si>
    <t>Placa de obra em chapa de aço galvanizado</t>
  </si>
  <si>
    <t>Placa padrão Caixa (8Y x 4Y,  Y=0,375)</t>
  </si>
  <si>
    <t>Equipamentos</t>
  </si>
  <si>
    <t>Auxiliar de eletricista com encargos complementares</t>
  </si>
  <si>
    <t>Eletricista com encargos complementares</t>
  </si>
  <si>
    <t>Fita isolante adesiva antichama, uso ate 750 v, em rolo de 19 mm x 5 m</t>
  </si>
  <si>
    <t>Luminaria de led para iluminacao publica, de 138 w ate 180 w, involucro em aluminio ou aco inox</t>
  </si>
  <si>
    <t>COMPOSIÇÃO 04</t>
  </si>
  <si>
    <t>Passeio de cimentado camurçado com argamassa de cimento e areia no traço 1:3 esp. 1.5cm, e lastro de concreto com 8cm de espessura, inclusive preparo de caixa</t>
  </si>
  <si>
    <t>Ref. De Preços: IOPES/SINAPI</t>
  </si>
  <si>
    <t>Encargos Encargos Sociais: SINAPI-86,74%</t>
  </si>
  <si>
    <t>Obs.: 1. Os encargos sociais do IOPES foram reajustados para a utilização do item, adotando assim, os encargos sociais do SINAPI.</t>
  </si>
  <si>
    <t>2.10</t>
  </si>
  <si>
    <t>Meio-fio - Toda a extensão onde existe locação de calçada (lado oposto do Hospital)</t>
  </si>
  <si>
    <t>Meio-fio - Toda a extensão de intervenção da nova calçada (lado do Hospital)</t>
  </si>
  <si>
    <t>Carga, manobra e descarga de entulho em caminhão basculante 18 m³ - carga com escavadeira hidráulica (caçamba de 0,80 m³ / 111 hp) e descarga livre</t>
  </si>
  <si>
    <t>Guia (meio-fio) e sarjeta conjugados de concreto, moldada in loco em trecho reto com extrusora, 45 cm base (15 cm base da guia + 30 cm base da sarjeta) x 22 cm altura.</t>
  </si>
  <si>
    <t>Assentamento de guia (meio-fio) em trecho reto, confeccionada em concreto pré-fabricado, dimensões 100x15x13x30 cm (comprimento x base inferior x base superior x altura), para vias urbanas (uso viário)</t>
  </si>
  <si>
    <t>Data-base: Ago/2021</t>
  </si>
  <si>
    <t>COMPOSIÇÃO 02</t>
  </si>
  <si>
    <t>Engenheiro civil de obra pleno com encargos complementares</t>
  </si>
  <si>
    <t>Composição auxiliar. Mão de Obra retirada da tabela de insumos do Sistema Nacional de Pesquisa de Custos e Índices da Construção Civil - SINAPI.</t>
  </si>
  <si>
    <t>COMP. AUXILIAR</t>
  </si>
  <si>
    <t xml:space="preserve">Administração Local </t>
  </si>
  <si>
    <t>Serviço detalhado na composição auxiliar.</t>
  </si>
  <si>
    <t>Administração local por mês</t>
  </si>
  <si>
    <t>comp. auxiliar</t>
  </si>
  <si>
    <t>REAJUSTE DE ENCARGOS SOCIAIS - IOPES</t>
  </si>
  <si>
    <t>Mureta do alambrado - (lado direito)</t>
  </si>
  <si>
    <t>Alambrado existente em parte da extensão da Rua - (lado direito)</t>
  </si>
  <si>
    <t>Rampa 9 (lado direito)</t>
  </si>
  <si>
    <t>Rampa 10 (lado direito)</t>
  </si>
  <si>
    <t>Rampa 12 (lado esquerdo)</t>
  </si>
  <si>
    <t>Rampa 11 (lado esquerdo)</t>
  </si>
  <si>
    <t>Rampa 13 (lado esquerdo)</t>
  </si>
  <si>
    <t>Rampa 14 (lado esquerdo)</t>
  </si>
  <si>
    <t>Rampa 15 (lado direito)</t>
  </si>
  <si>
    <t>Rampa 16 (lado direito)</t>
  </si>
  <si>
    <t>Rampa 17 (lado direito)</t>
  </si>
  <si>
    <t>Rampa 18 (lado direito)</t>
  </si>
  <si>
    <t>Rampa 19 (lado esquerdo)</t>
  </si>
  <si>
    <t>Rampa 20 (lado esquerdo)</t>
  </si>
  <si>
    <r>
      <t xml:space="preserve">ORÇAMENTISTA: </t>
    </r>
    <r>
      <rPr>
        <sz val="11"/>
        <rFont val="Arial"/>
        <family val="2"/>
      </rPr>
      <t>Arquiteta Carla Demoner Malta CAU nº A232085-1</t>
    </r>
  </si>
  <si>
    <r>
      <t>ORÇAMENTISTA:</t>
    </r>
    <r>
      <rPr>
        <sz val="11"/>
        <rFont val="Arial"/>
        <family val="2"/>
      </rPr>
      <t xml:space="preserve"> Arquiteta Carla Demoner Malta CAU nº A232085-1</t>
    </r>
  </si>
  <si>
    <r>
      <t>ORÇAMENTISTA:</t>
    </r>
    <r>
      <rPr>
        <sz val="10"/>
        <rFont val="Arial"/>
        <family val="2"/>
      </rPr>
      <t xml:space="preserve"> Arquiteta Carla Demoner Malta CAU nº A232085-1</t>
    </r>
  </si>
  <si>
    <t>A232085-1</t>
  </si>
  <si>
    <t>DEMOLIÇÕES/LIMPEZA</t>
  </si>
  <si>
    <t>2.11</t>
  </si>
  <si>
    <t>Guindauto hidráulico, capacidade máxima de carga 6200 kg, momento máximo d chp e carga 11,7 tm, alcance máximo horizontal 9,70 m, inclusive caminhão toco</t>
  </si>
  <si>
    <t>Desconto dos canteiros - lado oposto do Hospital (área permeável)</t>
  </si>
  <si>
    <t>Desconto dos canteiros - lado do Hospital (área permeável)</t>
  </si>
  <si>
    <t>Entorno dos canteiros (Lado oposto do Hospital)</t>
  </si>
  <si>
    <t>Entorno dos canteiros (Lado do Hospital)</t>
  </si>
  <si>
    <t>Itarana, 24 de novembro de 2021</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</si>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</sst>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R$&quot;\ * #,##0.00_-;\-&quot;R$&quot;\ * #,##0.00_-;_-&quot;R$&quot;\ * &quot;-&quot;??_-;_-@_-"/>
    <numFmt numFmtId="43" formatCode="_-* #,##0.00_-;\-* #,##0.00_-;_-* &quot;-&quot;??_-;_-@_-"/>
    <numFmt numFmtId="164" formatCode="_(* #,##0.00_);_(* \(#,##0.00\);_(* &quot;-&quot;??_);_(@_)"/>
    <numFmt numFmtId="165" formatCode="_(* #,##0.00_);_(* \(#,##0.00\);_(* \-??_);_(@_)"/>
    <numFmt numFmtId="166" formatCode="_-&quot;€ &quot;* #,##0.00_-;&quot;-€ &quot;* #,##0.00_-;_-&quot;€ &quot;* \-??_-;_-@_-"/>
    <numFmt numFmtId="167" formatCode="_(&quot;R$ &quot;* #,##0.00_);_(&quot;R$ &quot;* \(#,##0.00\);_(&quot;R$ &quot;* &quot;-&quot;??_);_(@_)"/>
    <numFmt numFmtId="168" formatCode="&quot;R$&quot;\ #,##0.00"/>
    <numFmt numFmtId="169" formatCode="#,##0.00_ ;\-#,##0.00\ "/>
    <numFmt numFmtId="170" formatCode="0.0%"/>
    <numFmt numFmtId="171" formatCode="#,##0.0000"/>
  </numFmts>
  <fonts count="6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name val="Times New Roman"/>
      <family val="1"/>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b/>
      <sz val="10"/>
      <color indexed="8"/>
      <name val="Arial"/>
      <family val="2"/>
    </font>
    <font>
      <b/>
      <sz val="10"/>
      <color indexed="10"/>
      <name val="Arial"/>
      <family val="2"/>
    </font>
    <font>
      <sz val="10"/>
      <color indexed="8"/>
      <name val="Arial"/>
      <family val="2"/>
    </font>
    <font>
      <sz val="10"/>
      <name val="Arial"/>
      <family val="2"/>
    </font>
    <font>
      <sz val="10"/>
      <name val="Arial"/>
      <family val="2"/>
    </font>
    <font>
      <b/>
      <sz val="11"/>
      <color rgb="FFFF0000"/>
      <name val="Arial"/>
      <family val="2"/>
    </font>
    <font>
      <b/>
      <sz val="11"/>
      <name val="Arial"/>
      <family val="2"/>
    </font>
    <font>
      <sz val="8"/>
      <name val="Arial"/>
      <family val="2"/>
    </font>
    <font>
      <sz val="11"/>
      <name val="Arial"/>
      <family val="2"/>
    </font>
    <font>
      <sz val="11"/>
      <color theme="1"/>
      <name val="Arial"/>
      <family val="2"/>
    </font>
    <font>
      <b/>
      <sz val="11"/>
      <color theme="1"/>
      <name val="Arial"/>
      <family val="2"/>
    </font>
    <font>
      <b/>
      <sz val="11"/>
      <color indexed="10"/>
      <name val="Arial"/>
      <family val="2"/>
    </font>
    <font>
      <sz val="11"/>
      <color indexed="10"/>
      <name val="Arial"/>
      <family val="2"/>
    </font>
    <font>
      <b/>
      <sz val="12"/>
      <color indexed="8"/>
      <name val="Arial"/>
      <family val="2"/>
    </font>
    <font>
      <sz val="12"/>
      <color indexed="8"/>
      <name val="Arial"/>
      <family val="2"/>
    </font>
    <font>
      <sz val="8"/>
      <color indexed="8"/>
      <name val="Arial"/>
      <family val="2"/>
    </font>
    <font>
      <sz val="3"/>
      <name val="Arial"/>
      <family val="2"/>
    </font>
    <font>
      <b/>
      <sz val="3"/>
      <name val="Arial"/>
      <family val="2"/>
    </font>
    <font>
      <i/>
      <sz val="10"/>
      <name val="Arial"/>
      <family val="2"/>
    </font>
    <font>
      <u/>
      <sz val="10"/>
      <name val="Arial"/>
      <family val="2"/>
    </font>
    <font>
      <b/>
      <i/>
      <sz val="14"/>
      <name val="Arial"/>
      <family val="2"/>
    </font>
    <font>
      <sz val="10"/>
      <color indexed="8"/>
      <name val="Calibri"/>
      <family val="2"/>
    </font>
    <font>
      <sz val="9"/>
      <name val="Arial"/>
      <family val="2"/>
    </font>
    <font>
      <b/>
      <sz val="9"/>
      <name val="Arial"/>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b/>
      <sz val="11"/>
      <color indexed="8"/>
      <name val="Arial"/>
      <family val="2"/>
    </font>
    <font>
      <sz val="11"/>
      <color indexed="8"/>
      <name val="Arial"/>
      <family val="2"/>
    </font>
    <font>
      <sz val="11"/>
      <color rgb="FF000000"/>
      <name val="Arial"/>
      <family val="2"/>
    </font>
    <font>
      <sz val="10"/>
      <name val="Arial"/>
      <family val="2"/>
    </font>
    <font>
      <sz val="10"/>
      <color rgb="FF000000"/>
      <name val="Times New Roman"/>
      <family val="1"/>
    </font>
    <font>
      <sz val="11"/>
      <color rgb="FFFF0000"/>
      <name val="Arial"/>
      <family val="2"/>
    </font>
  </fonts>
  <fills count="34">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99"/>
        <bgColor indexed="64"/>
      </patternFill>
    </fill>
    <fill>
      <patternFill patternType="solid">
        <fgColor rgb="FFFFFFCC"/>
        <bgColor indexed="64"/>
      </patternFill>
    </fill>
    <fill>
      <patternFill patternType="solid">
        <fgColor rgb="FFF2F2F2"/>
        <bgColor indexed="64"/>
      </patternFill>
    </fill>
    <fill>
      <patternFill patternType="solid">
        <fgColor theme="0" tint="-0.14999847407452621"/>
        <bgColor indexed="64"/>
      </patternFill>
    </fill>
    <fill>
      <patternFill patternType="solid">
        <fgColor indexed="26"/>
        <bgColor indexed="64"/>
      </patternFill>
    </fill>
    <fill>
      <patternFill patternType="solid">
        <fgColor indexed="55"/>
        <bgColor indexed="64"/>
      </patternFill>
    </fill>
    <fill>
      <patternFill patternType="solid">
        <fgColor theme="0" tint="-0.34998626667073579"/>
        <bgColor indexed="64"/>
      </patternFill>
    </fill>
  </fills>
  <borders count="29">
    <border>
      <left/>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top style="thin">
        <color theme="1"/>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92">
    <xf numFmtId="0" fontId="0" fillId="0" borderId="0"/>
    <xf numFmtId="164" fontId="9" fillId="0" borderId="0" applyFont="0" applyFill="0" applyBorder="0" applyAlignment="0" applyProtection="0"/>
    <xf numFmtId="164" fontId="11" fillId="0" borderId="0" applyFont="0" applyFill="0" applyBorder="0" applyAlignment="0" applyProtection="0"/>
    <xf numFmtId="0" fontId="11" fillId="0" borderId="0"/>
    <xf numFmtId="0" fontId="12" fillId="0" borderId="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7"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4" fillId="14"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21" borderId="0" applyNumberFormat="0" applyBorder="0" applyAlignment="0" applyProtection="0"/>
    <xf numFmtId="0" fontId="15" fillId="0" borderId="1" applyNumberFormat="0" applyFont="0" applyAlignment="0">
      <alignment horizontal="left" vertical="top" indent="1"/>
    </xf>
    <xf numFmtId="0" fontId="16" fillId="5" borderId="0" applyNumberFormat="0" applyBorder="0" applyAlignment="0" applyProtection="0"/>
    <xf numFmtId="0" fontId="17" fillId="22" borderId="12" applyNumberFormat="0" applyAlignment="0" applyProtection="0"/>
    <xf numFmtId="0" fontId="18" fillId="23" borderId="13" applyNumberFormat="0" applyAlignment="0" applyProtection="0"/>
    <xf numFmtId="165" fontId="11" fillId="0" borderId="0" applyFill="0" applyBorder="0" applyAlignment="0" applyProtection="0"/>
    <xf numFmtId="166" fontId="11" fillId="0" borderId="0" applyFill="0" applyBorder="0" applyAlignment="0" applyProtection="0"/>
    <xf numFmtId="0" fontId="19" fillId="0" borderId="0" applyNumberFormat="0" applyFill="0" applyBorder="0" applyAlignment="0" applyProtection="0"/>
    <xf numFmtId="0" fontId="20" fillId="6" borderId="0" applyNumberFormat="0" applyBorder="0" applyAlignment="0" applyProtection="0"/>
    <xf numFmtId="0" fontId="21" fillId="0" borderId="14" applyNumberFormat="0" applyFill="0" applyAlignment="0" applyProtection="0"/>
    <xf numFmtId="0" fontId="22" fillId="0" borderId="15" applyNumberFormat="0" applyFill="0" applyAlignment="0" applyProtection="0"/>
    <xf numFmtId="0" fontId="23" fillId="0" borderId="16" applyNumberFormat="0" applyFill="0" applyAlignment="0" applyProtection="0"/>
    <xf numFmtId="0" fontId="23" fillId="0" borderId="0" applyNumberFormat="0" applyFill="0" applyBorder="0" applyAlignment="0" applyProtection="0"/>
    <xf numFmtId="0" fontId="24" fillId="9" borderId="12" applyNumberFormat="0" applyAlignment="0" applyProtection="0"/>
    <xf numFmtId="0" fontId="25" fillId="0" borderId="17" applyNumberFormat="0" applyFill="0" applyAlignment="0" applyProtection="0"/>
    <xf numFmtId="167" fontId="13" fillId="0" borderId="0" applyFont="0" applyFill="0" applyBorder="0" applyAlignment="0" applyProtection="0"/>
    <xf numFmtId="0" fontId="26" fillId="24" borderId="0" applyNumberFormat="0" applyBorder="0" applyAlignment="0" applyProtection="0"/>
    <xf numFmtId="0" fontId="13" fillId="0" borderId="0"/>
    <xf numFmtId="0" fontId="11" fillId="25" borderId="18" applyNumberFormat="0" applyFont="0" applyAlignment="0" applyProtection="0"/>
    <xf numFmtId="0" fontId="27" fillId="22" borderId="19" applyNumberFormat="0" applyAlignment="0" applyProtection="0"/>
    <xf numFmtId="9" fontId="11" fillId="0" borderId="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4" fontId="13" fillId="0" borderId="0" applyFon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1" fillId="0" borderId="14" applyNumberFormat="0" applyFill="0" applyAlignment="0" applyProtection="0"/>
    <xf numFmtId="0" fontId="29" fillId="0" borderId="0" applyNumberFormat="0" applyFill="0" applyBorder="0" applyAlignment="0" applyProtection="0"/>
    <xf numFmtId="164" fontId="9" fillId="0" borderId="0" applyFont="0" applyFill="0" applyBorder="0" applyAlignment="0" applyProtection="0"/>
    <xf numFmtId="0" fontId="8" fillId="0" borderId="0"/>
    <xf numFmtId="164" fontId="9" fillId="0" borderId="0" applyFont="0" applyFill="0" applyBorder="0" applyAlignment="0" applyProtection="0"/>
    <xf numFmtId="164" fontId="9" fillId="0" borderId="0" applyFont="0" applyFill="0" applyBorder="0" applyAlignment="0" applyProtection="0"/>
    <xf numFmtId="0" fontId="7"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165" fontId="9" fillId="0" borderId="0" applyFill="0" applyBorder="0" applyAlignment="0" applyProtection="0"/>
    <xf numFmtId="166" fontId="9" fillId="0" borderId="0" applyFill="0" applyBorder="0" applyAlignment="0" applyProtection="0"/>
    <xf numFmtId="0" fontId="9" fillId="25" borderId="18" applyNumberFormat="0" applyFont="0" applyAlignment="0" applyProtection="0"/>
    <xf numFmtId="9" fontId="9" fillId="0" borderId="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43" fontId="13"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6" fillId="0" borderId="0"/>
    <xf numFmtId="0" fontId="34" fillId="0" borderId="0"/>
    <xf numFmtId="164" fontId="9" fillId="0" borderId="0" applyFont="0" applyFill="0" applyBorder="0" applyAlignment="0" applyProtection="0"/>
    <xf numFmtId="164" fontId="9" fillId="0" borderId="0" applyFont="0" applyFill="0" applyBorder="0" applyAlignment="0" applyProtection="0"/>
    <xf numFmtId="0" fontId="6" fillId="0" borderId="0"/>
    <xf numFmtId="0" fontId="6" fillId="0" borderId="0"/>
    <xf numFmtId="0" fontId="5" fillId="0" borderId="0"/>
    <xf numFmtId="0" fontId="4" fillId="0" borderId="0"/>
    <xf numFmtId="44" fontId="35" fillId="0" borderId="0" applyFont="0" applyFill="0" applyBorder="0" applyAlignment="0" applyProtection="0"/>
    <xf numFmtId="0" fontId="3" fillId="0" borderId="0"/>
    <xf numFmtId="0" fontId="9" fillId="0" borderId="0"/>
    <xf numFmtId="9" fontId="13" fillId="0" borderId="0" applyFont="0" applyFill="0" applyBorder="0" applyAlignment="0" applyProtection="0"/>
    <xf numFmtId="9" fontId="9" fillId="0" borderId="0" applyFont="0" applyFill="0" applyBorder="0" applyAlignment="0" applyProtection="0"/>
    <xf numFmtId="0" fontId="2" fillId="0" borderId="0"/>
    <xf numFmtId="9" fontId="63" fillId="0" borderId="0" applyFont="0" applyFill="0" applyBorder="0" applyAlignment="0" applyProtection="0"/>
    <xf numFmtId="0" fontId="64" fillId="0" borderId="0"/>
    <xf numFmtId="44" fontId="64" fillId="0" borderId="0" applyFont="0" applyFill="0" applyBorder="0" applyAlignment="0" applyProtection="0"/>
    <xf numFmtId="0" fontId="1" fillId="0" borderId="0"/>
  </cellStyleXfs>
  <cellXfs count="600">
    <xf numFmtId="0" fontId="0" fillId="0" borderId="0" xfId="0"/>
    <xf numFmtId="4" fontId="30" fillId="0" borderId="0" xfId="0" applyNumberFormat="1" applyFont="1" applyFill="1" applyAlignment="1">
      <alignment horizontal="center" vertical="center"/>
    </xf>
    <xf numFmtId="4" fontId="10" fillId="0" borderId="0" xfId="0" applyNumberFormat="1" applyFont="1" applyFill="1" applyAlignment="1">
      <alignment horizontal="center" vertical="center"/>
    </xf>
    <xf numFmtId="4" fontId="0" fillId="0" borderId="0" xfId="0" applyNumberFormat="1" applyFill="1" applyAlignment="1">
      <alignment horizontal="center" vertical="center"/>
    </xf>
    <xf numFmtId="4" fontId="0" fillId="0" borderId="0" xfId="0" applyNumberFormat="1" applyFill="1" applyAlignment="1">
      <alignment horizontal="center" vertical="center" wrapText="1"/>
    </xf>
    <xf numFmtId="4" fontId="0" fillId="0" borderId="0" xfId="1" applyNumberFormat="1" applyFont="1" applyFill="1" applyAlignment="1">
      <alignment horizontal="center" vertical="center"/>
    </xf>
    <xf numFmtId="4" fontId="0" fillId="0" borderId="0" xfId="0" applyNumberFormat="1" applyFill="1" applyAlignment="1">
      <alignment horizontal="center" vertical="center"/>
    </xf>
    <xf numFmtId="4" fontId="9" fillId="0" borderId="0" xfId="0" applyNumberFormat="1" applyFont="1" applyFill="1" applyAlignment="1">
      <alignment horizontal="center" vertical="center"/>
    </xf>
    <xf numFmtId="4" fontId="0" fillId="0" borderId="0" xfId="0" applyNumberFormat="1" applyFill="1" applyAlignment="1">
      <alignment horizontal="center" vertical="center" wrapText="1"/>
    </xf>
    <xf numFmtId="3" fontId="31" fillId="3" borderId="10" xfId="1" applyNumberFormat="1" applyFont="1" applyFill="1" applyBorder="1" applyAlignment="1">
      <alignment horizontal="center" vertical="center"/>
    </xf>
    <xf numFmtId="169" fontId="31" fillId="0" borderId="21" xfId="1" applyNumberFormat="1" applyFont="1" applyBorder="1" applyAlignment="1">
      <alignment horizontal="right" vertical="center"/>
    </xf>
    <xf numFmtId="4" fontId="9" fillId="26" borderId="0" xfId="0" applyNumberFormat="1" applyFont="1" applyFill="1" applyAlignment="1">
      <alignment horizontal="center" vertical="center"/>
    </xf>
    <xf numFmtId="4" fontId="9" fillId="26" borderId="0" xfId="0" applyNumberFormat="1" applyFont="1" applyFill="1" applyBorder="1" applyAlignment="1">
      <alignment horizontal="center" vertical="center"/>
    </xf>
    <xf numFmtId="4" fontId="9" fillId="26" borderId="0" xfId="4" applyNumberFormat="1" applyFont="1" applyFill="1" applyBorder="1" applyAlignment="1">
      <alignment horizontal="center" vertical="center"/>
    </xf>
    <xf numFmtId="4" fontId="32" fillId="26" borderId="0" xfId="4" applyNumberFormat="1" applyFont="1" applyFill="1" applyBorder="1" applyAlignment="1">
      <alignment horizontal="center" vertical="center"/>
    </xf>
    <xf numFmtId="44" fontId="0" fillId="0" borderId="0" xfId="82" applyFont="1" applyFill="1" applyAlignment="1">
      <alignment horizontal="center" vertical="center"/>
    </xf>
    <xf numFmtId="4" fontId="9" fillId="0" borderId="0" xfId="63" applyNumberFormat="1" applyAlignment="1">
      <alignment horizontal="center" vertical="center"/>
    </xf>
    <xf numFmtId="4" fontId="9" fillId="0" borderId="5" xfId="63" applyNumberFormat="1" applyFont="1" applyBorder="1" applyAlignment="1">
      <alignment horizontal="center" vertical="center"/>
    </xf>
    <xf numFmtId="4" fontId="9" fillId="0" borderId="0" xfId="63" applyNumberFormat="1" applyFont="1" applyAlignment="1">
      <alignment horizontal="center" vertical="center"/>
    </xf>
    <xf numFmtId="0" fontId="33" fillId="29" borderId="20" xfId="63" applyFont="1" applyFill="1" applyBorder="1" applyAlignment="1">
      <alignment horizontal="center" vertical="center"/>
    </xf>
    <xf numFmtId="10" fontId="31" fillId="29" borderId="20" xfId="63" applyNumberFormat="1" applyFont="1" applyFill="1" applyBorder="1" applyAlignment="1">
      <alignment horizontal="right" vertical="center"/>
    </xf>
    <xf numFmtId="0" fontId="33" fillId="0" borderId="21" xfId="63" applyFont="1" applyBorder="1" applyAlignment="1">
      <alignment horizontal="center" vertical="center"/>
    </xf>
    <xf numFmtId="0" fontId="10" fillId="0" borderId="0" xfId="0" applyFont="1" applyFill="1" applyBorder="1" applyAlignment="1">
      <alignment horizontal="center" vertical="center"/>
    </xf>
    <xf numFmtId="0" fontId="10" fillId="26" borderId="0" xfId="0" applyFont="1" applyFill="1" applyBorder="1" applyAlignment="1">
      <alignment horizontal="left" vertical="center" wrapText="1"/>
    </xf>
    <xf numFmtId="4" fontId="10" fillId="0" borderId="0" xfId="0" applyNumberFormat="1" applyFont="1" applyFill="1" applyBorder="1" applyAlignment="1">
      <alignment horizontal="center" vertical="center"/>
    </xf>
    <xf numFmtId="44" fontId="10" fillId="0" borderId="0" xfId="82" applyFont="1" applyFill="1" applyBorder="1" applyAlignment="1">
      <alignment horizontal="center" vertical="center"/>
    </xf>
    <xf numFmtId="44" fontId="10" fillId="0" borderId="0" xfId="82" applyFont="1" applyFill="1" applyBorder="1" applyAlignment="1">
      <alignment horizontal="right" vertical="center" indent="1"/>
    </xf>
    <xf numFmtId="4" fontId="0" fillId="0" borderId="0" xfId="0" applyNumberFormat="1" applyFill="1" applyBorder="1" applyAlignment="1">
      <alignment horizontal="center" vertical="center"/>
    </xf>
    <xf numFmtId="4" fontId="0" fillId="0" borderId="0" xfId="0" applyNumberFormat="1" applyFill="1" applyBorder="1" applyAlignment="1">
      <alignment horizontal="center" vertical="center" wrapText="1"/>
    </xf>
    <xf numFmtId="44" fontId="0" fillId="0" borderId="0" xfId="82" applyFont="1" applyFill="1" applyBorder="1" applyAlignment="1">
      <alignment horizontal="center" vertical="center"/>
    </xf>
    <xf numFmtId="4" fontId="0" fillId="0" borderId="0" xfId="1" applyNumberFormat="1" applyFont="1" applyFill="1" applyBorder="1" applyAlignment="1">
      <alignment horizontal="center" vertical="center"/>
    </xf>
    <xf numFmtId="4" fontId="9" fillId="26" borderId="2" xfId="0" applyNumberFormat="1" applyFont="1" applyFill="1" applyBorder="1" applyAlignment="1">
      <alignment horizontal="center" vertical="center" wrapText="1"/>
    </xf>
    <xf numFmtId="4" fontId="9" fillId="26" borderId="0" xfId="0" applyNumberFormat="1" applyFont="1" applyFill="1" applyBorder="1" applyAlignment="1">
      <alignment horizontal="center" vertical="center" wrapText="1"/>
    </xf>
    <xf numFmtId="4" fontId="9" fillId="0" borderId="0" xfId="63" quotePrefix="1" applyNumberFormat="1" applyAlignment="1">
      <alignment horizontal="center" vertical="center"/>
    </xf>
    <xf numFmtId="10" fontId="10" fillId="28" borderId="10" xfId="63" applyNumberFormat="1" applyFont="1" applyFill="1" applyBorder="1" applyAlignment="1">
      <alignment horizontal="right" vertical="center"/>
    </xf>
    <xf numFmtId="169" fontId="10" fillId="28" borderId="10" xfId="1" applyNumberFormat="1" applyFont="1" applyFill="1" applyBorder="1" applyAlignment="1">
      <alignment horizontal="right" vertical="center"/>
    </xf>
    <xf numFmtId="0" fontId="37" fillId="26" borderId="0" xfId="0" applyFont="1" applyFill="1" applyBorder="1" applyAlignment="1">
      <alignment vertical="center"/>
    </xf>
    <xf numFmtId="44" fontId="37" fillId="27" borderId="10" xfId="82" applyFont="1" applyFill="1" applyBorder="1" applyAlignment="1">
      <alignment horizontal="center" vertical="center"/>
    </xf>
    <xf numFmtId="164" fontId="37" fillId="27" borderId="10" xfId="1" applyFont="1" applyFill="1" applyBorder="1" applyAlignment="1">
      <alignment horizontal="center" vertical="center"/>
    </xf>
    <xf numFmtId="0" fontId="37" fillId="28" borderId="7" xfId="0" quotePrefix="1" applyNumberFormat="1" applyFont="1" applyFill="1" applyBorder="1" applyAlignment="1">
      <alignment horizontal="center" vertical="center"/>
    </xf>
    <xf numFmtId="0" fontId="37" fillId="28" borderId="8" xfId="0" applyFont="1" applyFill="1" applyBorder="1" applyAlignment="1">
      <alignment horizontal="center" vertical="center"/>
    </xf>
    <xf numFmtId="0" fontId="37" fillId="28" borderId="8" xfId="0" applyFont="1" applyFill="1" applyBorder="1" applyAlignment="1">
      <alignment horizontal="left" vertical="center" wrapText="1"/>
    </xf>
    <xf numFmtId="44" fontId="37" fillId="28" borderId="8" xfId="82" applyFont="1" applyFill="1" applyBorder="1" applyAlignment="1">
      <alignment horizontal="center" vertical="center"/>
    </xf>
    <xf numFmtId="164" fontId="37" fillId="28" borderId="11" xfId="1" applyFont="1" applyFill="1" applyBorder="1" applyAlignment="1">
      <alignment horizontal="center" vertical="center"/>
    </xf>
    <xf numFmtId="0" fontId="39" fillId="26" borderId="10" xfId="0" quotePrefix="1" applyNumberFormat="1" applyFont="1" applyFill="1" applyBorder="1" applyAlignment="1">
      <alignment horizontal="center" vertical="center"/>
    </xf>
    <xf numFmtId="0" fontId="39" fillId="0" borderId="10" xfId="0" applyFont="1" applyBorder="1" applyAlignment="1">
      <alignment horizontal="center" vertical="center"/>
    </xf>
    <xf numFmtId="0" fontId="39" fillId="26" borderId="10" xfId="0" applyFont="1" applyFill="1" applyBorder="1" applyAlignment="1">
      <alignment horizontal="center" vertical="center"/>
    </xf>
    <xf numFmtId="0" fontId="39" fillId="0" borderId="10" xfId="0" applyFont="1" applyBorder="1" applyAlignment="1">
      <alignment horizontal="left" vertical="center" wrapText="1"/>
    </xf>
    <xf numFmtId="44" fontId="39" fillId="26" borderId="10" xfId="82" applyFont="1" applyFill="1" applyBorder="1" applyAlignment="1">
      <alignment horizontal="center" vertical="center"/>
    </xf>
    <xf numFmtId="44" fontId="39" fillId="0" borderId="9" xfId="82" applyFont="1" applyFill="1" applyBorder="1" applyAlignment="1">
      <alignment horizontal="right" vertical="center" indent="1"/>
    </xf>
    <xf numFmtId="49" fontId="39" fillId="0" borderId="10" xfId="0" applyNumberFormat="1" applyFont="1" applyBorder="1" applyAlignment="1">
      <alignment horizontal="center" vertical="center"/>
    </xf>
    <xf numFmtId="44" fontId="37" fillId="0" borderId="10" xfId="82" applyFont="1" applyFill="1" applyBorder="1" applyAlignment="1">
      <alignment horizontal="right" vertical="center" indent="1"/>
    </xf>
    <xf numFmtId="0" fontId="37" fillId="28" borderId="4" xfId="0" quotePrefix="1" applyNumberFormat="1" applyFont="1" applyFill="1" applyBorder="1" applyAlignment="1">
      <alignment horizontal="center" vertical="center"/>
    </xf>
    <xf numFmtId="0" fontId="37" fillId="28" borderId="5" xfId="0" applyFont="1" applyFill="1" applyBorder="1" applyAlignment="1">
      <alignment horizontal="center" vertical="center"/>
    </xf>
    <xf numFmtId="0" fontId="37" fillId="28" borderId="5" xfId="0" applyFont="1" applyFill="1" applyBorder="1" applyAlignment="1">
      <alignment horizontal="left" vertical="center" wrapText="1"/>
    </xf>
    <xf numFmtId="4" fontId="37" fillId="28" borderId="5" xfId="0" applyNumberFormat="1" applyFont="1" applyFill="1" applyBorder="1" applyAlignment="1">
      <alignment horizontal="center" vertical="center"/>
    </xf>
    <xf numFmtId="44" fontId="39" fillId="28" borderId="5" xfId="82" applyFont="1" applyFill="1" applyBorder="1" applyAlignment="1">
      <alignment horizontal="center" vertical="center"/>
    </xf>
    <xf numFmtId="2" fontId="39" fillId="0" borderId="10" xfId="0" applyNumberFormat="1" applyFont="1" applyFill="1" applyBorder="1" applyAlignment="1">
      <alignment horizontal="center" vertical="center"/>
    </xf>
    <xf numFmtId="4" fontId="37" fillId="28" borderId="8" xfId="0" applyNumberFormat="1" applyFont="1" applyFill="1" applyBorder="1" applyAlignment="1">
      <alignment horizontal="center" vertical="center"/>
    </xf>
    <xf numFmtId="44" fontId="39" fillId="28" borderId="8" xfId="82" applyFont="1" applyFill="1" applyBorder="1" applyAlignment="1">
      <alignment horizontal="center" vertical="center"/>
    </xf>
    <xf numFmtId="0" fontId="37" fillId="28" borderId="26" xfId="0" applyFont="1" applyFill="1" applyBorder="1" applyAlignment="1">
      <alignment horizontal="left" vertical="center" wrapText="1"/>
    </xf>
    <xf numFmtId="49" fontId="39" fillId="26" borderId="10" xfId="0" applyNumberFormat="1" applyFont="1" applyFill="1" applyBorder="1" applyAlignment="1">
      <alignment horizontal="center" vertical="center"/>
    </xf>
    <xf numFmtId="2" fontId="39" fillId="26" borderId="10" xfId="0" applyNumberFormat="1" applyFont="1" applyFill="1" applyBorder="1" applyAlignment="1">
      <alignment horizontal="center" vertical="center"/>
    </xf>
    <xf numFmtId="44" fontId="37" fillId="28" borderId="10" xfId="82" applyFont="1" applyFill="1" applyBorder="1" applyAlignment="1">
      <alignment horizontal="center" vertical="center"/>
    </xf>
    <xf numFmtId="4" fontId="39" fillId="26" borderId="0" xfId="0" applyNumberFormat="1" applyFont="1" applyFill="1" applyBorder="1" applyAlignment="1">
      <alignment horizontal="center"/>
    </xf>
    <xf numFmtId="4" fontId="39" fillId="26" borderId="3" xfId="0" applyNumberFormat="1" applyFont="1" applyFill="1" applyBorder="1" applyAlignment="1">
      <alignment horizontal="center"/>
    </xf>
    <xf numFmtId="3" fontId="42" fillId="26" borderId="2" xfId="4" applyNumberFormat="1" applyFont="1" applyFill="1" applyBorder="1" applyAlignment="1">
      <alignment horizontal="right" vertical="top"/>
    </xf>
    <xf numFmtId="0" fontId="42" fillId="26" borderId="2" xfId="4" applyFont="1" applyFill="1" applyBorder="1" applyAlignment="1">
      <alignment vertical="top" wrapText="1"/>
    </xf>
    <xf numFmtId="4" fontId="43" fillId="26" borderId="0" xfId="1" applyNumberFormat="1" applyFont="1" applyFill="1" applyBorder="1" applyAlignment="1">
      <alignment horizontal="center" vertical="top"/>
    </xf>
    <xf numFmtId="4" fontId="42" fillId="26" borderId="0" xfId="1" applyNumberFormat="1" applyFont="1" applyFill="1" applyBorder="1" applyAlignment="1">
      <alignment horizontal="center" vertical="top" wrapText="1"/>
    </xf>
    <xf numFmtId="4" fontId="42" fillId="26" borderId="0" xfId="1" applyNumberFormat="1" applyFont="1" applyFill="1" applyBorder="1" applyAlignment="1">
      <alignment horizontal="center" vertical="top"/>
    </xf>
    <xf numFmtId="4" fontId="42" fillId="26" borderId="3" xfId="1" applyNumberFormat="1" applyFont="1" applyFill="1" applyBorder="1" applyAlignment="1">
      <alignment horizontal="center" vertical="top"/>
    </xf>
    <xf numFmtId="4" fontId="37" fillId="26" borderId="3" xfId="4" applyNumberFormat="1" applyFont="1" applyFill="1" applyBorder="1" applyAlignment="1">
      <alignment horizontal="center" vertical="top"/>
    </xf>
    <xf numFmtId="3" fontId="37" fillId="26" borderId="2" xfId="4" quotePrefix="1" applyNumberFormat="1" applyFont="1" applyFill="1" applyBorder="1" applyAlignment="1">
      <alignment horizontal="right" vertical="top"/>
    </xf>
    <xf numFmtId="0" fontId="37" fillId="26" borderId="2" xfId="4" applyFont="1" applyFill="1" applyBorder="1" applyAlignment="1">
      <alignment vertical="top" wrapText="1"/>
    </xf>
    <xf numFmtId="0" fontId="37" fillId="26" borderId="0" xfId="4" applyFont="1" applyFill="1" applyBorder="1" applyAlignment="1">
      <alignment vertical="top" wrapText="1"/>
    </xf>
    <xf numFmtId="0" fontId="37" fillId="26" borderId="3" xfId="4" applyFont="1" applyFill="1" applyBorder="1" applyAlignment="1">
      <alignment vertical="top" wrapText="1"/>
    </xf>
    <xf numFmtId="4" fontId="39" fillId="26" borderId="3" xfId="4" applyNumberFormat="1" applyFont="1" applyFill="1" applyBorder="1" applyAlignment="1">
      <alignment horizontal="center" vertical="top"/>
    </xf>
    <xf numFmtId="2" fontId="39" fillId="26" borderId="0" xfId="4" applyNumberFormat="1" applyFont="1" applyFill="1" applyBorder="1" applyAlignment="1">
      <alignment horizontal="center" vertical="top" wrapText="1"/>
    </xf>
    <xf numFmtId="0" fontId="37" fillId="26" borderId="7" xfId="4" applyFont="1" applyFill="1" applyBorder="1" applyAlignment="1">
      <alignment vertical="top" wrapText="1"/>
    </xf>
    <xf numFmtId="4" fontId="39" fillId="26" borderId="8" xfId="4" applyNumberFormat="1" applyFont="1" applyFill="1" applyBorder="1" applyAlignment="1">
      <alignment horizontal="center" vertical="top"/>
    </xf>
    <xf numFmtId="4" fontId="37" fillId="26" borderId="8" xfId="4" applyNumberFormat="1" applyFont="1" applyFill="1" applyBorder="1" applyAlignment="1">
      <alignment horizontal="center" vertical="top"/>
    </xf>
    <xf numFmtId="4" fontId="37" fillId="26" borderId="11" xfId="1" applyNumberFormat="1" applyFont="1" applyFill="1" applyBorder="1" applyAlignment="1">
      <alignment horizontal="center" vertical="top"/>
    </xf>
    <xf numFmtId="4" fontId="37" fillId="26" borderId="11" xfId="4" applyNumberFormat="1" applyFont="1" applyFill="1" applyBorder="1" applyAlignment="1">
      <alignment horizontal="center" vertical="top"/>
    </xf>
    <xf numFmtId="4" fontId="39" fillId="26" borderId="0" xfId="4" applyNumberFormat="1" applyFont="1" applyFill="1" applyBorder="1" applyAlignment="1">
      <alignment horizontal="center" vertical="top"/>
    </xf>
    <xf numFmtId="4" fontId="39" fillId="26" borderId="0" xfId="1" applyNumberFormat="1" applyFont="1" applyFill="1" applyBorder="1" applyAlignment="1">
      <alignment horizontal="center" vertical="top"/>
    </xf>
    <xf numFmtId="4" fontId="39" fillId="26" borderId="0" xfId="1" applyNumberFormat="1" applyFont="1" applyFill="1" applyBorder="1" applyAlignment="1">
      <alignment horizontal="center" vertical="top" wrapText="1"/>
    </xf>
    <xf numFmtId="4" fontId="39" fillId="26" borderId="3" xfId="1" applyNumberFormat="1" applyFont="1" applyFill="1" applyBorder="1" applyAlignment="1">
      <alignment horizontal="center" vertical="top"/>
    </xf>
    <xf numFmtId="0" fontId="39" fillId="26" borderId="2" xfId="4" applyFont="1" applyFill="1" applyBorder="1" applyAlignment="1">
      <alignment vertical="top" wrapText="1"/>
    </xf>
    <xf numFmtId="3" fontId="37" fillId="26" borderId="2" xfId="4" applyNumberFormat="1" applyFont="1" applyFill="1" applyBorder="1" applyAlignment="1">
      <alignment horizontal="right" vertical="top"/>
    </xf>
    <xf numFmtId="4" fontId="37" fillId="26" borderId="0" xfId="4" applyNumberFormat="1" applyFont="1" applyFill="1" applyBorder="1" applyAlignment="1">
      <alignment horizontal="center" vertical="top"/>
    </xf>
    <xf numFmtId="4" fontId="37" fillId="26" borderId="3" xfId="1" applyNumberFormat="1" applyFont="1" applyFill="1" applyBorder="1" applyAlignment="1">
      <alignment horizontal="center" vertical="top"/>
    </xf>
    <xf numFmtId="4" fontId="39" fillId="26" borderId="0" xfId="0" applyNumberFormat="1" applyFont="1" applyFill="1" applyBorder="1" applyAlignment="1">
      <alignment horizontal="center" vertical="center"/>
    </xf>
    <xf numFmtId="4" fontId="39" fillId="26" borderId="3" xfId="0" applyNumberFormat="1" applyFont="1" applyFill="1" applyBorder="1" applyAlignment="1">
      <alignment horizontal="center" vertical="center"/>
    </xf>
    <xf numFmtId="0" fontId="44" fillId="0" borderId="0" xfId="83" applyFont="1"/>
    <xf numFmtId="0" fontId="45" fillId="0" borderId="0" xfId="83" applyFont="1"/>
    <xf numFmtId="0" fontId="45" fillId="0" borderId="0" xfId="83" applyFont="1" applyAlignment="1">
      <alignment horizontal="left"/>
    </xf>
    <xf numFmtId="0" fontId="31" fillId="0" borderId="0" xfId="83" applyFont="1" applyAlignment="1">
      <alignment horizontal="center"/>
    </xf>
    <xf numFmtId="0" fontId="33" fillId="0" borderId="0" xfId="83" applyFont="1"/>
    <xf numFmtId="0" fontId="33" fillId="0" borderId="0" xfId="83" applyFont="1" applyAlignment="1">
      <alignment horizontal="left"/>
    </xf>
    <xf numFmtId="0" fontId="46" fillId="0" borderId="0" xfId="83" applyFont="1" applyAlignment="1">
      <alignment horizontal="right" vertical="center"/>
    </xf>
    <xf numFmtId="0" fontId="31" fillId="0" borderId="0" xfId="83" applyFont="1"/>
    <xf numFmtId="0" fontId="33" fillId="0" borderId="0" xfId="83" applyFont="1" applyAlignment="1">
      <alignment horizontal="right" vertical="center"/>
    </xf>
    <xf numFmtId="10" fontId="31" fillId="0" borderId="0" xfId="83" applyNumberFormat="1" applyFont="1" applyAlignment="1">
      <alignment horizontal="left" vertical="center"/>
    </xf>
    <xf numFmtId="0" fontId="31" fillId="0" borderId="0" xfId="83" applyFont="1" applyAlignment="1">
      <alignment horizontal="center" wrapText="1"/>
    </xf>
    <xf numFmtId="0" fontId="31" fillId="0" borderId="0" xfId="83" applyFont="1" applyAlignment="1">
      <alignment wrapText="1"/>
    </xf>
    <xf numFmtId="0" fontId="9" fillId="0" borderId="0" xfId="84"/>
    <xf numFmtId="0" fontId="47" fillId="0" borderId="0" xfId="84" applyFont="1"/>
    <xf numFmtId="0" fontId="48" fillId="0" borderId="0" xfId="84" applyFont="1"/>
    <xf numFmtId="0" fontId="10" fillId="0" borderId="0" xfId="84" applyFont="1" applyAlignment="1">
      <alignment horizontal="center"/>
    </xf>
    <xf numFmtId="0" fontId="10" fillId="0" borderId="0" xfId="84" applyFont="1"/>
    <xf numFmtId="0" fontId="9" fillId="31" borderId="0" xfId="84" applyFill="1" applyProtection="1">
      <protection locked="0"/>
    </xf>
    <xf numFmtId="0" fontId="48" fillId="0" borderId="0" xfId="84" applyFont="1" applyAlignment="1">
      <alignment horizontal="center"/>
    </xf>
    <xf numFmtId="0" fontId="9" fillId="0" borderId="0" xfId="84" applyAlignment="1">
      <alignment horizontal="center"/>
    </xf>
    <xf numFmtId="0" fontId="9" fillId="0" borderId="0" xfId="84" applyAlignment="1">
      <alignment horizontal="right"/>
    </xf>
    <xf numFmtId="0" fontId="9" fillId="0" borderId="27" xfId="84" applyBorder="1" applyAlignment="1">
      <alignment horizontal="justify" vertical="top" wrapText="1"/>
    </xf>
    <xf numFmtId="2" fontId="9" fillId="31" borderId="28" xfId="84" applyNumberFormat="1" applyFill="1" applyBorder="1" applyAlignment="1" applyProtection="1">
      <alignment horizontal="center" vertical="top" wrapText="1"/>
      <protection locked="0"/>
    </xf>
    <xf numFmtId="0" fontId="9" fillId="0" borderId="11" xfId="84" applyBorder="1" applyAlignment="1">
      <alignment horizontal="center" vertical="top" wrapText="1"/>
    </xf>
    <xf numFmtId="0" fontId="33" fillId="0" borderId="0" xfId="84" applyFont="1" applyAlignment="1">
      <alignment horizontal="center" wrapText="1"/>
    </xf>
    <xf numFmtId="0" fontId="49" fillId="0" borderId="8" xfId="84" applyFont="1" applyBorder="1" applyAlignment="1">
      <alignment horizontal="justify" vertical="top" wrapText="1"/>
    </xf>
    <xf numFmtId="2" fontId="9" fillId="0" borderId="8" xfId="84" applyNumberFormat="1" applyBorder="1" applyAlignment="1">
      <alignment horizontal="center" vertical="top" wrapText="1"/>
    </xf>
    <xf numFmtId="0" fontId="9" fillId="0" borderId="8" xfId="84" applyBorder="1" applyAlignment="1">
      <alignment horizontal="center" vertical="top" wrapText="1"/>
    </xf>
    <xf numFmtId="0" fontId="10" fillId="0" borderId="27" xfId="84" applyFont="1" applyBorder="1" applyAlignment="1">
      <alignment horizontal="justify"/>
    </xf>
    <xf numFmtId="2" fontId="10" fillId="0" borderId="28" xfId="84" applyNumberFormat="1" applyFont="1" applyBorder="1" applyAlignment="1">
      <alignment horizontal="center"/>
    </xf>
    <xf numFmtId="0" fontId="10" fillId="0" borderId="11" xfId="84" applyFont="1" applyBorder="1" applyAlignment="1">
      <alignment horizontal="center" vertical="top" wrapText="1"/>
    </xf>
    <xf numFmtId="0" fontId="49" fillId="0" borderId="27" xfId="84" applyFont="1" applyBorder="1" applyAlignment="1">
      <alignment horizontal="left" vertical="top" wrapText="1" indent="2"/>
    </xf>
    <xf numFmtId="2" fontId="9" fillId="0" borderId="28" xfId="84" applyNumberFormat="1" applyBorder="1" applyAlignment="1">
      <alignment horizontal="center" vertical="top" wrapText="1"/>
    </xf>
    <xf numFmtId="2" fontId="9" fillId="0" borderId="11" xfId="84" applyNumberFormat="1" applyBorder="1" applyAlignment="1">
      <alignment horizontal="center" vertical="top" wrapText="1"/>
    </xf>
    <xf numFmtId="10" fontId="32" fillId="0" borderId="0" xfId="86" applyNumberFormat="1" applyFont="1" applyBorder="1" applyAlignment="1" applyProtection="1">
      <alignment horizontal="center" vertical="center" wrapText="1"/>
    </xf>
    <xf numFmtId="10" fontId="52" fillId="0" borderId="0" xfId="86" applyNumberFormat="1" applyFont="1" applyProtection="1"/>
    <xf numFmtId="170" fontId="52" fillId="0" borderId="0" xfId="86" applyNumberFormat="1" applyFont="1" applyAlignment="1" applyProtection="1">
      <alignment horizontal="center"/>
    </xf>
    <xf numFmtId="0" fontId="38" fillId="0" borderId="0" xfId="84" applyFont="1" applyAlignment="1">
      <alignment horizontal="left"/>
    </xf>
    <xf numFmtId="0" fontId="38" fillId="0" borderId="0" xfId="83" applyFont="1" applyAlignment="1">
      <alignment vertical="center"/>
    </xf>
    <xf numFmtId="0" fontId="10" fillId="0" borderId="0" xfId="83" applyFont="1" applyAlignment="1">
      <alignment vertical="center"/>
    </xf>
    <xf numFmtId="0" fontId="53" fillId="0" borderId="0" xfId="83" applyFont="1" applyAlignment="1">
      <alignment vertical="center"/>
    </xf>
    <xf numFmtId="0" fontId="54" fillId="31" borderId="25" xfId="83" applyFont="1" applyFill="1" applyBorder="1" applyAlignment="1" applyProtection="1">
      <alignment horizontal="center" vertical="center"/>
      <protection locked="0"/>
    </xf>
    <xf numFmtId="0" fontId="53" fillId="31" borderId="0" xfId="83" applyFont="1" applyFill="1" applyAlignment="1" applyProtection="1">
      <alignment horizontal="center" vertical="center"/>
      <protection locked="0"/>
    </xf>
    <xf numFmtId="0" fontId="9" fillId="0" borderId="0" xfId="63"/>
    <xf numFmtId="0" fontId="39" fillId="0" borderId="10" xfId="63" applyFont="1" applyBorder="1"/>
    <xf numFmtId="0" fontId="37" fillId="0" borderId="10" xfId="63" applyFont="1" applyBorder="1"/>
    <xf numFmtId="0" fontId="39" fillId="0" borderId="10" xfId="63" applyFont="1" applyBorder="1" applyAlignment="1">
      <alignment horizontal="left" wrapText="1"/>
    </xf>
    <xf numFmtId="0" fontId="39" fillId="26" borderId="2" xfId="4" applyFont="1" applyFill="1" applyBorder="1" applyAlignment="1">
      <alignment horizontal="left" vertical="top" wrapText="1"/>
    </xf>
    <xf numFmtId="2" fontId="39" fillId="26" borderId="3" xfId="4" applyNumberFormat="1" applyFont="1" applyFill="1" applyBorder="1" applyAlignment="1">
      <alignment horizontal="center" vertical="top" wrapText="1"/>
    </xf>
    <xf numFmtId="4" fontId="9" fillId="26" borderId="3" xfId="0" applyNumberFormat="1" applyFont="1" applyFill="1" applyBorder="1" applyAlignment="1">
      <alignment horizontal="center" vertical="center"/>
    </xf>
    <xf numFmtId="4" fontId="39" fillId="26" borderId="0" xfId="0" applyNumberFormat="1" applyFont="1" applyFill="1" applyBorder="1" applyAlignment="1">
      <alignment horizontal="center" vertical="center" wrapText="1"/>
    </xf>
    <xf numFmtId="3" fontId="37" fillId="26" borderId="22" xfId="4" quotePrefix="1" applyNumberFormat="1" applyFont="1" applyFill="1" applyBorder="1" applyAlignment="1">
      <alignment horizontal="right" vertical="top"/>
    </xf>
    <xf numFmtId="4" fontId="37" fillId="26" borderId="23" xfId="1" applyNumberFormat="1" applyFont="1" applyFill="1" applyBorder="1" applyAlignment="1">
      <alignment horizontal="center" vertical="top"/>
    </xf>
    <xf numFmtId="4" fontId="37" fillId="26" borderId="0" xfId="1" applyNumberFormat="1" applyFont="1" applyFill="1" applyBorder="1" applyAlignment="1">
      <alignment horizontal="center" vertical="top"/>
    </xf>
    <xf numFmtId="0" fontId="39" fillId="26" borderId="0" xfId="0" applyFont="1" applyFill="1" applyBorder="1" applyAlignment="1">
      <alignment horizontal="center" vertical="center"/>
    </xf>
    <xf numFmtId="2" fontId="39" fillId="0" borderId="0" xfId="4" applyNumberFormat="1" applyFont="1" applyFill="1" applyBorder="1" applyAlignment="1">
      <alignment horizontal="center" vertical="center" wrapText="1"/>
    </xf>
    <xf numFmtId="169" fontId="31" fillId="0" borderId="22" xfId="1" applyNumberFormat="1" applyFont="1" applyFill="1" applyBorder="1" applyAlignment="1">
      <alignment horizontal="right" vertical="center"/>
    </xf>
    <xf numFmtId="4" fontId="39" fillId="0" borderId="0" xfId="63" applyNumberFormat="1" applyFont="1" applyBorder="1" applyAlignment="1">
      <alignment horizontal="center" vertical="center"/>
    </xf>
    <xf numFmtId="0" fontId="39" fillId="26" borderId="10" xfId="0" applyFont="1" applyFill="1" applyBorder="1" applyAlignment="1">
      <alignment horizontal="left" vertical="center" wrapText="1"/>
    </xf>
    <xf numFmtId="0" fontId="39" fillId="0" borderId="10" xfId="0" applyFont="1" applyBorder="1"/>
    <xf numFmtId="0" fontId="39" fillId="0" borderId="6" xfId="0" applyFont="1" applyBorder="1" applyAlignment="1">
      <alignment horizontal="center" vertical="center"/>
    </xf>
    <xf numFmtId="0" fontId="39" fillId="0" borderId="10" xfId="0" applyFont="1" applyBorder="1" applyAlignment="1">
      <alignment wrapText="1"/>
    </xf>
    <xf numFmtId="0" fontId="39" fillId="0" borderId="6" xfId="0" applyFont="1" applyBorder="1"/>
    <xf numFmtId="0" fontId="39" fillId="0" borderId="10" xfId="0" quotePrefix="1" applyFont="1" applyBorder="1" applyAlignment="1">
      <alignment horizontal="center" vertical="center"/>
    </xf>
    <xf numFmtId="49" fontId="39" fillId="26" borderId="4" xfId="0" quotePrefix="1" applyNumberFormat="1" applyFont="1" applyFill="1" applyBorder="1" applyAlignment="1">
      <alignment horizontal="center" vertical="center"/>
    </xf>
    <xf numFmtId="44" fontId="39" fillId="0" borderId="10" xfId="82" applyFont="1" applyFill="1" applyBorder="1" applyAlignment="1">
      <alignment horizontal="right" vertical="center"/>
    </xf>
    <xf numFmtId="0" fontId="39" fillId="0" borderId="9" xfId="0" applyFont="1" applyBorder="1" applyAlignment="1">
      <alignment horizontal="center" vertical="center"/>
    </xf>
    <xf numFmtId="49" fontId="39" fillId="0" borderId="9" xfId="0" applyNumberFormat="1" applyFont="1" applyBorder="1" applyAlignment="1">
      <alignment horizontal="center" vertical="center"/>
    </xf>
    <xf numFmtId="0" fontId="39" fillId="26" borderId="9" xfId="0" applyFont="1" applyFill="1" applyBorder="1" applyAlignment="1">
      <alignment horizontal="center" vertical="center"/>
    </xf>
    <xf numFmtId="0" fontId="39" fillId="0" borderId="9" xfId="0" quotePrefix="1" applyFont="1" applyFill="1" applyBorder="1" applyAlignment="1">
      <alignment horizontal="center" vertical="center"/>
    </xf>
    <xf numFmtId="49" fontId="39" fillId="26" borderId="9" xfId="0" applyNumberFormat="1" applyFont="1" applyFill="1" applyBorder="1" applyAlignment="1">
      <alignment horizontal="center" vertical="center"/>
    </xf>
    <xf numFmtId="44" fontId="39" fillId="0" borderId="9" xfId="82" applyFont="1" applyBorder="1" applyAlignment="1">
      <alignment vertical="center"/>
    </xf>
    <xf numFmtId="0" fontId="39" fillId="0" borderId="10" xfId="63" applyFont="1" applyBorder="1" applyAlignment="1">
      <alignment horizontal="left" vertical="top" wrapText="1"/>
    </xf>
    <xf numFmtId="0" fontId="53" fillId="28" borderId="0" xfId="63" applyFont="1" applyFill="1" applyAlignment="1" applyProtection="1">
      <alignment horizontal="center" vertical="center"/>
      <protection locked="0"/>
    </xf>
    <xf numFmtId="2" fontId="37" fillId="26" borderId="5" xfId="0" applyNumberFormat="1" applyFont="1" applyFill="1" applyBorder="1" applyAlignment="1">
      <alignment vertical="center"/>
    </xf>
    <xf numFmtId="0" fontId="39" fillId="26" borderId="10" xfId="84" quotePrefix="1" applyFont="1" applyFill="1" applyBorder="1" applyAlignment="1">
      <alignment horizontal="center" vertical="center"/>
    </xf>
    <xf numFmtId="0" fontId="39" fillId="0" borderId="7" xfId="84" applyFont="1" applyBorder="1" applyAlignment="1">
      <alignment vertical="top" wrapText="1"/>
    </xf>
    <xf numFmtId="0" fontId="39" fillId="26" borderId="10" xfId="84" applyFont="1" applyFill="1" applyBorder="1" applyAlignment="1">
      <alignment horizontal="center" vertical="center"/>
    </xf>
    <xf numFmtId="0" fontId="39" fillId="0" borderId="10" xfId="84" applyFont="1" applyBorder="1" applyAlignment="1">
      <alignment vertical="top" wrapText="1"/>
    </xf>
    <xf numFmtId="0" fontId="41" fillId="26" borderId="2" xfId="4" applyFont="1" applyFill="1" applyBorder="1" applyAlignment="1">
      <alignment vertical="top" wrapText="1"/>
    </xf>
    <xf numFmtId="0" fontId="39" fillId="26" borderId="0" xfId="4" applyFont="1" applyFill="1" applyBorder="1" applyAlignment="1">
      <alignment vertical="top" wrapText="1"/>
    </xf>
    <xf numFmtId="4" fontId="37" fillId="26" borderId="22" xfId="4" applyNumberFormat="1" applyFont="1" applyFill="1" applyBorder="1" applyAlignment="1">
      <alignment horizontal="center" vertical="top"/>
    </xf>
    <xf numFmtId="4" fontId="39" fillId="26" borderId="22" xfId="0" applyNumberFormat="1" applyFont="1" applyFill="1" applyBorder="1" applyAlignment="1">
      <alignment horizontal="center" vertical="center"/>
    </xf>
    <xf numFmtId="4" fontId="39" fillId="26" borderId="22" xfId="4" applyNumberFormat="1" applyFont="1" applyFill="1" applyBorder="1" applyAlignment="1">
      <alignment horizontal="center" vertical="top"/>
    </xf>
    <xf numFmtId="4" fontId="9" fillId="26" borderId="22" xfId="0" applyNumberFormat="1" applyFont="1" applyFill="1" applyBorder="1" applyAlignment="1">
      <alignment horizontal="center" vertical="center"/>
    </xf>
    <xf numFmtId="0" fontId="37" fillId="26" borderId="0" xfId="4" applyFont="1" applyFill="1" applyBorder="1" applyAlignment="1">
      <alignment horizontal="center" vertical="top" wrapText="1"/>
    </xf>
    <xf numFmtId="4" fontId="36" fillId="26" borderId="2" xfId="0" applyNumberFormat="1" applyFont="1" applyFill="1" applyBorder="1" applyAlignment="1">
      <alignment horizontal="left" vertical="center" wrapText="1"/>
    </xf>
    <xf numFmtId="0" fontId="36" fillId="26" borderId="2" xfId="4" applyFont="1" applyFill="1" applyBorder="1" applyAlignment="1">
      <alignment vertical="top" wrapText="1"/>
    </xf>
    <xf numFmtId="4" fontId="39" fillId="26" borderId="3" xfId="0" applyNumberFormat="1" applyFont="1" applyFill="1" applyBorder="1" applyAlignment="1">
      <alignment horizontal="center" vertical="top"/>
    </xf>
    <xf numFmtId="0" fontId="39" fillId="26" borderId="0" xfId="4" applyFont="1" applyFill="1" applyBorder="1" applyAlignment="1">
      <alignment horizontal="center" vertical="top" wrapText="1"/>
    </xf>
    <xf numFmtId="0" fontId="39" fillId="26" borderId="3" xfId="4" applyFont="1" applyFill="1" applyBorder="1" applyAlignment="1">
      <alignment horizontal="center" vertical="top" wrapText="1"/>
    </xf>
    <xf numFmtId="2" fontId="39" fillId="26" borderId="0" xfId="1" applyNumberFormat="1" applyFont="1" applyFill="1" applyBorder="1" applyAlignment="1">
      <alignment horizontal="center" vertical="top"/>
    </xf>
    <xf numFmtId="3" fontId="41" fillId="26" borderId="2" xfId="4" quotePrefix="1" applyNumberFormat="1" applyFont="1" applyFill="1" applyBorder="1" applyAlignment="1">
      <alignment horizontal="right" vertical="top"/>
    </xf>
    <xf numFmtId="3" fontId="41" fillId="26" borderId="2" xfId="4" applyNumberFormat="1" applyFont="1" applyFill="1" applyBorder="1" applyAlignment="1">
      <alignment horizontal="right" vertical="top"/>
    </xf>
    <xf numFmtId="0" fontId="37" fillId="0" borderId="7" xfId="63" applyFont="1" applyBorder="1"/>
    <xf numFmtId="10" fontId="37" fillId="0" borderId="8" xfId="63" applyNumberFormat="1" applyFont="1" applyBorder="1"/>
    <xf numFmtId="2" fontId="37" fillId="0" borderId="8" xfId="63" applyNumberFormat="1" applyFont="1" applyBorder="1"/>
    <xf numFmtId="0" fontId="39" fillId="0" borderId="8" xfId="63" applyFont="1" applyBorder="1" applyAlignment="1">
      <alignment vertical="top" wrapText="1"/>
    </xf>
    <xf numFmtId="4" fontId="37" fillId="30" borderId="7" xfId="63" applyNumberFormat="1" applyFont="1" applyFill="1" applyBorder="1" applyAlignment="1">
      <alignment horizontal="center" vertical="center" wrapText="1"/>
    </xf>
    <xf numFmtId="171" fontId="37" fillId="0" borderId="10" xfId="63" applyNumberFormat="1" applyFont="1" applyBorder="1" applyAlignment="1">
      <alignment horizontal="center"/>
    </xf>
    <xf numFmtId="4" fontId="37" fillId="0" borderId="10" xfId="63" applyNumberFormat="1" applyFont="1" applyBorder="1" applyAlignment="1">
      <alignment horizontal="center"/>
    </xf>
    <xf numFmtId="44" fontId="39" fillId="0" borderId="10" xfId="82" applyFont="1" applyBorder="1" applyAlignment="1">
      <alignment horizontal="center" vertical="center"/>
    </xf>
    <xf numFmtId="0" fontId="39" fillId="0" borderId="10" xfId="63" quotePrefix="1" applyFont="1" applyBorder="1" applyAlignment="1">
      <alignment horizontal="center" vertical="center"/>
    </xf>
    <xf numFmtId="171" fontId="39" fillId="0" borderId="10" xfId="63" applyNumberFormat="1" applyFont="1" applyBorder="1" applyAlignment="1">
      <alignment horizontal="center" vertical="center"/>
    </xf>
    <xf numFmtId="10" fontId="39" fillId="0" borderId="10" xfId="63" applyNumberFormat="1" applyFont="1" applyBorder="1"/>
    <xf numFmtId="44" fontId="39" fillId="0" borderId="10" xfId="82" applyFont="1" applyBorder="1"/>
    <xf numFmtId="2" fontId="39" fillId="0" borderId="10" xfId="63" applyNumberFormat="1" applyFont="1" applyBorder="1"/>
    <xf numFmtId="0" fontId="37" fillId="0" borderId="6" xfId="63" applyFont="1" applyBorder="1"/>
    <xf numFmtId="4" fontId="37" fillId="30" borderId="4" xfId="63" applyNumberFormat="1" applyFont="1" applyFill="1" applyBorder="1" applyAlignment="1">
      <alignment horizontal="center" vertical="center" wrapText="1"/>
    </xf>
    <xf numFmtId="0" fontId="39" fillId="0" borderId="10" xfId="45" quotePrefix="1" applyFont="1" applyBorder="1" applyAlignment="1">
      <alignment horizontal="center" vertical="center"/>
    </xf>
    <xf numFmtId="0" fontId="39" fillId="0" borderId="10" xfId="45" applyFont="1" applyBorder="1" applyAlignment="1">
      <alignment horizontal="left" vertical="top" wrapText="1"/>
    </xf>
    <xf numFmtId="0" fontId="39" fillId="0" borderId="6" xfId="45" quotePrefix="1" applyFont="1" applyBorder="1" applyAlignment="1">
      <alignment horizontal="center" vertical="center"/>
    </xf>
    <xf numFmtId="171" fontId="39" fillId="0" borderId="6" xfId="63" applyNumberFormat="1" applyFont="1" applyBorder="1" applyAlignment="1">
      <alignment horizontal="center" vertical="center"/>
    </xf>
    <xf numFmtId="44" fontId="39" fillId="0" borderId="6" xfId="82" applyFont="1" applyBorder="1" applyAlignment="1">
      <alignment horizontal="center" vertical="center"/>
    </xf>
    <xf numFmtId="0" fontId="39" fillId="0" borderId="10" xfId="63" applyFont="1" applyBorder="1" applyAlignment="1">
      <alignment horizontal="left"/>
    </xf>
    <xf numFmtId="0" fontId="62" fillId="0" borderId="10" xfId="0" applyFont="1" applyBorder="1" applyAlignment="1">
      <alignment wrapText="1"/>
    </xf>
    <xf numFmtId="0" fontId="62" fillId="0" borderId="10" xfId="0" applyFont="1" applyBorder="1"/>
    <xf numFmtId="0" fontId="39" fillId="0" borderId="7" xfId="0" applyFont="1" applyFill="1" applyBorder="1" applyAlignment="1">
      <alignment vertical="center" wrapText="1"/>
    </xf>
    <xf numFmtId="4" fontId="39" fillId="26" borderId="9" xfId="4" applyNumberFormat="1" applyFont="1" applyFill="1" applyBorder="1" applyAlignment="1">
      <alignment horizontal="center" vertical="top"/>
    </xf>
    <xf numFmtId="4" fontId="39" fillId="0" borderId="10" xfId="0" applyNumberFormat="1" applyFont="1" applyBorder="1" applyAlignment="1">
      <alignment horizontal="left" vertical="center" wrapText="1"/>
    </xf>
    <xf numFmtId="4" fontId="39" fillId="0" borderId="10" xfId="0" applyNumberFormat="1" applyFont="1" applyBorder="1" applyAlignment="1">
      <alignment horizontal="center" vertical="center"/>
    </xf>
    <xf numFmtId="4" fontId="37" fillId="26" borderId="6" xfId="4" applyNumberFormat="1" applyFont="1" applyFill="1" applyBorder="1" applyAlignment="1">
      <alignment horizontal="center" vertical="top"/>
    </xf>
    <xf numFmtId="4" fontId="37" fillId="26" borderId="9" xfId="4" applyNumberFormat="1" applyFont="1" applyFill="1" applyBorder="1" applyAlignment="1">
      <alignment horizontal="center" vertical="top"/>
    </xf>
    <xf numFmtId="0" fontId="39" fillId="0" borderId="0" xfId="63" applyFont="1" applyBorder="1" applyAlignment="1">
      <alignment horizontal="center" vertical="center"/>
    </xf>
    <xf numFmtId="2" fontId="37" fillId="26" borderId="4" xfId="0" applyNumberFormat="1" applyFont="1" applyFill="1" applyBorder="1" applyAlignment="1">
      <alignment vertical="center"/>
    </xf>
    <xf numFmtId="44" fontId="39" fillId="28" borderId="11" xfId="82" applyFont="1" applyFill="1" applyBorder="1" applyAlignment="1">
      <alignment horizontal="right" vertical="center" indent="1"/>
    </xf>
    <xf numFmtId="0" fontId="39" fillId="26" borderId="9" xfId="0" quotePrefix="1" applyFont="1" applyFill="1" applyBorder="1" applyAlignment="1">
      <alignment horizontal="center" vertical="center"/>
    </xf>
    <xf numFmtId="4" fontId="39" fillId="26" borderId="9" xfId="0" applyNumberFormat="1" applyFont="1" applyFill="1" applyBorder="1" applyAlignment="1">
      <alignment horizontal="center" vertical="center"/>
    </xf>
    <xf numFmtId="0" fontId="39" fillId="0" borderId="10" xfId="0" applyFont="1" applyBorder="1" applyAlignment="1">
      <alignment vertical="center" wrapText="1"/>
    </xf>
    <xf numFmtId="0" fontId="39" fillId="0" borderId="7" xfId="0" applyFont="1" applyBorder="1" applyAlignment="1">
      <alignment vertical="center" wrapText="1"/>
    </xf>
    <xf numFmtId="0" fontId="39" fillId="0" borderId="0" xfId="0" applyFont="1" applyBorder="1" applyAlignment="1">
      <alignment vertical="center" wrapText="1"/>
    </xf>
    <xf numFmtId="0" fontId="40" fillId="0" borderId="9" xfId="0" applyFont="1" applyBorder="1" applyAlignment="1">
      <alignment horizontal="left" vertical="center"/>
    </xf>
    <xf numFmtId="4" fontId="39" fillId="0" borderId="10" xfId="0" applyNumberFormat="1" applyFont="1" applyFill="1" applyBorder="1" applyAlignment="1">
      <alignment horizontal="center" vertical="center"/>
    </xf>
    <xf numFmtId="44" fontId="39" fillId="0" borderId="10" xfId="82" applyFont="1" applyBorder="1" applyAlignment="1">
      <alignment vertical="center"/>
    </xf>
    <xf numFmtId="0" fontId="37" fillId="26" borderId="1" xfId="4" applyFont="1" applyFill="1" applyBorder="1" applyAlignment="1">
      <alignment vertical="top" wrapText="1"/>
    </xf>
    <xf numFmtId="4" fontId="39" fillId="26" borderId="25" xfId="4" applyNumberFormat="1" applyFont="1" applyFill="1" applyBorder="1" applyAlignment="1">
      <alignment horizontal="center" vertical="top"/>
    </xf>
    <xf numFmtId="4" fontId="37" fillId="26" borderId="25" xfId="4" applyNumberFormat="1" applyFont="1" applyFill="1" applyBorder="1" applyAlignment="1">
      <alignment horizontal="center" vertical="top"/>
    </xf>
    <xf numFmtId="4" fontId="37" fillId="26" borderId="8" xfId="1" applyNumberFormat="1" applyFont="1" applyFill="1" applyBorder="1" applyAlignment="1">
      <alignment horizontal="center" vertical="top"/>
    </xf>
    <xf numFmtId="4" fontId="37" fillId="26" borderId="10" xfId="4" applyNumberFormat="1" applyFont="1" applyFill="1" applyBorder="1" applyAlignment="1">
      <alignment horizontal="center" vertical="top"/>
    </xf>
    <xf numFmtId="0" fontId="9" fillId="0" borderId="0" xfId="63" applyBorder="1"/>
    <xf numFmtId="0" fontId="37" fillId="30" borderId="0" xfId="63" applyFont="1" applyFill="1" applyBorder="1" applyAlignment="1">
      <alignment horizontal="center" vertical="center"/>
    </xf>
    <xf numFmtId="2" fontId="39" fillId="0" borderId="0" xfId="63" applyNumberFormat="1" applyFont="1" applyBorder="1" applyAlignment="1">
      <alignment horizontal="center" vertical="center"/>
    </xf>
    <xf numFmtId="0" fontId="37" fillId="0" borderId="0" xfId="63" applyFont="1" applyBorder="1" applyAlignment="1"/>
    <xf numFmtId="0" fontId="39" fillId="0" borderId="0" xfId="63" applyFont="1" applyBorder="1" applyAlignment="1"/>
    <xf numFmtId="0" fontId="39" fillId="0" borderId="0" xfId="63" applyFont="1" applyBorder="1" applyAlignment="1">
      <alignment vertical="top" wrapText="1"/>
    </xf>
    <xf numFmtId="2" fontId="37" fillId="26" borderId="2" xfId="0" applyNumberFormat="1" applyFont="1" applyFill="1" applyBorder="1" applyAlignment="1">
      <alignment horizontal="left" vertical="center"/>
    </xf>
    <xf numFmtId="0" fontId="62" fillId="0" borderId="2" xfId="0" applyFont="1" applyBorder="1" applyAlignment="1">
      <alignment horizontal="left" vertical="center" wrapText="1"/>
    </xf>
    <xf numFmtId="0" fontId="62" fillId="0" borderId="2" xfId="0" applyFont="1" applyBorder="1" applyAlignment="1">
      <alignment wrapText="1"/>
    </xf>
    <xf numFmtId="4" fontId="39" fillId="26" borderId="0" xfId="63" applyNumberFormat="1" applyFont="1" applyFill="1" applyBorder="1" applyAlignment="1">
      <alignment horizontal="center" vertical="center"/>
    </xf>
    <xf numFmtId="0" fontId="39" fillId="0" borderId="10" xfId="0" applyFont="1" applyFill="1" applyBorder="1" applyAlignment="1">
      <alignment horizontal="center" vertical="center"/>
    </xf>
    <xf numFmtId="0" fontId="40" fillId="0" borderId="10" xfId="0" applyFont="1" applyFill="1" applyBorder="1" applyAlignment="1">
      <alignment horizontal="left" vertical="center" wrapText="1"/>
    </xf>
    <xf numFmtId="0" fontId="39" fillId="0" borderId="10" xfId="0" applyFont="1" applyFill="1" applyBorder="1" applyAlignment="1">
      <alignment vertical="top" wrapText="1"/>
    </xf>
    <xf numFmtId="44" fontId="39" fillId="0" borderId="10" xfId="82" applyFont="1" applyFill="1" applyBorder="1" applyAlignment="1">
      <alignment horizontal="center" vertical="center"/>
    </xf>
    <xf numFmtId="0" fontId="40" fillId="0" borderId="2" xfId="4" applyFont="1" applyFill="1" applyBorder="1" applyAlignment="1">
      <alignment horizontal="left" vertical="top" wrapText="1"/>
    </xf>
    <xf numFmtId="2" fontId="40" fillId="0" borderId="0" xfId="4" applyNumberFormat="1" applyFont="1" applyFill="1" applyBorder="1" applyAlignment="1">
      <alignment horizontal="center" vertical="center" wrapText="1"/>
    </xf>
    <xf numFmtId="0" fontId="40" fillId="0" borderId="0" xfId="4" applyFont="1" applyFill="1" applyBorder="1" applyAlignment="1">
      <alignment horizontal="center" vertical="top" wrapText="1"/>
    </xf>
    <xf numFmtId="2" fontId="40" fillId="0" borderId="0" xfId="4" applyNumberFormat="1" applyFont="1" applyFill="1" applyBorder="1" applyAlignment="1">
      <alignment horizontal="center" vertical="top" wrapText="1"/>
    </xf>
    <xf numFmtId="0" fontId="41" fillId="0" borderId="0" xfId="4" applyFont="1" applyFill="1" applyBorder="1" applyAlignment="1">
      <alignment horizontal="center" vertical="top" wrapText="1"/>
    </xf>
    <xf numFmtId="4" fontId="39" fillId="26" borderId="2" xfId="0" applyNumberFormat="1" applyFont="1" applyFill="1" applyBorder="1" applyAlignment="1">
      <alignment horizontal="left" vertical="center"/>
    </xf>
    <xf numFmtId="0" fontId="9" fillId="2" borderId="0" xfId="63" applyFont="1" applyFill="1" applyBorder="1" applyAlignment="1">
      <alignment vertical="center"/>
    </xf>
    <xf numFmtId="4" fontId="60" fillId="28" borderId="10" xfId="63" applyNumberFormat="1" applyFont="1" applyFill="1" applyBorder="1" applyAlignment="1">
      <alignment horizontal="center" vertical="center"/>
    </xf>
    <xf numFmtId="0" fontId="37" fillId="26" borderId="0" xfId="4" applyFont="1" applyFill="1" applyBorder="1" applyAlignment="1">
      <alignment horizontal="left" vertical="top" wrapText="1"/>
    </xf>
    <xf numFmtId="2" fontId="39" fillId="26" borderId="5" xfId="0" applyNumberFormat="1" applyFont="1" applyFill="1" applyBorder="1" applyAlignment="1">
      <alignment vertical="center"/>
    </xf>
    <xf numFmtId="4" fontId="9" fillId="0" borderId="3" xfId="63" applyNumberFormat="1" applyFont="1" applyBorder="1" applyAlignment="1">
      <alignment horizontal="center" vertical="center"/>
    </xf>
    <xf numFmtId="4" fontId="9" fillId="0" borderId="24" xfId="63" applyNumberFormat="1" applyFont="1" applyBorder="1" applyAlignment="1">
      <alignment horizontal="center" vertical="center"/>
    </xf>
    <xf numFmtId="4" fontId="37" fillId="26" borderId="22" xfId="0" applyNumberFormat="1" applyFont="1" applyFill="1" applyBorder="1" applyAlignment="1">
      <alignment horizontal="right" vertical="center"/>
    </xf>
    <xf numFmtId="4" fontId="37" fillId="26" borderId="2" xfId="0" quotePrefix="1" applyNumberFormat="1" applyFont="1" applyFill="1" applyBorder="1" applyAlignment="1">
      <alignment horizontal="right" vertical="center"/>
    </xf>
    <xf numFmtId="4" fontId="39" fillId="26" borderId="2" xfId="0" applyNumberFormat="1" applyFont="1" applyFill="1" applyBorder="1" applyAlignment="1">
      <alignment horizontal="center" vertical="center"/>
    </xf>
    <xf numFmtId="0" fontId="37" fillId="26" borderId="4" xfId="4" applyFont="1" applyFill="1" applyBorder="1" applyAlignment="1">
      <alignment vertical="top" wrapText="1"/>
    </xf>
    <xf numFmtId="4" fontId="39" fillId="26" borderId="5" xfId="4" applyNumberFormat="1" applyFont="1" applyFill="1" applyBorder="1" applyAlignment="1">
      <alignment horizontal="center" vertical="top"/>
    </xf>
    <xf numFmtId="0" fontId="40" fillId="0" borderId="4" xfId="4" applyFont="1" applyFill="1" applyBorder="1" applyAlignment="1">
      <alignment horizontal="left" vertical="top" wrapText="1"/>
    </xf>
    <xf numFmtId="2" fontId="40" fillId="0" borderId="5" xfId="4" applyNumberFormat="1" applyFont="1" applyFill="1" applyBorder="1" applyAlignment="1">
      <alignment horizontal="center" vertical="center" wrapText="1"/>
    </xf>
    <xf numFmtId="0" fontId="39" fillId="0" borderId="0" xfId="0" applyFont="1" applyFill="1" applyBorder="1" applyAlignment="1">
      <alignment vertical="center" wrapText="1"/>
    </xf>
    <xf numFmtId="44" fontId="39" fillId="0" borderId="0" xfId="82" applyFont="1" applyBorder="1" applyAlignment="1">
      <alignment horizontal="right" vertical="center"/>
    </xf>
    <xf numFmtId="0" fontId="37" fillId="28" borderId="7" xfId="0" quotePrefix="1" applyFont="1" applyFill="1" applyBorder="1" applyAlignment="1">
      <alignment horizontal="center" vertical="center"/>
    </xf>
    <xf numFmtId="44" fontId="37" fillId="28" borderId="11" xfId="82" applyFont="1" applyFill="1" applyBorder="1" applyAlignment="1">
      <alignment horizontal="right" vertical="center" indent="1"/>
    </xf>
    <xf numFmtId="4" fontId="40" fillId="0" borderId="0" xfId="0" applyNumberFormat="1" applyFont="1" applyFill="1" applyBorder="1" applyAlignment="1">
      <alignment vertical="center"/>
    </xf>
    <xf numFmtId="4" fontId="41" fillId="0" borderId="3" xfId="0" applyNumberFormat="1" applyFont="1" applyFill="1" applyBorder="1" applyAlignment="1">
      <alignment horizontal="right" vertical="center"/>
    </xf>
    <xf numFmtId="0" fontId="37" fillId="26" borderId="3" xfId="0" applyFont="1" applyFill="1" applyBorder="1" applyAlignment="1">
      <alignment horizontal="left" vertical="center"/>
    </xf>
    <xf numFmtId="2" fontId="39" fillId="26" borderId="24" xfId="0" applyNumberFormat="1" applyFont="1" applyFill="1" applyBorder="1" applyAlignment="1">
      <alignment vertical="center"/>
    </xf>
    <xf numFmtId="0" fontId="39" fillId="26" borderId="1" xfId="0" applyFont="1" applyFill="1" applyBorder="1" applyAlignment="1">
      <alignment horizontal="center" vertical="center"/>
    </xf>
    <xf numFmtId="0" fontId="39" fillId="26" borderId="25" xfId="0" applyFont="1" applyFill="1" applyBorder="1" applyAlignment="1">
      <alignment horizontal="center" vertical="center"/>
    </xf>
    <xf numFmtId="0" fontId="39" fillId="26" borderId="23" xfId="0" applyFont="1" applyFill="1" applyBorder="1" applyAlignment="1">
      <alignment horizontal="center" vertical="center"/>
    </xf>
    <xf numFmtId="0" fontId="39" fillId="0" borderId="7" xfId="0" applyFont="1" applyFill="1" applyBorder="1" applyAlignment="1">
      <alignment horizontal="center" vertical="center"/>
    </xf>
    <xf numFmtId="9" fontId="9" fillId="0" borderId="0" xfId="88" applyFont="1" applyAlignment="1">
      <alignment horizontal="center" vertical="center"/>
    </xf>
    <xf numFmtId="0" fontId="9" fillId="0" borderId="0" xfId="88" applyNumberFormat="1" applyFont="1" applyAlignment="1">
      <alignment horizontal="center" vertical="center"/>
    </xf>
    <xf numFmtId="4" fontId="9" fillId="26" borderId="1" xfId="0" applyNumberFormat="1" applyFont="1" applyFill="1" applyBorder="1" applyAlignment="1">
      <alignment horizontal="center" vertical="center"/>
    </xf>
    <xf numFmtId="0" fontId="39" fillId="26" borderId="2" xfId="4" applyFont="1" applyFill="1" applyBorder="1" applyAlignment="1">
      <alignment vertical="top"/>
    </xf>
    <xf numFmtId="0" fontId="9" fillId="0" borderId="2" xfId="63" applyBorder="1"/>
    <xf numFmtId="3" fontId="37" fillId="26" borderId="0" xfId="4" quotePrefix="1" applyNumberFormat="1" applyFont="1" applyFill="1" applyBorder="1" applyAlignment="1">
      <alignment horizontal="right" vertical="top"/>
    </xf>
    <xf numFmtId="4" fontId="37" fillId="26" borderId="2" xfId="4" applyNumberFormat="1" applyFont="1" applyFill="1" applyBorder="1" applyAlignment="1">
      <alignment horizontal="center" vertical="top"/>
    </xf>
    <xf numFmtId="3" fontId="61" fillId="0" borderId="10" xfId="63" applyNumberFormat="1" applyFont="1" applyFill="1" applyBorder="1" applyAlignment="1">
      <alignment horizontal="center" vertical="center"/>
    </xf>
    <xf numFmtId="4" fontId="37" fillId="26" borderId="2" xfId="0" applyNumberFormat="1" applyFont="1" applyFill="1" applyBorder="1" applyAlignment="1">
      <alignment horizontal="left" vertical="center" wrapText="1"/>
    </xf>
    <xf numFmtId="4" fontId="39" fillId="26" borderId="0" xfId="0" applyNumberFormat="1" applyFont="1" applyFill="1" applyAlignment="1">
      <alignment horizontal="center" vertical="center"/>
    </xf>
    <xf numFmtId="4" fontId="36" fillId="26" borderId="8" xfId="4" applyNumberFormat="1" applyFont="1" applyFill="1" applyBorder="1" applyAlignment="1">
      <alignment horizontal="center" vertical="top"/>
    </xf>
    <xf numFmtId="4" fontId="37" fillId="26" borderId="4" xfId="4" applyNumberFormat="1" applyFont="1" applyFill="1" applyBorder="1" applyAlignment="1">
      <alignment horizontal="center" vertical="top"/>
    </xf>
    <xf numFmtId="0" fontId="65" fillId="26" borderId="2" xfId="4" applyFont="1" applyFill="1" applyBorder="1" applyAlignment="1">
      <alignment vertical="top" wrapText="1"/>
    </xf>
    <xf numFmtId="4" fontId="65" fillId="26" borderId="0" xfId="4" applyNumberFormat="1" applyFont="1" applyFill="1" applyBorder="1" applyAlignment="1">
      <alignment horizontal="center" vertical="top"/>
    </xf>
    <xf numFmtId="4" fontId="65" fillId="26" borderId="0" xfId="1" applyNumberFormat="1" applyFont="1" applyFill="1" applyBorder="1" applyAlignment="1">
      <alignment horizontal="center" vertical="top"/>
    </xf>
    <xf numFmtId="0" fontId="39" fillId="0" borderId="7" xfId="63" applyFont="1" applyBorder="1" applyAlignment="1"/>
    <xf numFmtId="0" fontId="39" fillId="0" borderId="8" xfId="63" applyFont="1" applyBorder="1" applyAlignment="1"/>
    <xf numFmtId="44" fontId="37" fillId="0" borderId="25" xfId="82" applyFont="1" applyBorder="1" applyAlignment="1">
      <alignment horizontal="right"/>
    </xf>
    <xf numFmtId="0" fontId="39" fillId="0" borderId="10" xfId="0" applyFont="1" applyFill="1" applyBorder="1" applyAlignment="1">
      <alignment horizontal="left" vertical="center" wrapText="1"/>
    </xf>
    <xf numFmtId="0" fontId="39" fillId="0" borderId="10" xfId="0" applyFont="1" applyFill="1" applyBorder="1" applyAlignment="1">
      <alignment horizontal="center" vertical="center" wrapText="1"/>
    </xf>
    <xf numFmtId="2" fontId="39" fillId="0" borderId="10" xfId="0" applyNumberFormat="1" applyFont="1" applyFill="1" applyBorder="1" applyAlignment="1">
      <alignment horizontal="center" vertical="center" wrapText="1"/>
    </xf>
    <xf numFmtId="44" fontId="39" fillId="0" borderId="10" xfId="82" applyFont="1" applyFill="1" applyBorder="1" applyAlignment="1">
      <alignment horizontal="center" vertical="center" wrapText="1"/>
    </xf>
    <xf numFmtId="0" fontId="1" fillId="0" borderId="0" xfId="91"/>
    <xf numFmtId="0" fontId="40" fillId="0" borderId="10" xfId="91" quotePrefix="1" applyFont="1" applyBorder="1" applyAlignment="1">
      <alignment horizontal="center"/>
    </xf>
    <xf numFmtId="2" fontId="40" fillId="0" borderId="10" xfId="91" applyNumberFormat="1" applyFont="1" applyBorder="1" applyAlignment="1">
      <alignment horizontal="center"/>
    </xf>
    <xf numFmtId="0" fontId="40" fillId="0" borderId="10" xfId="91" applyFont="1" applyBorder="1" applyAlignment="1">
      <alignment horizontal="center"/>
    </xf>
    <xf numFmtId="2" fontId="41" fillId="0" borderId="10" xfId="91" applyNumberFormat="1" applyFont="1" applyBorder="1" applyAlignment="1">
      <alignment horizontal="center" vertical="center"/>
    </xf>
    <xf numFmtId="0" fontId="39" fillId="0" borderId="10" xfId="84" quotePrefix="1" applyFont="1" applyBorder="1" applyAlignment="1">
      <alignment horizontal="center" vertical="center"/>
    </xf>
    <xf numFmtId="0" fontId="41" fillId="0" borderId="10" xfId="91" applyFont="1" applyBorder="1" applyAlignment="1">
      <alignment horizontal="center" vertical="center"/>
    </xf>
    <xf numFmtId="0" fontId="40" fillId="0" borderId="0" xfId="91" applyFont="1" applyAlignment="1">
      <alignment horizontal="center"/>
    </xf>
    <xf numFmtId="0" fontId="40" fillId="0" borderId="0" xfId="91" applyFont="1"/>
    <xf numFmtId="44" fontId="41" fillId="0" borderId="10" xfId="82" applyFont="1" applyBorder="1" applyAlignment="1">
      <alignment horizontal="center" vertical="center"/>
    </xf>
    <xf numFmtId="44" fontId="40" fillId="0" borderId="10" xfId="82" applyFont="1" applyBorder="1" applyAlignment="1">
      <alignment horizontal="center"/>
    </xf>
    <xf numFmtId="0" fontId="39" fillId="30" borderId="10" xfId="84" quotePrefix="1" applyFont="1" applyFill="1" applyBorder="1" applyAlignment="1">
      <alignment horizontal="center" vertical="center"/>
    </xf>
    <xf numFmtId="44" fontId="40" fillId="30" borderId="10" xfId="82" applyFont="1" applyFill="1" applyBorder="1" applyAlignment="1">
      <alignment horizontal="center"/>
    </xf>
    <xf numFmtId="0" fontId="40" fillId="30" borderId="10" xfId="91" applyFont="1" applyFill="1" applyBorder="1" applyAlignment="1">
      <alignment horizontal="center"/>
    </xf>
    <xf numFmtId="2" fontId="40" fillId="30" borderId="10" xfId="91" applyNumberFormat="1" applyFont="1" applyFill="1" applyBorder="1" applyAlignment="1">
      <alignment horizontal="center"/>
    </xf>
    <xf numFmtId="0" fontId="41" fillId="30" borderId="10" xfId="91" applyFont="1" applyFill="1" applyBorder="1" applyAlignment="1">
      <alignment horizontal="center" vertical="center"/>
    </xf>
    <xf numFmtId="49" fontId="39" fillId="30" borderId="10" xfId="91" applyNumberFormat="1" applyFont="1" applyFill="1" applyBorder="1" applyAlignment="1">
      <alignment horizontal="center" vertical="center"/>
    </xf>
    <xf numFmtId="49" fontId="39" fillId="30" borderId="9" xfId="91" applyNumberFormat="1" applyFont="1" applyFill="1" applyBorder="1" applyAlignment="1">
      <alignment horizontal="center" vertical="center"/>
    </xf>
    <xf numFmtId="0" fontId="40" fillId="33" borderId="10" xfId="91" applyFont="1" applyFill="1" applyBorder="1" applyAlignment="1">
      <alignment horizontal="center" wrapText="1"/>
    </xf>
    <xf numFmtId="0" fontId="40" fillId="33" borderId="10" xfId="91" applyFont="1" applyFill="1" applyBorder="1" applyAlignment="1">
      <alignment horizontal="center" vertical="center"/>
    </xf>
    <xf numFmtId="0" fontId="37" fillId="0" borderId="10" xfId="63" applyFont="1" applyBorder="1" applyAlignment="1">
      <alignment horizontal="center" vertical="center"/>
    </xf>
    <xf numFmtId="0" fontId="37" fillId="0" borderId="10" xfId="63" applyFont="1" applyBorder="1" applyAlignment="1">
      <alignment horizontal="center" vertical="center" wrapText="1"/>
    </xf>
    <xf numFmtId="0" fontId="37" fillId="0" borderId="10" xfId="63" applyFont="1" applyBorder="1" applyAlignment="1">
      <alignment vertical="center"/>
    </xf>
    <xf numFmtId="10" fontId="39" fillId="0" borderId="10" xfId="63" applyNumberFormat="1" applyFont="1" applyBorder="1" applyAlignment="1">
      <alignment vertical="center"/>
    </xf>
    <xf numFmtId="2" fontId="39" fillId="0" borderId="10" xfId="63" applyNumberFormat="1" applyFont="1" applyBorder="1" applyAlignment="1">
      <alignment vertical="center"/>
    </xf>
    <xf numFmtId="0" fontId="39" fillId="0" borderId="10" xfId="63" applyFont="1" applyBorder="1" applyAlignment="1">
      <alignment vertical="center"/>
    </xf>
    <xf numFmtId="3" fontId="61" fillId="0" borderId="10" xfId="63" applyNumberFormat="1" applyFont="1" applyFill="1" applyBorder="1" applyAlignment="1">
      <alignment vertical="center"/>
    </xf>
    <xf numFmtId="10" fontId="61" fillId="0" borderId="10" xfId="88" applyNumberFormat="1" applyFont="1" applyFill="1" applyBorder="1" applyAlignment="1">
      <alignment horizontal="center" vertical="center"/>
    </xf>
    <xf numFmtId="4" fontId="61" fillId="0" borderId="10" xfId="63" applyNumberFormat="1" applyFont="1" applyFill="1" applyBorder="1" applyAlignment="1">
      <alignment vertical="center"/>
    </xf>
    <xf numFmtId="4" fontId="9" fillId="26" borderId="1" xfId="0" applyNumberFormat="1" applyFont="1" applyFill="1" applyBorder="1" applyAlignment="1">
      <alignment horizontal="center" vertical="center" wrapText="1"/>
    </xf>
    <xf numFmtId="4" fontId="9" fillId="26" borderId="6" xfId="0" applyNumberFormat="1" applyFont="1" applyFill="1" applyBorder="1" applyAlignment="1">
      <alignment horizontal="center" vertical="center"/>
    </xf>
    <xf numFmtId="4" fontId="9" fillId="26" borderId="25" xfId="0" applyNumberFormat="1" applyFont="1" applyFill="1" applyBorder="1" applyAlignment="1">
      <alignment horizontal="center" vertical="center"/>
    </xf>
    <xf numFmtId="4" fontId="9" fillId="26" borderId="23" xfId="0" applyNumberFormat="1" applyFont="1" applyFill="1" applyBorder="1" applyAlignment="1">
      <alignment horizontal="center" vertical="center"/>
    </xf>
    <xf numFmtId="4" fontId="37" fillId="26" borderId="0" xfId="0" quotePrefix="1" applyNumberFormat="1" applyFont="1" applyFill="1" applyBorder="1" applyAlignment="1">
      <alignment horizontal="right" vertical="center"/>
    </xf>
    <xf numFmtId="4" fontId="39" fillId="26" borderId="2" xfId="0" applyNumberFormat="1" applyFont="1" applyFill="1" applyBorder="1" applyAlignment="1">
      <alignment horizontal="left" vertical="center" wrapText="1"/>
    </xf>
    <xf numFmtId="4" fontId="37" fillId="26" borderId="23" xfId="4" applyNumberFormat="1" applyFont="1" applyFill="1" applyBorder="1" applyAlignment="1">
      <alignment horizontal="center" vertical="top"/>
    </xf>
    <xf numFmtId="4" fontId="39" fillId="26" borderId="25" xfId="0" applyNumberFormat="1" applyFont="1" applyFill="1" applyBorder="1" applyAlignment="1">
      <alignment horizontal="center" vertical="center" wrapText="1"/>
    </xf>
    <xf numFmtId="4" fontId="39" fillId="26" borderId="25" xfId="0" applyNumberFormat="1" applyFont="1" applyFill="1" applyBorder="1" applyAlignment="1">
      <alignment horizontal="center" vertical="center"/>
    </xf>
    <xf numFmtId="0" fontId="39" fillId="0" borderId="10" xfId="63" applyFont="1" applyBorder="1" applyAlignment="1">
      <alignment horizontal="center" vertical="center"/>
    </xf>
    <xf numFmtId="44" fontId="9" fillId="0" borderId="0" xfId="63" applyNumberFormat="1"/>
    <xf numFmtId="10" fontId="9" fillId="0" borderId="0" xfId="88" applyNumberFormat="1" applyFont="1" applyAlignment="1">
      <alignment horizontal="center" vertical="center"/>
    </xf>
    <xf numFmtId="4" fontId="37" fillId="30" borderId="10" xfId="63" applyNumberFormat="1" applyFont="1" applyFill="1" applyBorder="1" applyAlignment="1">
      <alignment horizontal="center" vertical="center"/>
    </xf>
    <xf numFmtId="0" fontId="39" fillId="0" borderId="10" xfId="63" applyFont="1" applyBorder="1" applyAlignment="1">
      <alignment horizontal="left" vertical="center" wrapText="1"/>
    </xf>
    <xf numFmtId="0" fontId="62" fillId="0" borderId="10" xfId="0" applyFont="1" applyBorder="1" applyAlignment="1">
      <alignment horizontal="left" vertical="center" wrapText="1"/>
    </xf>
    <xf numFmtId="4" fontId="37" fillId="30" borderId="10" xfId="63" applyNumberFormat="1" applyFont="1" applyFill="1" applyBorder="1" applyAlignment="1">
      <alignment horizontal="center" vertical="center" wrapText="1"/>
    </xf>
    <xf numFmtId="4" fontId="10" fillId="0" borderId="21" xfId="63" applyNumberFormat="1" applyFont="1" applyBorder="1" applyAlignment="1">
      <alignment horizontal="right" vertical="center"/>
    </xf>
    <xf numFmtId="0" fontId="37" fillId="26" borderId="0" xfId="0" applyFont="1" applyFill="1" applyBorder="1" applyAlignment="1">
      <alignment horizontal="left" vertical="center"/>
    </xf>
    <xf numFmtId="171" fontId="39" fillId="0" borderId="25" xfId="63" applyNumberFormat="1" applyFont="1" applyBorder="1" applyAlignment="1">
      <alignment horizontal="left" vertical="top" wrapText="1"/>
    </xf>
    <xf numFmtId="2" fontId="37" fillId="26" borderId="0" xfId="0" applyNumberFormat="1" applyFont="1" applyFill="1" applyBorder="1" applyAlignment="1">
      <alignment horizontal="left" vertical="center"/>
    </xf>
    <xf numFmtId="0" fontId="37" fillId="0" borderId="10" xfId="63" applyFont="1" applyBorder="1" applyAlignment="1">
      <alignment horizontal="center"/>
    </xf>
    <xf numFmtId="0" fontId="39" fillId="0" borderId="0" xfId="63" applyFont="1" applyBorder="1"/>
    <xf numFmtId="2" fontId="37" fillId="26" borderId="0" xfId="0" applyNumberFormat="1" applyFont="1" applyFill="1" applyBorder="1" applyAlignment="1">
      <alignment vertical="center"/>
    </xf>
    <xf numFmtId="0" fontId="37" fillId="0" borderId="0" xfId="63" applyFont="1" applyBorder="1" applyAlignment="1">
      <alignment horizontal="center"/>
    </xf>
    <xf numFmtId="2" fontId="39" fillId="26" borderId="0" xfId="63" applyNumberFormat="1" applyFont="1" applyFill="1" applyBorder="1" applyAlignment="1">
      <alignment horizontal="center" vertical="center"/>
    </xf>
    <xf numFmtId="0" fontId="37" fillId="0" borderId="0" xfId="63" applyFont="1" applyFill="1" applyBorder="1" applyAlignment="1">
      <alignment horizontal="center" vertical="center"/>
    </xf>
    <xf numFmtId="0" fontId="9" fillId="0" borderId="0" xfId="63" applyBorder="1" applyAlignment="1"/>
    <xf numFmtId="0" fontId="37" fillId="0" borderId="0" xfId="63" applyFont="1" applyBorder="1" applyAlignment="1">
      <alignment vertical="center"/>
    </xf>
    <xf numFmtId="2" fontId="37" fillId="26" borderId="24" xfId="0" applyNumberFormat="1" applyFont="1" applyFill="1" applyBorder="1" applyAlignment="1">
      <alignment vertical="center"/>
    </xf>
    <xf numFmtId="0" fontId="39" fillId="0" borderId="11" xfId="63" applyFont="1" applyBorder="1" applyAlignment="1">
      <alignment vertical="top" wrapText="1"/>
    </xf>
    <xf numFmtId="0" fontId="37" fillId="0" borderId="1" xfId="63" applyFont="1" applyBorder="1"/>
    <xf numFmtId="171" fontId="39" fillId="0" borderId="23" xfId="63" applyNumberFormat="1" applyFont="1" applyBorder="1" applyAlignment="1">
      <alignment horizontal="left" vertical="top" wrapText="1"/>
    </xf>
    <xf numFmtId="0" fontId="37" fillId="30" borderId="11" xfId="63" applyFont="1" applyFill="1" applyBorder="1" applyAlignment="1">
      <alignment horizontal="center" vertical="center" wrapText="1"/>
    </xf>
    <xf numFmtId="0" fontId="39" fillId="0" borderId="11" xfId="63" applyFont="1" applyBorder="1" applyAlignment="1"/>
    <xf numFmtId="0" fontId="9" fillId="0" borderId="3" xfId="63" applyBorder="1"/>
    <xf numFmtId="44" fontId="40" fillId="0" borderId="10" xfId="82" applyFont="1" applyFill="1" applyBorder="1" applyAlignment="1">
      <alignment horizontal="center"/>
    </xf>
    <xf numFmtId="2" fontId="40" fillId="0" borderId="10" xfId="91" applyNumberFormat="1" applyFont="1" applyFill="1" applyBorder="1" applyAlignment="1">
      <alignment horizontal="center"/>
    </xf>
    <xf numFmtId="0" fontId="37" fillId="26" borderId="0" xfId="0" applyFont="1" applyFill="1" applyBorder="1" applyAlignment="1">
      <alignment vertical="center" wrapText="1"/>
    </xf>
    <xf numFmtId="0" fontId="37" fillId="26" borderId="0" xfId="4" applyFont="1" applyFill="1" applyBorder="1" applyAlignment="1">
      <alignment horizontal="left" vertical="top" wrapText="1"/>
    </xf>
    <xf numFmtId="0" fontId="39" fillId="0" borderId="7" xfId="0" applyFont="1" applyBorder="1" applyAlignment="1">
      <alignment horizontal="center" vertical="center"/>
    </xf>
    <xf numFmtId="0" fontId="39" fillId="0" borderId="0" xfId="63" applyFont="1" applyBorder="1" applyAlignment="1">
      <alignment horizontal="left" vertical="top" wrapText="1"/>
    </xf>
    <xf numFmtId="0" fontId="39" fillId="0" borderId="3" xfId="63" applyFont="1" applyBorder="1" applyAlignment="1">
      <alignment horizontal="left" vertical="top" wrapText="1"/>
    </xf>
    <xf numFmtId="44" fontId="41" fillId="30" borderId="10" xfId="82" applyFont="1" applyFill="1" applyBorder="1" applyAlignment="1">
      <alignment horizontal="center" vertical="center"/>
    </xf>
    <xf numFmtId="10" fontId="10" fillId="29" borderId="20" xfId="88" applyNumberFormat="1" applyFont="1" applyFill="1" applyBorder="1" applyAlignment="1">
      <alignment horizontal="right" vertical="center"/>
    </xf>
    <xf numFmtId="4" fontId="37" fillId="26" borderId="1" xfId="4" applyNumberFormat="1" applyFont="1" applyFill="1" applyBorder="1" applyAlignment="1">
      <alignment horizontal="center" vertical="top"/>
    </xf>
    <xf numFmtId="0" fontId="39" fillId="0" borderId="2" xfId="84" applyFont="1" applyBorder="1" applyAlignment="1">
      <alignment vertical="top" wrapText="1"/>
    </xf>
    <xf numFmtId="0" fontId="39" fillId="26" borderId="2" xfId="0" applyFont="1" applyFill="1" applyBorder="1" applyAlignment="1">
      <alignment horizontal="left" vertical="center" wrapText="1"/>
    </xf>
    <xf numFmtId="44" fontId="41" fillId="30" borderId="10" xfId="82" applyFont="1" applyFill="1" applyBorder="1" applyAlignment="1">
      <alignment vertical="center"/>
    </xf>
    <xf numFmtId="0" fontId="37" fillId="30" borderId="10" xfId="63" applyFont="1" applyFill="1" applyBorder="1" applyAlignment="1">
      <alignment horizontal="center" vertical="center" wrapText="1"/>
    </xf>
    <xf numFmtId="0" fontId="39" fillId="0" borderId="10" xfId="89" applyFont="1" applyBorder="1" applyAlignment="1">
      <alignment horizontal="left" vertical="center" wrapText="1"/>
    </xf>
    <xf numFmtId="44" fontId="39" fillId="0" borderId="10" xfId="90" applyFont="1" applyFill="1" applyBorder="1" applyAlignment="1">
      <alignment horizontal="center" vertical="center" wrapText="1"/>
    </xf>
    <xf numFmtId="2" fontId="39" fillId="0" borderId="10" xfId="90" applyNumberFormat="1" applyFont="1" applyFill="1" applyBorder="1" applyAlignment="1">
      <alignment horizontal="center" vertical="center" wrapText="1"/>
    </xf>
    <xf numFmtId="44" fontId="39" fillId="0" borderId="10" xfId="82" quotePrefix="1" applyFont="1" applyBorder="1" applyAlignment="1">
      <alignment horizontal="center" vertical="center"/>
    </xf>
    <xf numFmtId="0" fontId="62" fillId="0" borderId="10" xfId="1" applyNumberFormat="1" applyFont="1" applyBorder="1" applyAlignment="1">
      <alignment horizontal="center" vertical="center" shrinkToFit="1"/>
    </xf>
    <xf numFmtId="0" fontId="37" fillId="0" borderId="1" xfId="63" applyFont="1" applyBorder="1" applyAlignment="1">
      <alignment vertical="center"/>
    </xf>
    <xf numFmtId="44" fontId="37" fillId="0" borderId="25" xfId="82" applyFont="1" applyBorder="1" applyAlignment="1">
      <alignment horizontal="right" vertical="center"/>
    </xf>
    <xf numFmtId="4" fontId="37" fillId="26" borderId="24" xfId="4" applyNumberFormat="1" applyFont="1" applyFill="1" applyBorder="1" applyAlignment="1">
      <alignment horizontal="center" vertical="top"/>
    </xf>
    <xf numFmtId="2" fontId="37" fillId="26" borderId="4" xfId="0" applyNumberFormat="1" applyFont="1" applyFill="1" applyBorder="1" applyAlignment="1">
      <alignment horizontal="left" vertical="center"/>
    </xf>
    <xf numFmtId="2" fontId="37" fillId="26" borderId="5" xfId="0" applyNumberFormat="1" applyFont="1" applyFill="1" applyBorder="1" applyAlignment="1">
      <alignment horizontal="left" vertical="center"/>
    </xf>
    <xf numFmtId="4" fontId="61" fillId="0" borderId="10" xfId="63" applyNumberFormat="1" applyFont="1" applyFill="1" applyBorder="1" applyAlignment="1">
      <alignment horizontal="left" vertical="center" wrapText="1"/>
    </xf>
    <xf numFmtId="10" fontId="61" fillId="0" borderId="10" xfId="63" applyNumberFormat="1" applyFont="1" applyFill="1" applyBorder="1" applyAlignment="1">
      <alignment horizontal="center" vertical="center" wrapText="1"/>
    </xf>
    <xf numFmtId="164" fontId="61" fillId="0" borderId="10" xfId="1" applyFont="1" applyFill="1" applyBorder="1" applyAlignment="1">
      <alignment horizontal="center" vertical="center" wrapText="1"/>
    </xf>
    <xf numFmtId="164" fontId="36" fillId="28" borderId="10" xfId="1" applyFont="1" applyFill="1" applyBorder="1" applyAlignment="1">
      <alignment vertical="center"/>
    </xf>
    <xf numFmtId="3" fontId="61" fillId="0" borderId="10" xfId="63" applyNumberFormat="1" applyFont="1" applyFill="1" applyBorder="1" applyAlignment="1">
      <alignment horizontal="center" vertical="center"/>
    </xf>
    <xf numFmtId="164" fontId="61" fillId="0" borderId="10" xfId="1" applyFont="1" applyFill="1" applyBorder="1" applyAlignment="1">
      <alignment horizontal="right" vertical="center" wrapText="1"/>
    </xf>
    <xf numFmtId="4" fontId="60" fillId="28" borderId="10" xfId="63" applyNumberFormat="1" applyFont="1" applyFill="1" applyBorder="1" applyAlignment="1">
      <alignment horizontal="center" vertical="center"/>
    </xf>
    <xf numFmtId="164" fontId="60" fillId="28" borderId="10" xfId="1" applyFont="1" applyFill="1" applyBorder="1" applyAlignment="1">
      <alignment vertical="center"/>
    </xf>
    <xf numFmtId="2" fontId="60" fillId="28" borderId="10" xfId="1" applyNumberFormat="1" applyFont="1" applyFill="1" applyBorder="1" applyAlignment="1">
      <alignment vertical="center"/>
    </xf>
    <xf numFmtId="4" fontId="39" fillId="26" borderId="0" xfId="63" applyNumberFormat="1" applyFont="1" applyFill="1" applyBorder="1" applyAlignment="1">
      <alignment horizontal="center" vertical="center"/>
    </xf>
    <xf numFmtId="0" fontId="37" fillId="0" borderId="0" xfId="82" applyNumberFormat="1" applyFont="1" applyBorder="1" applyAlignment="1">
      <alignment horizontal="right" vertical="center"/>
    </xf>
    <xf numFmtId="4" fontId="9" fillId="26" borderId="0" xfId="63" applyNumberFormat="1" applyFont="1" applyFill="1" applyBorder="1" applyAlignment="1">
      <alignment horizontal="center" vertical="center"/>
    </xf>
    <xf numFmtId="4" fontId="36" fillId="26" borderId="1" xfId="63" applyNumberFormat="1" applyFont="1" applyFill="1" applyBorder="1" applyAlignment="1">
      <alignment horizontal="center" vertical="center"/>
    </xf>
    <xf numFmtId="4" fontId="36" fillId="26" borderId="25" xfId="63" applyNumberFormat="1" applyFont="1" applyFill="1" applyBorder="1" applyAlignment="1">
      <alignment horizontal="center" vertical="center"/>
    </xf>
    <xf numFmtId="4" fontId="36" fillId="26" borderId="23" xfId="63" applyNumberFormat="1" applyFont="1" applyFill="1" applyBorder="1" applyAlignment="1">
      <alignment horizontal="center" vertical="center"/>
    </xf>
    <xf numFmtId="0" fontId="37" fillId="26" borderId="2" xfId="0" applyFont="1" applyFill="1" applyBorder="1" applyAlignment="1">
      <alignment horizontal="left" vertical="center"/>
    </xf>
    <xf numFmtId="0" fontId="37" fillId="26" borderId="0" xfId="0" applyFont="1" applyFill="1" applyBorder="1" applyAlignment="1">
      <alignment horizontal="left" vertical="center"/>
    </xf>
    <xf numFmtId="4" fontId="60" fillId="3" borderId="10" xfId="63" applyNumberFormat="1" applyFont="1" applyFill="1" applyBorder="1" applyAlignment="1">
      <alignment horizontal="center" vertical="center"/>
    </xf>
    <xf numFmtId="4" fontId="60" fillId="3" borderId="10" xfId="1" applyNumberFormat="1" applyFont="1" applyFill="1" applyBorder="1" applyAlignment="1">
      <alignment horizontal="center" vertical="center"/>
    </xf>
    <xf numFmtId="4" fontId="41" fillId="0" borderId="0" xfId="0" applyNumberFormat="1" applyFont="1" applyFill="1" applyBorder="1" applyAlignment="1">
      <alignment horizontal="right" vertical="center"/>
    </xf>
    <xf numFmtId="4" fontId="40" fillId="0" borderId="3" xfId="0" applyNumberFormat="1" applyFont="1" applyFill="1" applyBorder="1" applyAlignment="1">
      <alignment horizontal="right" vertical="center"/>
    </xf>
    <xf numFmtId="0" fontId="37" fillId="27" borderId="10" xfId="0" applyFont="1" applyFill="1" applyBorder="1" applyAlignment="1">
      <alignment horizontal="center" vertical="center"/>
    </xf>
    <xf numFmtId="0" fontId="37" fillId="27" borderId="10" xfId="0" applyFont="1" applyFill="1" applyBorder="1" applyAlignment="1">
      <alignment horizontal="center" vertical="center" wrapText="1"/>
    </xf>
    <xf numFmtId="0" fontId="37" fillId="26" borderId="5" xfId="0" applyFont="1" applyFill="1" applyBorder="1" applyAlignment="1">
      <alignment horizontal="right" vertical="center" wrapText="1"/>
    </xf>
    <xf numFmtId="0" fontId="37" fillId="26" borderId="24" xfId="0" applyFont="1" applyFill="1" applyBorder="1" applyAlignment="1">
      <alignment horizontal="right" vertical="center" wrapText="1"/>
    </xf>
    <xf numFmtId="0" fontId="39" fillId="26" borderId="7" xfId="84" quotePrefix="1" applyFont="1" applyFill="1" applyBorder="1" applyAlignment="1">
      <alignment horizontal="center" vertical="center"/>
    </xf>
    <xf numFmtId="0" fontId="39" fillId="26" borderId="11" xfId="84" quotePrefix="1" applyFont="1" applyFill="1" applyBorder="1" applyAlignment="1">
      <alignment horizontal="center" vertical="center"/>
    </xf>
    <xf numFmtId="0" fontId="39" fillId="0" borderId="7" xfId="0" applyFont="1" applyBorder="1" applyAlignment="1">
      <alignment horizontal="center" vertical="center"/>
    </xf>
    <xf numFmtId="0" fontId="39" fillId="0" borderId="11" xfId="0" applyFont="1" applyBorder="1" applyAlignment="1">
      <alignment horizontal="center" vertical="center"/>
    </xf>
    <xf numFmtId="49" fontId="39" fillId="26" borderId="1" xfId="0" applyNumberFormat="1" applyFont="1" applyFill="1" applyBorder="1" applyAlignment="1">
      <alignment horizontal="center" vertical="center"/>
    </xf>
    <xf numFmtId="49" fontId="39" fillId="26" borderId="25" xfId="0" applyNumberFormat="1" applyFont="1" applyFill="1" applyBorder="1" applyAlignment="1">
      <alignment horizontal="center" vertical="center"/>
    </xf>
    <xf numFmtId="49" fontId="39" fillId="26" borderId="11" xfId="0" applyNumberFormat="1" applyFont="1" applyFill="1" applyBorder="1" applyAlignment="1">
      <alignment horizontal="center" vertical="center"/>
    </xf>
    <xf numFmtId="0" fontId="37" fillId="0" borderId="7" xfId="0" applyFont="1" applyFill="1" applyBorder="1" applyAlignment="1">
      <alignment horizontal="center" vertical="center"/>
    </xf>
    <xf numFmtId="0" fontId="37" fillId="0" borderId="8" xfId="0" applyFont="1" applyFill="1" applyBorder="1" applyAlignment="1">
      <alignment horizontal="center" vertical="center"/>
    </xf>
    <xf numFmtId="0" fontId="37" fillId="0" borderId="10" xfId="0" applyFont="1" applyFill="1" applyBorder="1" applyAlignment="1">
      <alignment horizontal="left" vertical="center" wrapText="1"/>
    </xf>
    <xf numFmtId="0" fontId="37" fillId="0" borderId="7" xfId="0" applyFont="1" applyFill="1" applyBorder="1" applyAlignment="1">
      <alignment horizontal="left" vertical="center" wrapText="1"/>
    </xf>
    <xf numFmtId="0" fontId="37" fillId="0" borderId="8" xfId="0" applyFont="1" applyFill="1" applyBorder="1" applyAlignment="1">
      <alignment horizontal="left" vertical="center" wrapText="1"/>
    </xf>
    <xf numFmtId="0" fontId="37" fillId="0" borderId="11" xfId="0" applyFont="1" applyFill="1" applyBorder="1" applyAlignment="1">
      <alignment horizontal="left" vertical="center" wrapText="1"/>
    </xf>
    <xf numFmtId="0" fontId="39" fillId="26" borderId="7" xfId="0" quotePrefix="1" applyFont="1" applyFill="1" applyBorder="1" applyAlignment="1">
      <alignment horizontal="center" vertical="center"/>
    </xf>
    <xf numFmtId="0" fontId="39" fillId="26" borderId="8" xfId="0" applyFont="1" applyFill="1" applyBorder="1" applyAlignment="1">
      <alignment horizontal="center" vertical="center"/>
    </xf>
    <xf numFmtId="0" fontId="39" fillId="26" borderId="11" xfId="0" applyFont="1" applyFill="1" applyBorder="1" applyAlignment="1">
      <alignment horizontal="center" vertical="center"/>
    </xf>
    <xf numFmtId="0" fontId="37" fillId="0" borderId="11" xfId="0" applyFont="1" applyFill="1" applyBorder="1" applyAlignment="1">
      <alignment horizontal="center" vertical="center"/>
    </xf>
    <xf numFmtId="0" fontId="39" fillId="26" borderId="8" xfId="0" quotePrefix="1" applyFont="1" applyFill="1" applyBorder="1" applyAlignment="1">
      <alignment horizontal="center" vertical="center"/>
    </xf>
    <xf numFmtId="0" fontId="39" fillId="26" borderId="11" xfId="0" quotePrefix="1" applyFont="1" applyFill="1" applyBorder="1" applyAlignment="1">
      <alignment horizontal="center" vertical="center"/>
    </xf>
    <xf numFmtId="0" fontId="36" fillId="26" borderId="1" xfId="0" applyFont="1" applyFill="1" applyBorder="1" applyAlignment="1">
      <alignment horizontal="center" vertical="center"/>
    </xf>
    <xf numFmtId="0" fontId="36" fillId="26" borderId="25" xfId="0" applyFont="1" applyFill="1" applyBorder="1" applyAlignment="1">
      <alignment horizontal="center" vertical="center"/>
    </xf>
    <xf numFmtId="0" fontId="36" fillId="26" borderId="23" xfId="0" applyFont="1" applyFill="1" applyBorder="1" applyAlignment="1">
      <alignment horizontal="center" vertical="center"/>
    </xf>
    <xf numFmtId="44" fontId="41" fillId="26" borderId="0" xfId="82" applyFont="1" applyFill="1" applyBorder="1" applyAlignment="1">
      <alignment horizontal="right" vertical="center"/>
    </xf>
    <xf numFmtId="44" fontId="41" fillId="26" borderId="3" xfId="82" applyFont="1" applyFill="1" applyBorder="1" applyAlignment="1">
      <alignment horizontal="right" vertical="center"/>
    </xf>
    <xf numFmtId="0" fontId="37" fillId="26" borderId="0" xfId="0" applyFont="1" applyFill="1" applyBorder="1" applyAlignment="1">
      <alignment horizontal="center" vertical="center"/>
    </xf>
    <xf numFmtId="4" fontId="41" fillId="0" borderId="0" xfId="0" applyNumberFormat="1" applyFont="1" applyFill="1" applyBorder="1" applyAlignment="1">
      <alignment horizontal="center" vertical="center"/>
    </xf>
    <xf numFmtId="0" fontId="10" fillId="0" borderId="0" xfId="0" applyFont="1" applyFill="1" applyBorder="1" applyAlignment="1">
      <alignment horizontal="center" vertical="center"/>
    </xf>
    <xf numFmtId="0" fontId="37" fillId="28" borderId="7" xfId="0" applyFont="1" applyFill="1" applyBorder="1" applyAlignment="1">
      <alignment horizontal="center" vertical="center" wrapText="1"/>
    </xf>
    <xf numFmtId="0" fontId="37" fillId="28" borderId="8" xfId="0" applyFont="1" applyFill="1" applyBorder="1" applyAlignment="1">
      <alignment horizontal="center" vertical="center" wrapText="1"/>
    </xf>
    <xf numFmtId="0" fontId="37" fillId="28" borderId="11" xfId="0" applyFont="1" applyFill="1" applyBorder="1" applyAlignment="1">
      <alignment horizontal="center" vertical="center" wrapText="1"/>
    </xf>
    <xf numFmtId="49" fontId="39" fillId="26" borderId="7" xfId="0" applyNumberFormat="1" applyFont="1" applyFill="1" applyBorder="1" applyAlignment="1">
      <alignment horizontal="center" vertical="center"/>
    </xf>
    <xf numFmtId="49" fontId="39" fillId="26" borderId="8" xfId="0" applyNumberFormat="1" applyFont="1" applyFill="1" applyBorder="1" applyAlignment="1">
      <alignment horizontal="center" vertical="center"/>
    </xf>
    <xf numFmtId="0" fontId="39" fillId="26" borderId="1" xfId="0" applyFont="1" applyFill="1" applyBorder="1" applyAlignment="1">
      <alignment horizontal="center" vertical="center"/>
    </xf>
    <xf numFmtId="0" fontId="39" fillId="26" borderId="25" xfId="0" applyFont="1" applyFill="1" applyBorder="1" applyAlignment="1">
      <alignment horizontal="center" vertical="center"/>
    </xf>
    <xf numFmtId="0" fontId="39" fillId="26" borderId="23" xfId="0" applyFont="1" applyFill="1" applyBorder="1" applyAlignment="1">
      <alignment horizontal="center" vertical="center"/>
    </xf>
    <xf numFmtId="0" fontId="39" fillId="0" borderId="10" xfId="0" applyFont="1" applyFill="1" applyBorder="1" applyAlignment="1">
      <alignment horizontal="center" vertical="center"/>
    </xf>
    <xf numFmtId="0" fontId="49" fillId="0" borderId="25" xfId="0" applyFont="1" applyFill="1" applyBorder="1" applyAlignment="1">
      <alignment horizontal="left" vertical="top" wrapText="1"/>
    </xf>
    <xf numFmtId="0" fontId="49" fillId="0" borderId="0" xfId="0" applyFont="1" applyFill="1" applyBorder="1" applyAlignment="1">
      <alignment horizontal="left" vertical="top" wrapText="1"/>
    </xf>
    <xf numFmtId="0" fontId="37" fillId="0" borderId="1" xfId="0" applyFont="1" applyFill="1" applyBorder="1" applyAlignment="1">
      <alignment horizontal="center" vertical="center"/>
    </xf>
    <xf numFmtId="0" fontId="37" fillId="0" borderId="25" xfId="0" applyFont="1" applyFill="1" applyBorder="1" applyAlignment="1">
      <alignment horizontal="center" vertical="center"/>
    </xf>
    <xf numFmtId="0" fontId="37" fillId="0" borderId="23" xfId="0" applyFont="1" applyFill="1" applyBorder="1" applyAlignment="1">
      <alignment horizontal="center" vertical="center"/>
    </xf>
    <xf numFmtId="0" fontId="37" fillId="26" borderId="2" xfId="4" applyFont="1" applyFill="1" applyBorder="1" applyAlignment="1">
      <alignment horizontal="left" vertical="top" wrapText="1"/>
    </xf>
    <xf numFmtId="0" fontId="37" fillId="26" borderId="0" xfId="4" applyFont="1" applyFill="1" applyBorder="1" applyAlignment="1">
      <alignment horizontal="left" vertical="top" wrapText="1"/>
    </xf>
    <xf numFmtId="0" fontId="36" fillId="26" borderId="2" xfId="4" applyFont="1" applyFill="1" applyBorder="1" applyAlignment="1">
      <alignment horizontal="left" vertical="top" wrapText="1"/>
    </xf>
    <xf numFmtId="0" fontId="36" fillId="26" borderId="0" xfId="4" applyFont="1" applyFill="1" applyBorder="1" applyAlignment="1">
      <alignment horizontal="left" vertical="top" wrapText="1"/>
    </xf>
    <xf numFmtId="0" fontId="41" fillId="26" borderId="2" xfId="4" applyFont="1" applyFill="1" applyBorder="1" applyAlignment="1">
      <alignment horizontal="left" vertical="top" wrapText="1"/>
    </xf>
    <xf numFmtId="0" fontId="41" fillId="26" borderId="0" xfId="4" applyFont="1" applyFill="1" applyBorder="1" applyAlignment="1">
      <alignment horizontal="left" vertical="top" wrapText="1"/>
    </xf>
    <xf numFmtId="0" fontId="41" fillId="26" borderId="3" xfId="4" applyFont="1" applyFill="1" applyBorder="1" applyAlignment="1">
      <alignment horizontal="left" vertical="top" wrapText="1"/>
    </xf>
    <xf numFmtId="0" fontId="37" fillId="26" borderId="3" xfId="4" applyFont="1" applyFill="1" applyBorder="1" applyAlignment="1">
      <alignment horizontal="left" vertical="top" wrapText="1"/>
    </xf>
    <xf numFmtId="4" fontId="37" fillId="26" borderId="2" xfId="4" applyNumberFormat="1" applyFont="1" applyFill="1" applyBorder="1" applyAlignment="1">
      <alignment horizontal="left" vertical="top" wrapText="1"/>
    </xf>
    <xf numFmtId="4" fontId="37" fillId="26" borderId="0" xfId="4" applyNumberFormat="1" applyFont="1" applyFill="1" applyBorder="1" applyAlignment="1">
      <alignment horizontal="left" vertical="top" wrapText="1"/>
    </xf>
    <xf numFmtId="4" fontId="37" fillId="27" borderId="6" xfId="1" applyNumberFormat="1" applyFont="1" applyFill="1" applyBorder="1" applyAlignment="1">
      <alignment horizontal="center" vertical="center" wrapText="1"/>
    </xf>
    <xf numFmtId="4" fontId="37" fillId="27" borderId="9" xfId="1" applyNumberFormat="1" applyFont="1" applyFill="1" applyBorder="1" applyAlignment="1">
      <alignment horizontal="center" vertical="center" wrapText="1"/>
    </xf>
    <xf numFmtId="4" fontId="37" fillId="27" borderId="6" xfId="1" applyNumberFormat="1" applyFont="1" applyFill="1" applyBorder="1" applyAlignment="1">
      <alignment horizontal="center" vertical="center"/>
    </xf>
    <xf numFmtId="4" fontId="37" fillId="27" borderId="9" xfId="1" applyNumberFormat="1" applyFont="1" applyFill="1" applyBorder="1" applyAlignment="1">
      <alignment horizontal="center" vertical="center"/>
    </xf>
    <xf numFmtId="4" fontId="37" fillId="26" borderId="2" xfId="0" applyNumberFormat="1" applyFont="1" applyFill="1" applyBorder="1" applyAlignment="1">
      <alignment horizontal="left" vertical="center" wrapText="1"/>
    </xf>
    <xf numFmtId="4" fontId="37" fillId="26" borderId="0" xfId="0" applyNumberFormat="1" applyFont="1" applyFill="1" applyBorder="1" applyAlignment="1">
      <alignment horizontal="left" vertical="center" wrapText="1"/>
    </xf>
    <xf numFmtId="2" fontId="39" fillId="26" borderId="5" xfId="0" applyNumberFormat="1" applyFont="1" applyFill="1" applyBorder="1" applyAlignment="1">
      <alignment vertical="center"/>
    </xf>
    <xf numFmtId="4" fontId="37" fillId="27" borderId="6" xfId="4" applyNumberFormat="1" applyFont="1" applyFill="1" applyBorder="1" applyAlignment="1">
      <alignment horizontal="center" vertical="center"/>
    </xf>
    <xf numFmtId="4" fontId="37" fillId="27" borderId="9" xfId="4" applyNumberFormat="1" applyFont="1" applyFill="1" applyBorder="1" applyAlignment="1">
      <alignment horizontal="center" vertical="center"/>
    </xf>
    <xf numFmtId="4" fontId="37" fillId="0" borderId="0" xfId="0" applyNumberFormat="1" applyFont="1" applyFill="1" applyBorder="1" applyAlignment="1">
      <alignment horizontal="right"/>
    </xf>
    <xf numFmtId="4" fontId="37" fillId="0" borderId="3" xfId="0" applyNumberFormat="1" applyFont="1" applyFill="1" applyBorder="1" applyAlignment="1">
      <alignment horizontal="right"/>
    </xf>
    <xf numFmtId="3" fontId="37" fillId="27" borderId="6" xfId="4" applyNumberFormat="1" applyFont="1" applyFill="1" applyBorder="1" applyAlignment="1">
      <alignment horizontal="center" vertical="center"/>
    </xf>
    <xf numFmtId="3" fontId="37" fillId="27" borderId="9" xfId="4" applyNumberFormat="1" applyFont="1" applyFill="1" applyBorder="1" applyAlignment="1">
      <alignment horizontal="center" vertical="center"/>
    </xf>
    <xf numFmtId="0" fontId="37" fillId="27" borderId="6" xfId="4" applyFont="1" applyFill="1" applyBorder="1" applyAlignment="1">
      <alignment horizontal="center" vertical="center" wrapText="1"/>
    </xf>
    <xf numFmtId="0" fontId="37" fillId="27" borderId="9" xfId="4" applyFont="1" applyFill="1" applyBorder="1" applyAlignment="1">
      <alignment horizontal="center" vertical="center" wrapText="1"/>
    </xf>
    <xf numFmtId="1" fontId="31" fillId="0" borderId="20" xfId="63" applyNumberFormat="1" applyFont="1" applyBorder="1" applyAlignment="1">
      <alignment horizontal="center" vertical="center"/>
    </xf>
    <xf numFmtId="1" fontId="31" fillId="0" borderId="21" xfId="63" applyNumberFormat="1" applyFont="1" applyBorder="1" applyAlignment="1">
      <alignment horizontal="center" vertical="center"/>
    </xf>
    <xf numFmtId="4" fontId="31" fillId="0" borderId="20" xfId="63" applyNumberFormat="1" applyFont="1" applyBorder="1" applyAlignment="1">
      <alignment horizontal="center" vertical="center" wrapText="1"/>
    </xf>
    <xf numFmtId="0" fontId="31" fillId="0" borderId="21" xfId="63" applyFont="1" applyBorder="1" applyAlignment="1">
      <alignment horizontal="center" vertical="center" wrapText="1"/>
    </xf>
    <xf numFmtId="4" fontId="33" fillId="0" borderId="6" xfId="1" applyNumberFormat="1" applyFont="1" applyBorder="1" applyAlignment="1">
      <alignment horizontal="center" vertical="center"/>
    </xf>
    <xf numFmtId="4" fontId="33" fillId="0" borderId="9" xfId="1" applyNumberFormat="1" applyFont="1" applyBorder="1" applyAlignment="1">
      <alignment horizontal="center" vertical="center"/>
    </xf>
    <xf numFmtId="0" fontId="31" fillId="0" borderId="6" xfId="63" applyFont="1" applyBorder="1" applyAlignment="1">
      <alignment horizontal="center" vertical="center" wrapText="1"/>
    </xf>
    <xf numFmtId="0" fontId="31" fillId="0" borderId="9" xfId="63" applyFont="1" applyBorder="1" applyAlignment="1">
      <alignment horizontal="center" vertical="center" wrapText="1"/>
    </xf>
    <xf numFmtId="4" fontId="33" fillId="0" borderId="6" xfId="1" applyNumberFormat="1" applyFont="1" applyFill="1" applyBorder="1" applyAlignment="1">
      <alignment horizontal="center" vertical="center"/>
    </xf>
    <xf numFmtId="4" fontId="33" fillId="0" borderId="9" xfId="1" applyNumberFormat="1" applyFont="1" applyFill="1" applyBorder="1" applyAlignment="1">
      <alignment horizontal="center" vertical="center"/>
    </xf>
    <xf numFmtId="0" fontId="31" fillId="28" borderId="10" xfId="63" applyFont="1" applyFill="1" applyBorder="1" applyAlignment="1">
      <alignment horizontal="center" vertical="center"/>
    </xf>
    <xf numFmtId="168" fontId="31" fillId="28" borderId="10" xfId="1" applyNumberFormat="1" applyFont="1" applyFill="1" applyBorder="1" applyAlignment="1">
      <alignment horizontal="center" vertical="center"/>
    </xf>
    <xf numFmtId="0" fontId="36" fillId="2" borderId="1" xfId="63" applyFont="1" applyFill="1" applyBorder="1" applyAlignment="1">
      <alignment horizontal="center" vertical="center"/>
    </xf>
    <xf numFmtId="0" fontId="36" fillId="2" borderId="25" xfId="63" applyFont="1" applyFill="1" applyBorder="1" applyAlignment="1">
      <alignment horizontal="center" vertical="center"/>
    </xf>
    <xf numFmtId="0" fontId="36" fillId="2" borderId="23" xfId="63" applyFont="1" applyFill="1" applyBorder="1" applyAlignment="1">
      <alignment horizontal="center" vertical="center"/>
    </xf>
    <xf numFmtId="0" fontId="10" fillId="2" borderId="2" xfId="63" applyFont="1" applyFill="1" applyBorder="1" applyAlignment="1">
      <alignment horizontal="left" vertical="center"/>
    </xf>
    <xf numFmtId="0" fontId="10" fillId="2" borderId="0" xfId="63" applyFont="1" applyFill="1" applyBorder="1" applyAlignment="1">
      <alignment horizontal="left" vertical="center"/>
    </xf>
    <xf numFmtId="0" fontId="31" fillId="3" borderId="10" xfId="63" applyFont="1" applyFill="1" applyBorder="1" applyAlignment="1">
      <alignment horizontal="center" vertical="center"/>
    </xf>
    <xf numFmtId="164" fontId="31" fillId="3" borderId="10" xfId="1" applyFont="1" applyFill="1" applyBorder="1" applyAlignment="1">
      <alignment horizontal="center" vertical="center"/>
    </xf>
    <xf numFmtId="0" fontId="9" fillId="2" borderId="5" xfId="63" applyFont="1" applyFill="1" applyBorder="1" applyAlignment="1">
      <alignment horizontal="center" vertical="center"/>
    </xf>
    <xf numFmtId="2" fontId="10" fillId="26" borderId="4" xfId="0" applyNumberFormat="1" applyFont="1" applyFill="1" applyBorder="1" applyAlignment="1">
      <alignment horizontal="left" vertical="center"/>
    </xf>
    <xf numFmtId="2" fontId="10" fillId="26" borderId="5" xfId="0" applyNumberFormat="1" applyFont="1" applyFill="1" applyBorder="1" applyAlignment="1">
      <alignment horizontal="left" vertical="center"/>
    </xf>
    <xf numFmtId="0" fontId="31" fillId="3" borderId="1" xfId="63" applyFont="1" applyFill="1" applyBorder="1" applyAlignment="1">
      <alignment horizontal="center" vertical="center"/>
    </xf>
    <xf numFmtId="0" fontId="31" fillId="3" borderId="25" xfId="63" applyFont="1" applyFill="1" applyBorder="1" applyAlignment="1">
      <alignment horizontal="center" vertical="center"/>
    </xf>
    <xf numFmtId="0" fontId="31" fillId="3" borderId="23" xfId="63" applyFont="1" applyFill="1" applyBorder="1" applyAlignment="1">
      <alignment horizontal="center" vertical="center"/>
    </xf>
    <xf numFmtId="0" fontId="9" fillId="2" borderId="0" xfId="63" applyFont="1" applyFill="1" applyBorder="1" applyAlignment="1">
      <alignment horizontal="right" vertical="center"/>
    </xf>
    <xf numFmtId="0" fontId="9" fillId="2" borderId="3" xfId="63" applyFont="1" applyFill="1" applyBorder="1" applyAlignment="1">
      <alignment horizontal="right" vertical="center"/>
    </xf>
    <xf numFmtId="171" fontId="39" fillId="0" borderId="1" xfId="63" applyNumberFormat="1" applyFont="1" applyBorder="1" applyAlignment="1">
      <alignment horizontal="left" vertical="top" wrapText="1"/>
    </xf>
    <xf numFmtId="171" fontId="39" fillId="0" borderId="25" xfId="63" applyNumberFormat="1" applyFont="1" applyBorder="1" applyAlignment="1">
      <alignment horizontal="left" vertical="top" wrapText="1"/>
    </xf>
    <xf numFmtId="171" fontId="39" fillId="0" borderId="23" xfId="63" applyNumberFormat="1" applyFont="1" applyBorder="1" applyAlignment="1">
      <alignment horizontal="left" vertical="top" wrapText="1"/>
    </xf>
    <xf numFmtId="171" fontId="39" fillId="0" borderId="2" xfId="63" applyNumberFormat="1" applyFont="1" applyBorder="1" applyAlignment="1">
      <alignment horizontal="left" vertical="top" wrapText="1"/>
    </xf>
    <xf numFmtId="171" fontId="39" fillId="0" borderId="0" xfId="63" applyNumberFormat="1" applyFont="1" applyBorder="1" applyAlignment="1">
      <alignment horizontal="left" vertical="top" wrapText="1"/>
    </xf>
    <xf numFmtId="171" fontId="39" fillId="0" borderId="3" xfId="63" applyNumberFormat="1" applyFont="1" applyBorder="1" applyAlignment="1">
      <alignment horizontal="left" vertical="top" wrapText="1"/>
    </xf>
    <xf numFmtId="171" fontId="39" fillId="0" borderId="4" xfId="63" applyNumberFormat="1" applyFont="1" applyBorder="1" applyAlignment="1">
      <alignment horizontal="left" vertical="top" wrapText="1"/>
    </xf>
    <xf numFmtId="171" fontId="39" fillId="0" borderId="5" xfId="63" applyNumberFormat="1" applyFont="1" applyBorder="1" applyAlignment="1">
      <alignment horizontal="left" vertical="top" wrapText="1"/>
    </xf>
    <xf numFmtId="171" fontId="39" fillId="0" borderId="24" xfId="63" applyNumberFormat="1" applyFont="1" applyBorder="1" applyAlignment="1">
      <alignment horizontal="left" vertical="top" wrapText="1"/>
    </xf>
    <xf numFmtId="44" fontId="37" fillId="0" borderId="7" xfId="82" applyFont="1" applyBorder="1" applyAlignment="1">
      <alignment horizontal="right"/>
    </xf>
    <xf numFmtId="44" fontId="37" fillId="0" borderId="11" xfId="82" applyFont="1" applyBorder="1" applyAlignment="1">
      <alignment horizontal="right"/>
    </xf>
    <xf numFmtId="0" fontId="36" fillId="26" borderId="6" xfId="0" applyFont="1" applyFill="1" applyBorder="1" applyAlignment="1">
      <alignment horizontal="center" vertical="center"/>
    </xf>
    <xf numFmtId="164" fontId="37" fillId="26" borderId="0" xfId="1" applyFont="1" applyFill="1" applyBorder="1" applyAlignment="1">
      <alignment horizontal="center" vertical="center"/>
    </xf>
    <xf numFmtId="164" fontId="37" fillId="26" borderId="3" xfId="1" applyFont="1" applyFill="1" applyBorder="1" applyAlignment="1">
      <alignment horizontal="center" vertical="center"/>
    </xf>
    <xf numFmtId="0" fontId="9" fillId="0" borderId="0" xfId="0" applyFont="1" applyFill="1" applyBorder="1" applyAlignment="1">
      <alignment horizontal="center" vertical="center"/>
    </xf>
    <xf numFmtId="0" fontId="9" fillId="0" borderId="3" xfId="0" applyFont="1" applyFill="1" applyBorder="1" applyAlignment="1">
      <alignment horizontal="center" vertical="center"/>
    </xf>
    <xf numFmtId="2" fontId="37" fillId="26" borderId="0" xfId="0" applyNumberFormat="1" applyFont="1" applyFill="1" applyBorder="1" applyAlignment="1">
      <alignment horizontal="left" vertical="center"/>
    </xf>
    <xf numFmtId="2" fontId="37" fillId="26" borderId="3" xfId="0" applyNumberFormat="1" applyFont="1" applyFill="1" applyBorder="1" applyAlignment="1">
      <alignment horizontal="left" vertical="center"/>
    </xf>
    <xf numFmtId="0" fontId="37" fillId="0" borderId="7" xfId="63" applyFont="1" applyBorder="1" applyAlignment="1">
      <alignment horizontal="right"/>
    </xf>
    <xf numFmtId="0" fontId="37" fillId="0" borderId="8" xfId="63" applyFont="1" applyBorder="1" applyAlignment="1">
      <alignment horizontal="right"/>
    </xf>
    <xf numFmtId="0" fontId="37" fillId="0" borderId="7" xfId="63" applyFont="1" applyBorder="1" applyAlignment="1">
      <alignment horizontal="center"/>
    </xf>
    <xf numFmtId="0" fontId="37" fillId="0" borderId="8" xfId="63" applyFont="1" applyBorder="1" applyAlignment="1">
      <alignment horizontal="center"/>
    </xf>
    <xf numFmtId="0" fontId="37" fillId="0" borderId="11" xfId="63" applyFont="1" applyBorder="1" applyAlignment="1">
      <alignment horizontal="center"/>
    </xf>
    <xf numFmtId="0" fontId="37" fillId="0" borderId="7" xfId="63" applyFont="1" applyBorder="1" applyAlignment="1">
      <alignment horizontal="left"/>
    </xf>
    <xf numFmtId="0" fontId="37" fillId="0" borderId="8" xfId="63" applyFont="1" applyBorder="1" applyAlignment="1">
      <alignment horizontal="left"/>
    </xf>
    <xf numFmtId="0" fontId="37" fillId="0" borderId="11" xfId="63" applyFont="1" applyBorder="1" applyAlignment="1">
      <alignment horizontal="left"/>
    </xf>
    <xf numFmtId="0" fontId="37" fillId="30" borderId="7" xfId="63" applyFont="1" applyFill="1" applyBorder="1" applyAlignment="1">
      <alignment horizontal="left" vertical="center" wrapText="1"/>
    </xf>
    <xf numFmtId="0" fontId="37" fillId="30" borderId="8" xfId="63" applyFont="1" applyFill="1" applyBorder="1" applyAlignment="1">
      <alignment horizontal="left" vertical="center" wrapText="1"/>
    </xf>
    <xf numFmtId="0" fontId="37" fillId="30" borderId="11" xfId="63" applyFont="1" applyFill="1" applyBorder="1" applyAlignment="1">
      <alignment horizontal="left" vertical="center" wrapText="1"/>
    </xf>
    <xf numFmtId="0" fontId="39" fillId="0" borderId="7" xfId="63" applyFont="1" applyBorder="1" applyAlignment="1">
      <alignment horizontal="center"/>
    </xf>
    <xf numFmtId="0" fontId="39" fillId="0" borderId="8" xfId="63" applyFont="1" applyBorder="1" applyAlignment="1">
      <alignment horizontal="center"/>
    </xf>
    <xf numFmtId="0" fontId="39" fillId="0" borderId="11" xfId="63" applyFont="1" applyBorder="1" applyAlignment="1">
      <alignment horizontal="center"/>
    </xf>
    <xf numFmtId="44" fontId="37" fillId="0" borderId="1" xfId="82" applyFont="1" applyBorder="1" applyAlignment="1">
      <alignment horizontal="right"/>
    </xf>
    <xf numFmtId="44" fontId="37" fillId="0" borderId="23" xfId="82" applyFont="1" applyBorder="1" applyAlignment="1">
      <alignment horizontal="right"/>
    </xf>
    <xf numFmtId="0" fontId="37" fillId="30" borderId="4" xfId="63" applyFont="1" applyFill="1" applyBorder="1" applyAlignment="1">
      <alignment horizontal="left" vertical="center" wrapText="1"/>
    </xf>
    <xf numFmtId="0" fontId="37" fillId="30" borderId="5" xfId="63" applyFont="1" applyFill="1" applyBorder="1" applyAlignment="1">
      <alignment horizontal="left" vertical="center" wrapText="1"/>
    </xf>
    <xf numFmtId="0" fontId="37" fillId="30" borderId="24" xfId="63" applyFont="1" applyFill="1" applyBorder="1" applyAlignment="1">
      <alignment horizontal="left" vertical="center" wrapText="1"/>
    </xf>
    <xf numFmtId="0" fontId="37" fillId="0" borderId="11" xfId="63" applyFont="1" applyBorder="1" applyAlignment="1">
      <alignment horizontal="right"/>
    </xf>
    <xf numFmtId="0" fontId="37" fillId="0" borderId="2" xfId="63" applyFont="1" applyBorder="1" applyAlignment="1">
      <alignment horizontal="right" vertical="center"/>
    </xf>
    <xf numFmtId="0" fontId="37" fillId="0" borderId="0" xfId="63" applyFont="1" applyBorder="1" applyAlignment="1">
      <alignment horizontal="right" vertical="center"/>
    </xf>
    <xf numFmtId="0" fontId="37" fillId="0" borderId="3" xfId="63" applyFont="1" applyBorder="1" applyAlignment="1">
      <alignment horizontal="right" vertical="center"/>
    </xf>
    <xf numFmtId="0" fontId="39" fillId="0" borderId="1" xfId="63" applyFont="1" applyBorder="1" applyAlignment="1">
      <alignment horizontal="left" vertical="top" wrapText="1"/>
    </xf>
    <xf numFmtId="0" fontId="39" fillId="0" borderId="25" xfId="63" applyFont="1" applyBorder="1" applyAlignment="1">
      <alignment horizontal="left" vertical="top" wrapText="1"/>
    </xf>
    <xf numFmtId="0" fontId="39" fillId="0" borderId="23" xfId="63" applyFont="1" applyBorder="1" applyAlignment="1">
      <alignment horizontal="left" vertical="top" wrapText="1"/>
    </xf>
    <xf numFmtId="0" fontId="39" fillId="0" borderId="2" xfId="63" applyFont="1" applyBorder="1" applyAlignment="1">
      <alignment horizontal="left" vertical="top" wrapText="1"/>
    </xf>
    <xf numFmtId="0" fontId="39" fillId="0" borderId="0" xfId="63" applyFont="1" applyBorder="1" applyAlignment="1">
      <alignment horizontal="left" vertical="top" wrapText="1"/>
    </xf>
    <xf numFmtId="0" fontId="39" fillId="0" borderId="3" xfId="63" applyFont="1" applyBorder="1" applyAlignment="1">
      <alignment horizontal="left" vertical="top" wrapText="1"/>
    </xf>
    <xf numFmtId="0" fontId="39" fillId="0" borderId="4" xfId="63" applyFont="1" applyBorder="1" applyAlignment="1">
      <alignment horizontal="left" vertical="top" wrapText="1"/>
    </xf>
    <xf numFmtId="0" fontId="39" fillId="0" borderId="5" xfId="63" applyFont="1" applyBorder="1" applyAlignment="1">
      <alignment horizontal="left" vertical="top" wrapText="1"/>
    </xf>
    <xf numFmtId="0" fontId="39" fillId="0" borderId="24" xfId="63" applyFont="1" applyBorder="1" applyAlignment="1">
      <alignment horizontal="left" vertical="top" wrapText="1"/>
    </xf>
    <xf numFmtId="44" fontId="37" fillId="0" borderId="10" xfId="82" applyFont="1" applyBorder="1" applyAlignment="1">
      <alignment horizontal="right" vertical="center"/>
    </xf>
    <xf numFmtId="0" fontId="37" fillId="0" borderId="7" xfId="63" applyFont="1" applyBorder="1" applyAlignment="1">
      <alignment horizontal="left" vertical="center"/>
    </xf>
    <xf numFmtId="0" fontId="37" fillId="0" borderId="8" xfId="63" applyFont="1" applyBorder="1" applyAlignment="1">
      <alignment horizontal="left" vertical="center"/>
    </xf>
    <xf numFmtId="0" fontId="37" fillId="0" borderId="11" xfId="63" applyFont="1" applyBorder="1" applyAlignment="1">
      <alignment horizontal="left" vertical="center"/>
    </xf>
    <xf numFmtId="0" fontId="37" fillId="30" borderId="10" xfId="63" applyFont="1" applyFill="1" applyBorder="1" applyAlignment="1">
      <alignment horizontal="left" vertical="center" wrapText="1"/>
    </xf>
    <xf numFmtId="0" fontId="37" fillId="0" borderId="10" xfId="63" applyFont="1" applyBorder="1" applyAlignment="1">
      <alignment horizontal="right"/>
    </xf>
    <xf numFmtId="0" fontId="37" fillId="0" borderId="10" xfId="63" applyFont="1" applyBorder="1" applyAlignment="1">
      <alignment horizontal="center"/>
    </xf>
    <xf numFmtId="0" fontId="39" fillId="0" borderId="10" xfId="63" applyFont="1" applyBorder="1" applyAlignment="1">
      <alignment horizontal="center"/>
    </xf>
    <xf numFmtId="0" fontId="37" fillId="0" borderId="10" xfId="63" applyFont="1" applyBorder="1" applyAlignment="1">
      <alignment horizontal="left"/>
    </xf>
    <xf numFmtId="171" fontId="39" fillId="0" borderId="10" xfId="63" applyNumberFormat="1" applyFont="1" applyBorder="1" applyAlignment="1">
      <alignment horizontal="left" vertical="top" wrapText="1"/>
    </xf>
    <xf numFmtId="44" fontId="37" fillId="0" borderId="10" xfId="82" applyFont="1" applyBorder="1" applyAlignment="1">
      <alignment horizontal="right"/>
    </xf>
    <xf numFmtId="0" fontId="10" fillId="0" borderId="0" xfId="84" applyFont="1"/>
    <xf numFmtId="10" fontId="51" fillId="32" borderId="1" xfId="85" applyNumberFormat="1" applyFont="1" applyFill="1" applyBorder="1" applyAlignment="1" applyProtection="1">
      <alignment horizontal="center" vertical="center" wrapText="1"/>
    </xf>
    <xf numFmtId="10" fontId="51" fillId="32" borderId="23" xfId="85" applyNumberFormat="1" applyFont="1" applyFill="1" applyBorder="1" applyAlignment="1" applyProtection="1">
      <alignment horizontal="center" vertical="center" wrapText="1"/>
    </xf>
    <xf numFmtId="10" fontId="51" fillId="32" borderId="4" xfId="85" applyNumberFormat="1" applyFont="1" applyFill="1" applyBorder="1" applyAlignment="1" applyProtection="1">
      <alignment horizontal="center" vertical="center" wrapText="1"/>
    </xf>
    <xf numFmtId="10" fontId="51" fillId="32" borderId="24" xfId="85" applyNumberFormat="1" applyFont="1" applyFill="1" applyBorder="1" applyAlignment="1" applyProtection="1">
      <alignment horizontal="center" vertical="center" wrapText="1"/>
    </xf>
    <xf numFmtId="0" fontId="44" fillId="0" borderId="0" xfId="83" applyFont="1" applyAlignment="1">
      <alignment horizontal="center"/>
    </xf>
    <xf numFmtId="10" fontId="31" fillId="31" borderId="0" xfId="83" applyNumberFormat="1" applyFont="1" applyFill="1" applyAlignment="1" applyProtection="1">
      <alignment vertical="center" wrapText="1"/>
      <protection locked="0"/>
    </xf>
    <xf numFmtId="0" fontId="39" fillId="30" borderId="6" xfId="91" quotePrefix="1" applyFont="1" applyFill="1" applyBorder="1" applyAlignment="1">
      <alignment horizontal="center" vertical="center"/>
    </xf>
    <xf numFmtId="0" fontId="39" fillId="30" borderId="9" xfId="91" quotePrefix="1" applyFont="1" applyFill="1" applyBorder="1" applyAlignment="1">
      <alignment horizontal="center" vertical="center"/>
    </xf>
    <xf numFmtId="44" fontId="41" fillId="30" borderId="10" xfId="82" applyFont="1" applyFill="1" applyBorder="1" applyAlignment="1">
      <alignment horizontal="center" vertical="center"/>
    </xf>
    <xf numFmtId="0" fontId="41" fillId="30" borderId="6" xfId="91" applyFont="1" applyFill="1" applyBorder="1" applyAlignment="1">
      <alignment horizontal="center" vertical="center"/>
    </xf>
    <xf numFmtId="0" fontId="41" fillId="30" borderId="9" xfId="91" applyFont="1" applyFill="1" applyBorder="1" applyAlignment="1">
      <alignment horizontal="center" vertical="center"/>
    </xf>
    <xf numFmtId="49" fontId="39" fillId="0" borderId="6" xfId="91" applyNumberFormat="1" applyFont="1" applyBorder="1" applyAlignment="1">
      <alignment horizontal="center" vertical="center"/>
    </xf>
    <xf numFmtId="49" fontId="39" fillId="0" borderId="9" xfId="91" applyNumberFormat="1" applyFont="1" applyBorder="1" applyAlignment="1">
      <alignment horizontal="center" vertical="center"/>
    </xf>
    <xf numFmtId="44" fontId="41" fillId="0" borderId="6" xfId="82" applyFont="1" applyBorder="1" applyAlignment="1">
      <alignment horizontal="center" vertical="center"/>
    </xf>
    <xf numFmtId="44" fontId="41" fillId="0" borderId="9" xfId="82" applyFont="1" applyBorder="1" applyAlignment="1">
      <alignment horizontal="center" vertical="center"/>
    </xf>
    <xf numFmtId="0" fontId="41" fillId="0" borderId="6" xfId="91" applyFont="1" applyBorder="1" applyAlignment="1">
      <alignment horizontal="center" vertical="center"/>
    </xf>
    <xf numFmtId="0" fontId="41" fillId="0" borderId="9" xfId="91" applyFont="1" applyBorder="1" applyAlignment="1">
      <alignment horizontal="center" vertical="center"/>
    </xf>
    <xf numFmtId="0" fontId="40" fillId="0" borderId="7" xfId="91" applyFont="1" applyBorder="1" applyAlignment="1">
      <alignment horizontal="center"/>
    </xf>
    <xf numFmtId="0" fontId="40" fillId="0" borderId="8" xfId="91" applyFont="1" applyBorder="1" applyAlignment="1">
      <alignment horizontal="center"/>
    </xf>
    <xf numFmtId="0" fontId="40" fillId="0" borderId="11" xfId="91" applyFont="1" applyBorder="1" applyAlignment="1">
      <alignment horizontal="center"/>
    </xf>
    <xf numFmtId="0" fontId="40" fillId="0" borderId="6" xfId="91" applyFont="1" applyBorder="1" applyAlignment="1">
      <alignment horizontal="center" vertical="center"/>
    </xf>
    <xf numFmtId="0" fontId="40" fillId="0" borderId="9" xfId="91" applyFont="1" applyBorder="1" applyAlignment="1">
      <alignment horizontal="center" vertical="center"/>
    </xf>
    <xf numFmtId="44" fontId="41" fillId="0" borderId="6" xfId="82" applyFont="1" applyFill="1" applyBorder="1" applyAlignment="1">
      <alignment horizontal="center" vertical="center"/>
    </xf>
    <xf numFmtId="44" fontId="41" fillId="0" borderId="9" xfId="82" applyFont="1" applyFill="1" applyBorder="1" applyAlignment="1">
      <alignment horizontal="center" vertical="center"/>
    </xf>
    <xf numFmtId="0" fontId="39" fillId="0" borderId="6" xfId="91" quotePrefix="1" applyFont="1" applyBorder="1" applyAlignment="1">
      <alignment horizontal="center" vertical="center"/>
    </xf>
    <xf numFmtId="0" fontId="39" fillId="0" borderId="9" xfId="91" quotePrefix="1" applyFont="1" applyBorder="1" applyAlignment="1">
      <alignment horizontal="center" vertical="center"/>
    </xf>
    <xf numFmtId="0" fontId="40" fillId="0" borderId="6" xfId="91" quotePrefix="1" applyFont="1" applyBorder="1" applyAlignment="1">
      <alignment horizontal="center" vertical="center"/>
    </xf>
    <xf numFmtId="0" fontId="40" fillId="0" borderId="9" xfId="91" quotePrefix="1" applyFont="1" applyBorder="1" applyAlignment="1">
      <alignment horizontal="center" vertical="center"/>
    </xf>
    <xf numFmtId="0" fontId="39" fillId="30" borderId="6" xfId="91" applyFont="1" applyFill="1" applyBorder="1" applyAlignment="1">
      <alignment horizontal="center" vertical="center"/>
    </xf>
    <xf numFmtId="0" fontId="39" fillId="30" borderId="9" xfId="91" applyFont="1" applyFill="1" applyBorder="1" applyAlignment="1">
      <alignment horizontal="center" vertical="center"/>
    </xf>
    <xf numFmtId="44" fontId="41" fillId="30" borderId="6" xfId="82" applyFont="1" applyFill="1" applyBorder="1" applyAlignment="1">
      <alignment horizontal="center" vertical="center"/>
    </xf>
    <xf numFmtId="44" fontId="41" fillId="30" borderId="9" xfId="82" applyFont="1" applyFill="1" applyBorder="1" applyAlignment="1">
      <alignment horizontal="center" vertical="center"/>
    </xf>
  </cellXfs>
  <cellStyles count="92">
    <cellStyle name="20% - Accent1" xfId="5" xr:uid="{00000000-0005-0000-0000-000000000000}"/>
    <cellStyle name="20% - Accent2" xfId="6" xr:uid="{00000000-0005-0000-0000-000001000000}"/>
    <cellStyle name="20% - Accent3" xfId="7" xr:uid="{00000000-0005-0000-0000-000002000000}"/>
    <cellStyle name="20% - Accent4" xfId="8" xr:uid="{00000000-0005-0000-0000-000003000000}"/>
    <cellStyle name="20% - Accent5" xfId="9" xr:uid="{00000000-0005-0000-0000-000004000000}"/>
    <cellStyle name="20% - Accent6" xfId="10" xr:uid="{00000000-0005-0000-0000-000005000000}"/>
    <cellStyle name="40% - Accent1" xfId="11" xr:uid="{00000000-0005-0000-0000-000006000000}"/>
    <cellStyle name="40% - Accent2" xfId="12" xr:uid="{00000000-0005-0000-0000-000007000000}"/>
    <cellStyle name="40% - Accent3" xfId="13" xr:uid="{00000000-0005-0000-0000-000008000000}"/>
    <cellStyle name="40% - Accent4" xfId="14" xr:uid="{00000000-0005-0000-0000-000009000000}"/>
    <cellStyle name="40% - Accent5" xfId="15" xr:uid="{00000000-0005-0000-0000-00000A000000}"/>
    <cellStyle name="40% - Accent6" xfId="16" xr:uid="{00000000-0005-0000-0000-00000B000000}"/>
    <cellStyle name="60% - Accent1" xfId="17" xr:uid="{00000000-0005-0000-0000-00000C000000}"/>
    <cellStyle name="60% - Accent2" xfId="18" xr:uid="{00000000-0005-0000-0000-00000D000000}"/>
    <cellStyle name="60% - Accent3" xfId="19" xr:uid="{00000000-0005-0000-0000-00000E000000}"/>
    <cellStyle name="60% - Accent4" xfId="20" xr:uid="{00000000-0005-0000-0000-00000F000000}"/>
    <cellStyle name="60% - Accent5" xfId="21" xr:uid="{00000000-0005-0000-0000-000010000000}"/>
    <cellStyle name="60% - Accent6" xfId="22" xr:uid="{00000000-0005-0000-0000-000011000000}"/>
    <cellStyle name="Accent1" xfId="23" xr:uid="{00000000-0005-0000-0000-000012000000}"/>
    <cellStyle name="Accent2" xfId="24" xr:uid="{00000000-0005-0000-0000-000013000000}"/>
    <cellStyle name="Accent3" xfId="25" xr:uid="{00000000-0005-0000-0000-000014000000}"/>
    <cellStyle name="Accent4" xfId="26" xr:uid="{00000000-0005-0000-0000-000015000000}"/>
    <cellStyle name="Accent5" xfId="27" xr:uid="{00000000-0005-0000-0000-000016000000}"/>
    <cellStyle name="Accent6" xfId="28" xr:uid="{00000000-0005-0000-0000-000017000000}"/>
    <cellStyle name="asd" xfId="29" xr:uid="{00000000-0005-0000-0000-000018000000}"/>
    <cellStyle name="Bad" xfId="30" xr:uid="{00000000-0005-0000-0000-000019000000}"/>
    <cellStyle name="Calculation" xfId="31" xr:uid="{00000000-0005-0000-0000-00001A000000}"/>
    <cellStyle name="Check Cell" xfId="32" xr:uid="{00000000-0005-0000-0000-00001B000000}"/>
    <cellStyle name="Comma 2" xfId="33" xr:uid="{00000000-0005-0000-0000-00001C000000}"/>
    <cellStyle name="Comma 2 2" xfId="64" xr:uid="{00000000-0005-0000-0000-00001D000000}"/>
    <cellStyle name="Euro" xfId="34" xr:uid="{00000000-0005-0000-0000-00001E000000}"/>
    <cellStyle name="Euro 2" xfId="65" xr:uid="{00000000-0005-0000-0000-00001F000000}"/>
    <cellStyle name="Explanatory Text" xfId="35" xr:uid="{00000000-0005-0000-0000-000020000000}"/>
    <cellStyle name="Good" xfId="36" xr:uid="{00000000-0005-0000-0000-000021000000}"/>
    <cellStyle name="Heading 1" xfId="37" xr:uid="{00000000-0005-0000-0000-000022000000}"/>
    <cellStyle name="Heading 2" xfId="38" xr:uid="{00000000-0005-0000-0000-000023000000}"/>
    <cellStyle name="Heading 3" xfId="39" xr:uid="{00000000-0005-0000-0000-000024000000}"/>
    <cellStyle name="Heading 4" xfId="40" xr:uid="{00000000-0005-0000-0000-000025000000}"/>
    <cellStyle name="Input" xfId="41" xr:uid="{00000000-0005-0000-0000-000027000000}"/>
    <cellStyle name="Linked Cell" xfId="42" xr:uid="{00000000-0005-0000-0000-000028000000}"/>
    <cellStyle name="Moeda" xfId="82" builtinId="4"/>
    <cellStyle name="Moeda 2" xfId="43" xr:uid="{00000000-0005-0000-0000-00002A000000}"/>
    <cellStyle name="Moeda 3" xfId="90" xr:uid="{400937D1-3E84-4F12-8AEE-1193485DBDB9}"/>
    <cellStyle name="Neutral" xfId="44" xr:uid="{00000000-0005-0000-0000-00002B000000}"/>
    <cellStyle name="Normal" xfId="0" builtinId="0"/>
    <cellStyle name="Normal 10" xfId="89" xr:uid="{6C0E8785-7329-4EC3-9DF0-60639CA96B9A}"/>
    <cellStyle name="Normal 11" xfId="91" xr:uid="{3C821306-B7C9-4D3F-A21A-5255AC5E25BC}"/>
    <cellStyle name="Normal 2" xfId="45" xr:uid="{00000000-0005-0000-0000-00002D000000}"/>
    <cellStyle name="Normal 2 2" xfId="84" xr:uid="{00000000-0005-0000-0000-00002E000000}"/>
    <cellStyle name="Normal 3" xfId="3" xr:uid="{00000000-0005-0000-0000-00002F000000}"/>
    <cellStyle name="Normal 3 2" xfId="63" xr:uid="{00000000-0005-0000-0000-000030000000}"/>
    <cellStyle name="Normal 4" xfId="57" xr:uid="{00000000-0005-0000-0000-000031000000}"/>
    <cellStyle name="Normal 4 2" xfId="60" xr:uid="{00000000-0005-0000-0000-000032000000}"/>
    <cellStyle name="Normal 4 2 2" xfId="79" xr:uid="{00000000-0005-0000-0000-000033000000}"/>
    <cellStyle name="Normal 4 3" xfId="78" xr:uid="{00000000-0005-0000-0000-000034000000}"/>
    <cellStyle name="Normal 4 3 2" xfId="81" xr:uid="{00000000-0005-0000-0000-000035000000}"/>
    <cellStyle name="Normal 5" xfId="75" xr:uid="{00000000-0005-0000-0000-000036000000}"/>
    <cellStyle name="Normal 6" xfId="74" xr:uid="{00000000-0005-0000-0000-000037000000}"/>
    <cellStyle name="Normal 7" xfId="80" xr:uid="{00000000-0005-0000-0000-000038000000}"/>
    <cellStyle name="Normal 8" xfId="87" xr:uid="{00000000-0005-0000-0000-000039000000}"/>
    <cellStyle name="Normal 9" xfId="83" xr:uid="{00000000-0005-0000-0000-00003A000000}"/>
    <cellStyle name="Normal_Replanilhamento T-1 - 18-02-08" xfId="4" xr:uid="{00000000-0005-0000-0000-00003B000000}"/>
    <cellStyle name="Note" xfId="46" xr:uid="{00000000-0005-0000-0000-00003C000000}"/>
    <cellStyle name="Note 2" xfId="66" xr:uid="{00000000-0005-0000-0000-00003D000000}"/>
    <cellStyle name="Output" xfId="47" xr:uid="{00000000-0005-0000-0000-00003E000000}"/>
    <cellStyle name="Percent 2" xfId="48" xr:uid="{00000000-0005-0000-0000-00003F000000}"/>
    <cellStyle name="Percent 2 2" xfId="67" xr:uid="{00000000-0005-0000-0000-000040000000}"/>
    <cellStyle name="Porcentagem" xfId="88" builtinId="5"/>
    <cellStyle name="Porcentagem 2" xfId="49" xr:uid="{00000000-0005-0000-0000-000041000000}"/>
    <cellStyle name="Porcentagem 2 2" xfId="50" xr:uid="{00000000-0005-0000-0000-000042000000}"/>
    <cellStyle name="Porcentagem 2 2 2" xfId="69" xr:uid="{00000000-0005-0000-0000-000043000000}"/>
    <cellStyle name="Porcentagem 2 2 3" xfId="86" xr:uid="{00000000-0005-0000-0000-000044000000}"/>
    <cellStyle name="Porcentagem 2 3" xfId="68" xr:uid="{00000000-0005-0000-0000-000045000000}"/>
    <cellStyle name="Porcentagem 2 4" xfId="85" xr:uid="{00000000-0005-0000-0000-000046000000}"/>
    <cellStyle name="Separador de milhares 2" xfId="2" xr:uid="{00000000-0005-0000-0000-000047000000}"/>
    <cellStyle name="Separador de milhares 2 2" xfId="62" xr:uid="{00000000-0005-0000-0000-000048000000}"/>
    <cellStyle name="Separador de milhares 2 3" xfId="77" xr:uid="{00000000-0005-0000-0000-000049000000}"/>
    <cellStyle name="Separador de milhares 3" xfId="51" xr:uid="{00000000-0005-0000-0000-00004A000000}"/>
    <cellStyle name="Separador de milhares 3 2" xfId="70" xr:uid="{00000000-0005-0000-0000-00004B000000}"/>
    <cellStyle name="Separador de milhares 6" xfId="58" xr:uid="{00000000-0005-0000-0000-00004C000000}"/>
    <cellStyle name="Separador de milhares 6 2" xfId="72" xr:uid="{00000000-0005-0000-0000-00004D000000}"/>
    <cellStyle name="Title" xfId="52" xr:uid="{00000000-0005-0000-0000-00004E000000}"/>
    <cellStyle name="Título 1 1" xfId="53" xr:uid="{00000000-0005-0000-0000-00004F000000}"/>
    <cellStyle name="Título 1 1 1" xfId="54" xr:uid="{00000000-0005-0000-0000-000050000000}"/>
    <cellStyle name="Vírgula" xfId="1" builtinId="3"/>
    <cellStyle name="Vírgula 2" xfId="56" xr:uid="{00000000-0005-0000-0000-000052000000}"/>
    <cellStyle name="Vírgula 2 2" xfId="71" xr:uid="{00000000-0005-0000-0000-000053000000}"/>
    <cellStyle name="Vírgula 3" xfId="59" xr:uid="{00000000-0005-0000-0000-000054000000}"/>
    <cellStyle name="Vírgula 3 2" xfId="73" xr:uid="{00000000-0005-0000-0000-000055000000}"/>
    <cellStyle name="Vírgula 4" xfId="61" xr:uid="{00000000-0005-0000-0000-000056000000}"/>
    <cellStyle name="Vírgula 5" xfId="76" xr:uid="{00000000-0005-0000-0000-000057000000}"/>
    <cellStyle name="Warning Text" xfId="55" xr:uid="{00000000-0005-0000-0000-000058000000}"/>
  </cellStyles>
  <dxfs count="8">
    <dxf>
      <font>
        <condense val="0"/>
        <extend val="0"/>
        <color indexed="12"/>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colors>
    <mruColors>
      <color rgb="FFF2F2F2"/>
      <color rgb="FFFFFFCC"/>
      <color rgb="FFFFFF99"/>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495300</xdr:colOff>
      <xdr:row>10</xdr:row>
      <xdr:rowOff>0</xdr:rowOff>
    </xdr:from>
    <xdr:to>
      <xdr:col>1</xdr:col>
      <xdr:colOff>495300</xdr:colOff>
      <xdr:row>10</xdr:row>
      <xdr:rowOff>38100</xdr:rowOff>
    </xdr:to>
    <xdr:sp macro="" textlink="">
      <xdr:nvSpPr>
        <xdr:cNvPr id="2" name="Text Box 101">
          <a:extLst>
            <a:ext uri="{FF2B5EF4-FFF2-40B4-BE49-F238E27FC236}">
              <a16:creationId xmlns:a16="http://schemas.microsoft.com/office/drawing/2014/main" id="{00000000-0008-0000-0200-00000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 name="Text Box 102">
          <a:extLst>
            <a:ext uri="{FF2B5EF4-FFF2-40B4-BE49-F238E27FC236}">
              <a16:creationId xmlns:a16="http://schemas.microsoft.com/office/drawing/2014/main" id="{00000000-0008-0000-0200-00000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4" name="Text Box 103">
          <a:extLst>
            <a:ext uri="{FF2B5EF4-FFF2-40B4-BE49-F238E27FC236}">
              <a16:creationId xmlns:a16="http://schemas.microsoft.com/office/drawing/2014/main" id="{00000000-0008-0000-0200-00000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5" name="Text Box 104">
          <a:extLst>
            <a:ext uri="{FF2B5EF4-FFF2-40B4-BE49-F238E27FC236}">
              <a16:creationId xmlns:a16="http://schemas.microsoft.com/office/drawing/2014/main" id="{00000000-0008-0000-0200-00000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6" name="Text Box 105">
          <a:extLst>
            <a:ext uri="{FF2B5EF4-FFF2-40B4-BE49-F238E27FC236}">
              <a16:creationId xmlns:a16="http://schemas.microsoft.com/office/drawing/2014/main" id="{00000000-0008-0000-0200-00000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7" name="Text Box 106">
          <a:extLst>
            <a:ext uri="{FF2B5EF4-FFF2-40B4-BE49-F238E27FC236}">
              <a16:creationId xmlns:a16="http://schemas.microsoft.com/office/drawing/2014/main" id="{00000000-0008-0000-0200-00000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 name="Text Box 107">
          <a:extLst>
            <a:ext uri="{FF2B5EF4-FFF2-40B4-BE49-F238E27FC236}">
              <a16:creationId xmlns:a16="http://schemas.microsoft.com/office/drawing/2014/main" id="{00000000-0008-0000-0200-00000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 name="Text Box 108">
          <a:extLst>
            <a:ext uri="{FF2B5EF4-FFF2-40B4-BE49-F238E27FC236}">
              <a16:creationId xmlns:a16="http://schemas.microsoft.com/office/drawing/2014/main" id="{00000000-0008-0000-0200-00000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 name="Text Box 109">
          <a:extLst>
            <a:ext uri="{FF2B5EF4-FFF2-40B4-BE49-F238E27FC236}">
              <a16:creationId xmlns:a16="http://schemas.microsoft.com/office/drawing/2014/main" id="{00000000-0008-0000-0200-00000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1" name="Text Box 110">
          <a:extLst>
            <a:ext uri="{FF2B5EF4-FFF2-40B4-BE49-F238E27FC236}">
              <a16:creationId xmlns:a16="http://schemas.microsoft.com/office/drawing/2014/main" id="{00000000-0008-0000-0200-00000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2" name="Text Box 111">
          <a:extLst>
            <a:ext uri="{FF2B5EF4-FFF2-40B4-BE49-F238E27FC236}">
              <a16:creationId xmlns:a16="http://schemas.microsoft.com/office/drawing/2014/main" id="{00000000-0008-0000-0200-00000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3" name="Text Box 112">
          <a:extLst>
            <a:ext uri="{FF2B5EF4-FFF2-40B4-BE49-F238E27FC236}">
              <a16:creationId xmlns:a16="http://schemas.microsoft.com/office/drawing/2014/main" id="{00000000-0008-0000-0200-00000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4" name="Text Box 113">
          <a:extLst>
            <a:ext uri="{FF2B5EF4-FFF2-40B4-BE49-F238E27FC236}">
              <a16:creationId xmlns:a16="http://schemas.microsoft.com/office/drawing/2014/main" id="{00000000-0008-0000-0200-00000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5" name="Text Box 114">
          <a:extLst>
            <a:ext uri="{FF2B5EF4-FFF2-40B4-BE49-F238E27FC236}">
              <a16:creationId xmlns:a16="http://schemas.microsoft.com/office/drawing/2014/main" id="{00000000-0008-0000-0200-00000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6" name="Text Box 115">
          <a:extLst>
            <a:ext uri="{FF2B5EF4-FFF2-40B4-BE49-F238E27FC236}">
              <a16:creationId xmlns:a16="http://schemas.microsoft.com/office/drawing/2014/main" id="{00000000-0008-0000-0200-00001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7" name="Text Box 116">
          <a:extLst>
            <a:ext uri="{FF2B5EF4-FFF2-40B4-BE49-F238E27FC236}">
              <a16:creationId xmlns:a16="http://schemas.microsoft.com/office/drawing/2014/main" id="{00000000-0008-0000-0200-00001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8" name="Text Box 117">
          <a:extLst>
            <a:ext uri="{FF2B5EF4-FFF2-40B4-BE49-F238E27FC236}">
              <a16:creationId xmlns:a16="http://schemas.microsoft.com/office/drawing/2014/main" id="{00000000-0008-0000-0200-00001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9" name="Text Box 118">
          <a:extLst>
            <a:ext uri="{FF2B5EF4-FFF2-40B4-BE49-F238E27FC236}">
              <a16:creationId xmlns:a16="http://schemas.microsoft.com/office/drawing/2014/main" id="{00000000-0008-0000-0200-00001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0" name="Text Box 119">
          <a:extLst>
            <a:ext uri="{FF2B5EF4-FFF2-40B4-BE49-F238E27FC236}">
              <a16:creationId xmlns:a16="http://schemas.microsoft.com/office/drawing/2014/main" id="{00000000-0008-0000-0200-00001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 name="Text Box 120">
          <a:extLst>
            <a:ext uri="{FF2B5EF4-FFF2-40B4-BE49-F238E27FC236}">
              <a16:creationId xmlns:a16="http://schemas.microsoft.com/office/drawing/2014/main" id="{00000000-0008-0000-0200-00001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 name="Text Box 121">
          <a:extLst>
            <a:ext uri="{FF2B5EF4-FFF2-40B4-BE49-F238E27FC236}">
              <a16:creationId xmlns:a16="http://schemas.microsoft.com/office/drawing/2014/main" id="{00000000-0008-0000-0200-00001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 name="Text Box 122">
          <a:extLst>
            <a:ext uri="{FF2B5EF4-FFF2-40B4-BE49-F238E27FC236}">
              <a16:creationId xmlns:a16="http://schemas.microsoft.com/office/drawing/2014/main" id="{00000000-0008-0000-0200-00001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4" name="Text Box 123">
          <a:extLst>
            <a:ext uri="{FF2B5EF4-FFF2-40B4-BE49-F238E27FC236}">
              <a16:creationId xmlns:a16="http://schemas.microsoft.com/office/drawing/2014/main" id="{00000000-0008-0000-0200-00001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 name="Text Box 124">
          <a:extLst>
            <a:ext uri="{FF2B5EF4-FFF2-40B4-BE49-F238E27FC236}">
              <a16:creationId xmlns:a16="http://schemas.microsoft.com/office/drawing/2014/main" id="{00000000-0008-0000-0200-00001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 name="Text Box 125">
          <a:extLst>
            <a:ext uri="{FF2B5EF4-FFF2-40B4-BE49-F238E27FC236}">
              <a16:creationId xmlns:a16="http://schemas.microsoft.com/office/drawing/2014/main" id="{00000000-0008-0000-0200-00001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7" name="Text Box 126">
          <a:extLst>
            <a:ext uri="{FF2B5EF4-FFF2-40B4-BE49-F238E27FC236}">
              <a16:creationId xmlns:a16="http://schemas.microsoft.com/office/drawing/2014/main" id="{00000000-0008-0000-0200-00001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 name="Text Box 127">
          <a:extLst>
            <a:ext uri="{FF2B5EF4-FFF2-40B4-BE49-F238E27FC236}">
              <a16:creationId xmlns:a16="http://schemas.microsoft.com/office/drawing/2014/main" id="{00000000-0008-0000-0200-00001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 name="Text Box 128">
          <a:extLst>
            <a:ext uri="{FF2B5EF4-FFF2-40B4-BE49-F238E27FC236}">
              <a16:creationId xmlns:a16="http://schemas.microsoft.com/office/drawing/2014/main" id="{00000000-0008-0000-0200-00001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 name="Text Box 129">
          <a:extLst>
            <a:ext uri="{FF2B5EF4-FFF2-40B4-BE49-F238E27FC236}">
              <a16:creationId xmlns:a16="http://schemas.microsoft.com/office/drawing/2014/main" id="{00000000-0008-0000-0200-00001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162204</xdr:rowOff>
    </xdr:to>
    <xdr:sp macro="" textlink="">
      <xdr:nvSpPr>
        <xdr:cNvPr id="31" name="Text Box 130">
          <a:extLst>
            <a:ext uri="{FF2B5EF4-FFF2-40B4-BE49-F238E27FC236}">
              <a16:creationId xmlns:a16="http://schemas.microsoft.com/office/drawing/2014/main" id="{00000000-0008-0000-0200-00001F000000}"/>
            </a:ext>
          </a:extLst>
        </xdr:cNvPr>
        <xdr:cNvSpPr txBox="1">
          <a:spLocks noChangeArrowheads="1"/>
        </xdr:cNvSpPr>
      </xdr:nvSpPr>
      <xdr:spPr bwMode="auto">
        <a:xfrm>
          <a:off x="1076325" y="16221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32" name="Text Box 131">
          <a:extLst>
            <a:ext uri="{FF2B5EF4-FFF2-40B4-BE49-F238E27FC236}">
              <a16:creationId xmlns:a16="http://schemas.microsoft.com/office/drawing/2014/main" id="{00000000-0008-0000-0200-000020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3" name="Text Box 132">
          <a:extLst>
            <a:ext uri="{FF2B5EF4-FFF2-40B4-BE49-F238E27FC236}">
              <a16:creationId xmlns:a16="http://schemas.microsoft.com/office/drawing/2014/main" id="{00000000-0008-0000-0200-00002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4" name="Text Box 133">
          <a:extLst>
            <a:ext uri="{FF2B5EF4-FFF2-40B4-BE49-F238E27FC236}">
              <a16:creationId xmlns:a16="http://schemas.microsoft.com/office/drawing/2014/main" id="{00000000-0008-0000-0200-00002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35" name="Text Box 134">
          <a:extLst>
            <a:ext uri="{FF2B5EF4-FFF2-40B4-BE49-F238E27FC236}">
              <a16:creationId xmlns:a16="http://schemas.microsoft.com/office/drawing/2014/main" id="{00000000-0008-0000-0200-000023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 name="Text Box 135">
          <a:extLst>
            <a:ext uri="{FF2B5EF4-FFF2-40B4-BE49-F238E27FC236}">
              <a16:creationId xmlns:a16="http://schemas.microsoft.com/office/drawing/2014/main" id="{00000000-0008-0000-0200-00002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 name="Text Box 136">
          <a:extLst>
            <a:ext uri="{FF2B5EF4-FFF2-40B4-BE49-F238E27FC236}">
              <a16:creationId xmlns:a16="http://schemas.microsoft.com/office/drawing/2014/main" id="{00000000-0008-0000-0200-00002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38" name="Text Box 137">
          <a:extLst>
            <a:ext uri="{FF2B5EF4-FFF2-40B4-BE49-F238E27FC236}">
              <a16:creationId xmlns:a16="http://schemas.microsoft.com/office/drawing/2014/main" id="{00000000-0008-0000-0200-000026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 name="Text Box 138">
          <a:extLst>
            <a:ext uri="{FF2B5EF4-FFF2-40B4-BE49-F238E27FC236}">
              <a16:creationId xmlns:a16="http://schemas.microsoft.com/office/drawing/2014/main" id="{00000000-0008-0000-0200-00002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 name="Text Box 139">
          <a:extLst>
            <a:ext uri="{FF2B5EF4-FFF2-40B4-BE49-F238E27FC236}">
              <a16:creationId xmlns:a16="http://schemas.microsoft.com/office/drawing/2014/main" id="{00000000-0008-0000-0200-00002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41" name="Text Box 140">
          <a:extLst>
            <a:ext uri="{FF2B5EF4-FFF2-40B4-BE49-F238E27FC236}">
              <a16:creationId xmlns:a16="http://schemas.microsoft.com/office/drawing/2014/main" id="{00000000-0008-0000-0200-00002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 name="Text Box 141">
          <a:extLst>
            <a:ext uri="{FF2B5EF4-FFF2-40B4-BE49-F238E27FC236}">
              <a16:creationId xmlns:a16="http://schemas.microsoft.com/office/drawing/2014/main" id="{00000000-0008-0000-0200-00002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 name="Text Box 142">
          <a:extLst>
            <a:ext uri="{FF2B5EF4-FFF2-40B4-BE49-F238E27FC236}">
              <a16:creationId xmlns:a16="http://schemas.microsoft.com/office/drawing/2014/main" id="{00000000-0008-0000-0200-00002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44" name="Text Box 143">
          <a:extLst>
            <a:ext uri="{FF2B5EF4-FFF2-40B4-BE49-F238E27FC236}">
              <a16:creationId xmlns:a16="http://schemas.microsoft.com/office/drawing/2014/main" id="{00000000-0008-0000-0200-00002C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 name="Text Box 144">
          <a:extLst>
            <a:ext uri="{FF2B5EF4-FFF2-40B4-BE49-F238E27FC236}">
              <a16:creationId xmlns:a16="http://schemas.microsoft.com/office/drawing/2014/main" id="{00000000-0008-0000-0200-00002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 name="Text Box 145">
          <a:extLst>
            <a:ext uri="{FF2B5EF4-FFF2-40B4-BE49-F238E27FC236}">
              <a16:creationId xmlns:a16="http://schemas.microsoft.com/office/drawing/2014/main" id="{00000000-0008-0000-0200-00002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47" name="Text Box 146">
          <a:extLst>
            <a:ext uri="{FF2B5EF4-FFF2-40B4-BE49-F238E27FC236}">
              <a16:creationId xmlns:a16="http://schemas.microsoft.com/office/drawing/2014/main" id="{00000000-0008-0000-0200-00002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8" name="Text Box 147">
          <a:extLst>
            <a:ext uri="{FF2B5EF4-FFF2-40B4-BE49-F238E27FC236}">
              <a16:creationId xmlns:a16="http://schemas.microsoft.com/office/drawing/2014/main" id="{00000000-0008-0000-0200-00003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 name="Text Box 148">
          <a:extLst>
            <a:ext uri="{FF2B5EF4-FFF2-40B4-BE49-F238E27FC236}">
              <a16:creationId xmlns:a16="http://schemas.microsoft.com/office/drawing/2014/main" id="{00000000-0008-0000-0200-00003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 name="Text Box 149">
          <a:extLst>
            <a:ext uri="{FF2B5EF4-FFF2-40B4-BE49-F238E27FC236}">
              <a16:creationId xmlns:a16="http://schemas.microsoft.com/office/drawing/2014/main" id="{00000000-0008-0000-0200-00003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1" name="Text Box 150">
          <a:extLst>
            <a:ext uri="{FF2B5EF4-FFF2-40B4-BE49-F238E27FC236}">
              <a16:creationId xmlns:a16="http://schemas.microsoft.com/office/drawing/2014/main" id="{00000000-0008-0000-0200-00003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 name="Text Box 151">
          <a:extLst>
            <a:ext uri="{FF2B5EF4-FFF2-40B4-BE49-F238E27FC236}">
              <a16:creationId xmlns:a16="http://schemas.microsoft.com/office/drawing/2014/main" id="{00000000-0008-0000-0200-00003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 name="Text Box 152">
          <a:extLst>
            <a:ext uri="{FF2B5EF4-FFF2-40B4-BE49-F238E27FC236}">
              <a16:creationId xmlns:a16="http://schemas.microsoft.com/office/drawing/2014/main" id="{00000000-0008-0000-0200-00003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4" name="Text Box 153">
          <a:extLst>
            <a:ext uri="{FF2B5EF4-FFF2-40B4-BE49-F238E27FC236}">
              <a16:creationId xmlns:a16="http://schemas.microsoft.com/office/drawing/2014/main" id="{00000000-0008-0000-0200-000036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 name="Text Box 154">
          <a:extLst>
            <a:ext uri="{FF2B5EF4-FFF2-40B4-BE49-F238E27FC236}">
              <a16:creationId xmlns:a16="http://schemas.microsoft.com/office/drawing/2014/main" id="{00000000-0008-0000-0200-00003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 name="Text Box 155">
          <a:extLst>
            <a:ext uri="{FF2B5EF4-FFF2-40B4-BE49-F238E27FC236}">
              <a16:creationId xmlns:a16="http://schemas.microsoft.com/office/drawing/2014/main" id="{00000000-0008-0000-0200-00003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7" name="Text Box 156">
          <a:extLst>
            <a:ext uri="{FF2B5EF4-FFF2-40B4-BE49-F238E27FC236}">
              <a16:creationId xmlns:a16="http://schemas.microsoft.com/office/drawing/2014/main" id="{00000000-0008-0000-0200-00003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 name="Text Box 157">
          <a:extLst>
            <a:ext uri="{FF2B5EF4-FFF2-40B4-BE49-F238E27FC236}">
              <a16:creationId xmlns:a16="http://schemas.microsoft.com/office/drawing/2014/main" id="{00000000-0008-0000-0200-00003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 name="Text Box 158">
          <a:extLst>
            <a:ext uri="{FF2B5EF4-FFF2-40B4-BE49-F238E27FC236}">
              <a16:creationId xmlns:a16="http://schemas.microsoft.com/office/drawing/2014/main" id="{00000000-0008-0000-0200-00003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0" name="Text Box 159">
          <a:extLst>
            <a:ext uri="{FF2B5EF4-FFF2-40B4-BE49-F238E27FC236}">
              <a16:creationId xmlns:a16="http://schemas.microsoft.com/office/drawing/2014/main" id="{00000000-0008-0000-0200-00003C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 name="Text Box 160">
          <a:extLst>
            <a:ext uri="{FF2B5EF4-FFF2-40B4-BE49-F238E27FC236}">
              <a16:creationId xmlns:a16="http://schemas.microsoft.com/office/drawing/2014/main" id="{00000000-0008-0000-0200-00003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 name="Text Box 161">
          <a:extLst>
            <a:ext uri="{FF2B5EF4-FFF2-40B4-BE49-F238E27FC236}">
              <a16:creationId xmlns:a16="http://schemas.microsoft.com/office/drawing/2014/main" id="{00000000-0008-0000-0200-00003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3" name="Text Box 162">
          <a:extLst>
            <a:ext uri="{FF2B5EF4-FFF2-40B4-BE49-F238E27FC236}">
              <a16:creationId xmlns:a16="http://schemas.microsoft.com/office/drawing/2014/main" id="{00000000-0008-0000-0200-00003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4" name="Text Box 163">
          <a:extLst>
            <a:ext uri="{FF2B5EF4-FFF2-40B4-BE49-F238E27FC236}">
              <a16:creationId xmlns:a16="http://schemas.microsoft.com/office/drawing/2014/main" id="{00000000-0008-0000-0200-000040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 name="Text Box 164">
          <a:extLst>
            <a:ext uri="{FF2B5EF4-FFF2-40B4-BE49-F238E27FC236}">
              <a16:creationId xmlns:a16="http://schemas.microsoft.com/office/drawing/2014/main" id="{00000000-0008-0000-0200-00004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 name="Text Box 165">
          <a:extLst>
            <a:ext uri="{FF2B5EF4-FFF2-40B4-BE49-F238E27FC236}">
              <a16:creationId xmlns:a16="http://schemas.microsoft.com/office/drawing/2014/main" id="{00000000-0008-0000-0200-00004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7" name="Text Box 166">
          <a:extLst>
            <a:ext uri="{FF2B5EF4-FFF2-40B4-BE49-F238E27FC236}">
              <a16:creationId xmlns:a16="http://schemas.microsoft.com/office/drawing/2014/main" id="{00000000-0008-0000-0200-00004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 name="Text Box 167">
          <a:extLst>
            <a:ext uri="{FF2B5EF4-FFF2-40B4-BE49-F238E27FC236}">
              <a16:creationId xmlns:a16="http://schemas.microsoft.com/office/drawing/2014/main" id="{00000000-0008-0000-0200-00004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 name="Text Box 168">
          <a:extLst>
            <a:ext uri="{FF2B5EF4-FFF2-40B4-BE49-F238E27FC236}">
              <a16:creationId xmlns:a16="http://schemas.microsoft.com/office/drawing/2014/main" id="{00000000-0008-0000-0200-00004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0" name="Text Box 169">
          <a:extLst>
            <a:ext uri="{FF2B5EF4-FFF2-40B4-BE49-F238E27FC236}">
              <a16:creationId xmlns:a16="http://schemas.microsoft.com/office/drawing/2014/main" id="{00000000-0008-0000-0200-000046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 name="Text Box 170">
          <a:extLst>
            <a:ext uri="{FF2B5EF4-FFF2-40B4-BE49-F238E27FC236}">
              <a16:creationId xmlns:a16="http://schemas.microsoft.com/office/drawing/2014/main" id="{00000000-0008-0000-0200-00004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 name="Text Box 171">
          <a:extLst>
            <a:ext uri="{FF2B5EF4-FFF2-40B4-BE49-F238E27FC236}">
              <a16:creationId xmlns:a16="http://schemas.microsoft.com/office/drawing/2014/main" id="{00000000-0008-0000-0200-00004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3" name="Text Box 172">
          <a:extLst>
            <a:ext uri="{FF2B5EF4-FFF2-40B4-BE49-F238E27FC236}">
              <a16:creationId xmlns:a16="http://schemas.microsoft.com/office/drawing/2014/main" id="{00000000-0008-0000-0200-00004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 name="Text Box 173">
          <a:extLst>
            <a:ext uri="{FF2B5EF4-FFF2-40B4-BE49-F238E27FC236}">
              <a16:creationId xmlns:a16="http://schemas.microsoft.com/office/drawing/2014/main" id="{00000000-0008-0000-0200-00004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 name="Text Box 174">
          <a:extLst>
            <a:ext uri="{FF2B5EF4-FFF2-40B4-BE49-F238E27FC236}">
              <a16:creationId xmlns:a16="http://schemas.microsoft.com/office/drawing/2014/main" id="{00000000-0008-0000-0200-00004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6" name="Text Box 175">
          <a:extLst>
            <a:ext uri="{FF2B5EF4-FFF2-40B4-BE49-F238E27FC236}">
              <a16:creationId xmlns:a16="http://schemas.microsoft.com/office/drawing/2014/main" id="{00000000-0008-0000-0200-00004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7" name="Text Box 176">
          <a:extLst>
            <a:ext uri="{FF2B5EF4-FFF2-40B4-BE49-F238E27FC236}">
              <a16:creationId xmlns:a16="http://schemas.microsoft.com/office/drawing/2014/main" id="{00000000-0008-0000-0200-00004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8" name="Text Box 177">
          <a:extLst>
            <a:ext uri="{FF2B5EF4-FFF2-40B4-BE49-F238E27FC236}">
              <a16:creationId xmlns:a16="http://schemas.microsoft.com/office/drawing/2014/main" id="{00000000-0008-0000-0200-00004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9" name="Text Box 178">
          <a:extLst>
            <a:ext uri="{FF2B5EF4-FFF2-40B4-BE49-F238E27FC236}">
              <a16:creationId xmlns:a16="http://schemas.microsoft.com/office/drawing/2014/main" id="{00000000-0008-0000-0200-00004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80" name="Text Box 179">
          <a:extLst>
            <a:ext uri="{FF2B5EF4-FFF2-40B4-BE49-F238E27FC236}">
              <a16:creationId xmlns:a16="http://schemas.microsoft.com/office/drawing/2014/main" id="{00000000-0008-0000-0200-00005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81" name="Text Box 180">
          <a:extLst>
            <a:ext uri="{FF2B5EF4-FFF2-40B4-BE49-F238E27FC236}">
              <a16:creationId xmlns:a16="http://schemas.microsoft.com/office/drawing/2014/main" id="{00000000-0008-0000-0200-00005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2" name="Text Box 181">
          <a:extLst>
            <a:ext uri="{FF2B5EF4-FFF2-40B4-BE49-F238E27FC236}">
              <a16:creationId xmlns:a16="http://schemas.microsoft.com/office/drawing/2014/main" id="{00000000-0008-0000-0200-00005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3" name="Text Box 182">
          <a:extLst>
            <a:ext uri="{FF2B5EF4-FFF2-40B4-BE49-F238E27FC236}">
              <a16:creationId xmlns:a16="http://schemas.microsoft.com/office/drawing/2014/main" id="{00000000-0008-0000-0200-00005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4" name="Text Box 183">
          <a:extLst>
            <a:ext uri="{FF2B5EF4-FFF2-40B4-BE49-F238E27FC236}">
              <a16:creationId xmlns:a16="http://schemas.microsoft.com/office/drawing/2014/main" id="{00000000-0008-0000-0200-00005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5" name="Text Box 184">
          <a:extLst>
            <a:ext uri="{FF2B5EF4-FFF2-40B4-BE49-F238E27FC236}">
              <a16:creationId xmlns:a16="http://schemas.microsoft.com/office/drawing/2014/main" id="{00000000-0008-0000-0200-00005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6" name="Text Box 185">
          <a:extLst>
            <a:ext uri="{FF2B5EF4-FFF2-40B4-BE49-F238E27FC236}">
              <a16:creationId xmlns:a16="http://schemas.microsoft.com/office/drawing/2014/main" id="{00000000-0008-0000-0200-00005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7" name="Text Box 186">
          <a:extLst>
            <a:ext uri="{FF2B5EF4-FFF2-40B4-BE49-F238E27FC236}">
              <a16:creationId xmlns:a16="http://schemas.microsoft.com/office/drawing/2014/main" id="{00000000-0008-0000-0200-00005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8" name="Text Box 187">
          <a:extLst>
            <a:ext uri="{FF2B5EF4-FFF2-40B4-BE49-F238E27FC236}">
              <a16:creationId xmlns:a16="http://schemas.microsoft.com/office/drawing/2014/main" id="{00000000-0008-0000-0200-00005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89" name="Text Box 188">
          <a:extLst>
            <a:ext uri="{FF2B5EF4-FFF2-40B4-BE49-F238E27FC236}">
              <a16:creationId xmlns:a16="http://schemas.microsoft.com/office/drawing/2014/main" id="{00000000-0008-0000-0200-00005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0" name="Text Box 189">
          <a:extLst>
            <a:ext uri="{FF2B5EF4-FFF2-40B4-BE49-F238E27FC236}">
              <a16:creationId xmlns:a16="http://schemas.microsoft.com/office/drawing/2014/main" id="{00000000-0008-0000-0200-00005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1" name="Text Box 190">
          <a:extLst>
            <a:ext uri="{FF2B5EF4-FFF2-40B4-BE49-F238E27FC236}">
              <a16:creationId xmlns:a16="http://schemas.microsoft.com/office/drawing/2014/main" id="{00000000-0008-0000-0200-00005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2" name="Text Box 191">
          <a:extLst>
            <a:ext uri="{FF2B5EF4-FFF2-40B4-BE49-F238E27FC236}">
              <a16:creationId xmlns:a16="http://schemas.microsoft.com/office/drawing/2014/main" id="{00000000-0008-0000-0200-00005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3" name="Text Box 192">
          <a:extLst>
            <a:ext uri="{FF2B5EF4-FFF2-40B4-BE49-F238E27FC236}">
              <a16:creationId xmlns:a16="http://schemas.microsoft.com/office/drawing/2014/main" id="{00000000-0008-0000-0200-00005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4" name="Text Box 193">
          <a:extLst>
            <a:ext uri="{FF2B5EF4-FFF2-40B4-BE49-F238E27FC236}">
              <a16:creationId xmlns:a16="http://schemas.microsoft.com/office/drawing/2014/main" id="{00000000-0008-0000-0200-00005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5" name="Text Box 194">
          <a:extLst>
            <a:ext uri="{FF2B5EF4-FFF2-40B4-BE49-F238E27FC236}">
              <a16:creationId xmlns:a16="http://schemas.microsoft.com/office/drawing/2014/main" id="{00000000-0008-0000-0200-00005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6" name="Text Box 195">
          <a:extLst>
            <a:ext uri="{FF2B5EF4-FFF2-40B4-BE49-F238E27FC236}">
              <a16:creationId xmlns:a16="http://schemas.microsoft.com/office/drawing/2014/main" id="{00000000-0008-0000-0200-00006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7" name="Text Box 196">
          <a:extLst>
            <a:ext uri="{FF2B5EF4-FFF2-40B4-BE49-F238E27FC236}">
              <a16:creationId xmlns:a16="http://schemas.microsoft.com/office/drawing/2014/main" id="{00000000-0008-0000-0200-00006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8" name="Text Box 197">
          <a:extLst>
            <a:ext uri="{FF2B5EF4-FFF2-40B4-BE49-F238E27FC236}">
              <a16:creationId xmlns:a16="http://schemas.microsoft.com/office/drawing/2014/main" id="{00000000-0008-0000-0200-00006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99" name="Text Box 198">
          <a:extLst>
            <a:ext uri="{FF2B5EF4-FFF2-40B4-BE49-F238E27FC236}">
              <a16:creationId xmlns:a16="http://schemas.microsoft.com/office/drawing/2014/main" id="{00000000-0008-0000-0200-00006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0" name="Text Box 199">
          <a:extLst>
            <a:ext uri="{FF2B5EF4-FFF2-40B4-BE49-F238E27FC236}">
              <a16:creationId xmlns:a16="http://schemas.microsoft.com/office/drawing/2014/main" id="{00000000-0008-0000-0200-00006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1" name="Text Box 200">
          <a:extLst>
            <a:ext uri="{FF2B5EF4-FFF2-40B4-BE49-F238E27FC236}">
              <a16:creationId xmlns:a16="http://schemas.microsoft.com/office/drawing/2014/main" id="{00000000-0008-0000-0200-00006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2" name="Text Box 201">
          <a:extLst>
            <a:ext uri="{FF2B5EF4-FFF2-40B4-BE49-F238E27FC236}">
              <a16:creationId xmlns:a16="http://schemas.microsoft.com/office/drawing/2014/main" id="{00000000-0008-0000-0200-00006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3" name="Text Box 202">
          <a:extLst>
            <a:ext uri="{FF2B5EF4-FFF2-40B4-BE49-F238E27FC236}">
              <a16:creationId xmlns:a16="http://schemas.microsoft.com/office/drawing/2014/main" id="{00000000-0008-0000-0200-00006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4" name="Text Box 203">
          <a:extLst>
            <a:ext uri="{FF2B5EF4-FFF2-40B4-BE49-F238E27FC236}">
              <a16:creationId xmlns:a16="http://schemas.microsoft.com/office/drawing/2014/main" id="{00000000-0008-0000-0200-00006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5" name="Text Box 204">
          <a:extLst>
            <a:ext uri="{FF2B5EF4-FFF2-40B4-BE49-F238E27FC236}">
              <a16:creationId xmlns:a16="http://schemas.microsoft.com/office/drawing/2014/main" id="{00000000-0008-0000-0200-00006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6" name="Text Box 205">
          <a:extLst>
            <a:ext uri="{FF2B5EF4-FFF2-40B4-BE49-F238E27FC236}">
              <a16:creationId xmlns:a16="http://schemas.microsoft.com/office/drawing/2014/main" id="{00000000-0008-0000-0200-00006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7" name="Text Box 206">
          <a:extLst>
            <a:ext uri="{FF2B5EF4-FFF2-40B4-BE49-F238E27FC236}">
              <a16:creationId xmlns:a16="http://schemas.microsoft.com/office/drawing/2014/main" id="{00000000-0008-0000-0200-00006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108" name="Text Box 207">
          <a:extLst>
            <a:ext uri="{FF2B5EF4-FFF2-40B4-BE49-F238E27FC236}">
              <a16:creationId xmlns:a16="http://schemas.microsoft.com/office/drawing/2014/main" id="{00000000-0008-0000-0200-00006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109" name="Text Box 208">
          <a:extLst>
            <a:ext uri="{FF2B5EF4-FFF2-40B4-BE49-F238E27FC236}">
              <a16:creationId xmlns:a16="http://schemas.microsoft.com/office/drawing/2014/main" id="{00000000-0008-0000-0200-00006D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10" name="Text Box 209">
          <a:extLst>
            <a:ext uri="{FF2B5EF4-FFF2-40B4-BE49-F238E27FC236}">
              <a16:creationId xmlns:a16="http://schemas.microsoft.com/office/drawing/2014/main" id="{00000000-0008-0000-0200-00006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1" name="Text Box 210">
          <a:extLst>
            <a:ext uri="{FF2B5EF4-FFF2-40B4-BE49-F238E27FC236}">
              <a16:creationId xmlns:a16="http://schemas.microsoft.com/office/drawing/2014/main" id="{00000000-0008-0000-0200-00006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2" name="Text Box 211">
          <a:extLst>
            <a:ext uri="{FF2B5EF4-FFF2-40B4-BE49-F238E27FC236}">
              <a16:creationId xmlns:a16="http://schemas.microsoft.com/office/drawing/2014/main" id="{00000000-0008-0000-0200-00007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13" name="Text Box 212">
          <a:extLst>
            <a:ext uri="{FF2B5EF4-FFF2-40B4-BE49-F238E27FC236}">
              <a16:creationId xmlns:a16="http://schemas.microsoft.com/office/drawing/2014/main" id="{00000000-0008-0000-0200-00007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4" name="Text Box 213">
          <a:extLst>
            <a:ext uri="{FF2B5EF4-FFF2-40B4-BE49-F238E27FC236}">
              <a16:creationId xmlns:a16="http://schemas.microsoft.com/office/drawing/2014/main" id="{00000000-0008-0000-0200-00007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5" name="Text Box 214">
          <a:extLst>
            <a:ext uri="{FF2B5EF4-FFF2-40B4-BE49-F238E27FC236}">
              <a16:creationId xmlns:a16="http://schemas.microsoft.com/office/drawing/2014/main" id="{00000000-0008-0000-0200-00007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16" name="Text Box 215">
          <a:extLst>
            <a:ext uri="{FF2B5EF4-FFF2-40B4-BE49-F238E27FC236}">
              <a16:creationId xmlns:a16="http://schemas.microsoft.com/office/drawing/2014/main" id="{00000000-0008-0000-0200-00007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7" name="Text Box 216">
          <a:extLst>
            <a:ext uri="{FF2B5EF4-FFF2-40B4-BE49-F238E27FC236}">
              <a16:creationId xmlns:a16="http://schemas.microsoft.com/office/drawing/2014/main" id="{00000000-0008-0000-0200-00007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18" name="Text Box 217">
          <a:extLst>
            <a:ext uri="{FF2B5EF4-FFF2-40B4-BE49-F238E27FC236}">
              <a16:creationId xmlns:a16="http://schemas.microsoft.com/office/drawing/2014/main" id="{00000000-0008-0000-0200-00007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19" name="Text Box 218">
          <a:extLst>
            <a:ext uri="{FF2B5EF4-FFF2-40B4-BE49-F238E27FC236}">
              <a16:creationId xmlns:a16="http://schemas.microsoft.com/office/drawing/2014/main" id="{00000000-0008-0000-0200-000077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0" name="Text Box 219">
          <a:extLst>
            <a:ext uri="{FF2B5EF4-FFF2-40B4-BE49-F238E27FC236}">
              <a16:creationId xmlns:a16="http://schemas.microsoft.com/office/drawing/2014/main" id="{00000000-0008-0000-0200-00007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1" name="Text Box 220">
          <a:extLst>
            <a:ext uri="{FF2B5EF4-FFF2-40B4-BE49-F238E27FC236}">
              <a16:creationId xmlns:a16="http://schemas.microsoft.com/office/drawing/2014/main" id="{00000000-0008-0000-0200-00007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22" name="Text Box 221">
          <a:extLst>
            <a:ext uri="{FF2B5EF4-FFF2-40B4-BE49-F238E27FC236}">
              <a16:creationId xmlns:a16="http://schemas.microsoft.com/office/drawing/2014/main" id="{00000000-0008-0000-0200-00007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3" name="Text Box 222">
          <a:extLst>
            <a:ext uri="{FF2B5EF4-FFF2-40B4-BE49-F238E27FC236}">
              <a16:creationId xmlns:a16="http://schemas.microsoft.com/office/drawing/2014/main" id="{00000000-0008-0000-0200-00007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4" name="Text Box 223">
          <a:extLst>
            <a:ext uri="{FF2B5EF4-FFF2-40B4-BE49-F238E27FC236}">
              <a16:creationId xmlns:a16="http://schemas.microsoft.com/office/drawing/2014/main" id="{00000000-0008-0000-0200-00007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25" name="Text Box 224">
          <a:extLst>
            <a:ext uri="{FF2B5EF4-FFF2-40B4-BE49-F238E27FC236}">
              <a16:creationId xmlns:a16="http://schemas.microsoft.com/office/drawing/2014/main" id="{00000000-0008-0000-0200-00007D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6" name="Text Box 225">
          <a:extLst>
            <a:ext uri="{FF2B5EF4-FFF2-40B4-BE49-F238E27FC236}">
              <a16:creationId xmlns:a16="http://schemas.microsoft.com/office/drawing/2014/main" id="{00000000-0008-0000-0200-00007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27" name="Text Box 226">
          <a:extLst>
            <a:ext uri="{FF2B5EF4-FFF2-40B4-BE49-F238E27FC236}">
              <a16:creationId xmlns:a16="http://schemas.microsoft.com/office/drawing/2014/main" id="{00000000-0008-0000-0200-00007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28" name="Text Box 227">
          <a:extLst>
            <a:ext uri="{FF2B5EF4-FFF2-40B4-BE49-F238E27FC236}">
              <a16:creationId xmlns:a16="http://schemas.microsoft.com/office/drawing/2014/main" id="{00000000-0008-0000-0200-00008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29" name="Text Box 228">
          <a:extLst>
            <a:ext uri="{FF2B5EF4-FFF2-40B4-BE49-F238E27FC236}">
              <a16:creationId xmlns:a16="http://schemas.microsoft.com/office/drawing/2014/main" id="{00000000-0008-0000-0200-000081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0" name="Text Box 229">
          <a:extLst>
            <a:ext uri="{FF2B5EF4-FFF2-40B4-BE49-F238E27FC236}">
              <a16:creationId xmlns:a16="http://schemas.microsoft.com/office/drawing/2014/main" id="{00000000-0008-0000-0200-00008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1" name="Text Box 230">
          <a:extLst>
            <a:ext uri="{FF2B5EF4-FFF2-40B4-BE49-F238E27FC236}">
              <a16:creationId xmlns:a16="http://schemas.microsoft.com/office/drawing/2014/main" id="{00000000-0008-0000-0200-00008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32" name="Text Box 231">
          <a:extLst>
            <a:ext uri="{FF2B5EF4-FFF2-40B4-BE49-F238E27FC236}">
              <a16:creationId xmlns:a16="http://schemas.microsoft.com/office/drawing/2014/main" id="{00000000-0008-0000-0200-000084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3" name="Text Box 232">
          <a:extLst>
            <a:ext uri="{FF2B5EF4-FFF2-40B4-BE49-F238E27FC236}">
              <a16:creationId xmlns:a16="http://schemas.microsoft.com/office/drawing/2014/main" id="{00000000-0008-0000-0200-00008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4" name="Text Box 233">
          <a:extLst>
            <a:ext uri="{FF2B5EF4-FFF2-40B4-BE49-F238E27FC236}">
              <a16:creationId xmlns:a16="http://schemas.microsoft.com/office/drawing/2014/main" id="{00000000-0008-0000-0200-00008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35" name="Text Box 234">
          <a:extLst>
            <a:ext uri="{FF2B5EF4-FFF2-40B4-BE49-F238E27FC236}">
              <a16:creationId xmlns:a16="http://schemas.microsoft.com/office/drawing/2014/main" id="{00000000-0008-0000-0200-000087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6" name="Text Box 235">
          <a:extLst>
            <a:ext uri="{FF2B5EF4-FFF2-40B4-BE49-F238E27FC236}">
              <a16:creationId xmlns:a16="http://schemas.microsoft.com/office/drawing/2014/main" id="{00000000-0008-0000-0200-00008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37" name="Text Box 236">
          <a:extLst>
            <a:ext uri="{FF2B5EF4-FFF2-40B4-BE49-F238E27FC236}">
              <a16:creationId xmlns:a16="http://schemas.microsoft.com/office/drawing/2014/main" id="{00000000-0008-0000-0200-00008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38" name="Text Box 237">
          <a:extLst>
            <a:ext uri="{FF2B5EF4-FFF2-40B4-BE49-F238E27FC236}">
              <a16:creationId xmlns:a16="http://schemas.microsoft.com/office/drawing/2014/main" id="{00000000-0008-0000-0200-00008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39" name="Text Box 238">
          <a:extLst>
            <a:ext uri="{FF2B5EF4-FFF2-40B4-BE49-F238E27FC236}">
              <a16:creationId xmlns:a16="http://schemas.microsoft.com/office/drawing/2014/main" id="{00000000-0008-0000-0200-00008B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0" name="Text Box 239">
          <a:extLst>
            <a:ext uri="{FF2B5EF4-FFF2-40B4-BE49-F238E27FC236}">
              <a16:creationId xmlns:a16="http://schemas.microsoft.com/office/drawing/2014/main" id="{00000000-0008-0000-0200-00008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1" name="Text Box 240">
          <a:extLst>
            <a:ext uri="{FF2B5EF4-FFF2-40B4-BE49-F238E27FC236}">
              <a16:creationId xmlns:a16="http://schemas.microsoft.com/office/drawing/2014/main" id="{00000000-0008-0000-0200-00008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42" name="Text Box 241">
          <a:extLst>
            <a:ext uri="{FF2B5EF4-FFF2-40B4-BE49-F238E27FC236}">
              <a16:creationId xmlns:a16="http://schemas.microsoft.com/office/drawing/2014/main" id="{00000000-0008-0000-0200-00008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3" name="Text Box 242">
          <a:extLst>
            <a:ext uri="{FF2B5EF4-FFF2-40B4-BE49-F238E27FC236}">
              <a16:creationId xmlns:a16="http://schemas.microsoft.com/office/drawing/2014/main" id="{00000000-0008-0000-0200-00008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4" name="Text Box 243">
          <a:extLst>
            <a:ext uri="{FF2B5EF4-FFF2-40B4-BE49-F238E27FC236}">
              <a16:creationId xmlns:a16="http://schemas.microsoft.com/office/drawing/2014/main" id="{00000000-0008-0000-0200-00009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45" name="Text Box 244">
          <a:extLst>
            <a:ext uri="{FF2B5EF4-FFF2-40B4-BE49-F238E27FC236}">
              <a16:creationId xmlns:a16="http://schemas.microsoft.com/office/drawing/2014/main" id="{00000000-0008-0000-0200-00009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6" name="Text Box 245">
          <a:extLst>
            <a:ext uri="{FF2B5EF4-FFF2-40B4-BE49-F238E27FC236}">
              <a16:creationId xmlns:a16="http://schemas.microsoft.com/office/drawing/2014/main" id="{00000000-0008-0000-0200-00009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47" name="Text Box 246">
          <a:extLst>
            <a:ext uri="{FF2B5EF4-FFF2-40B4-BE49-F238E27FC236}">
              <a16:creationId xmlns:a16="http://schemas.microsoft.com/office/drawing/2014/main" id="{00000000-0008-0000-0200-00009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48" name="Text Box 247">
          <a:extLst>
            <a:ext uri="{FF2B5EF4-FFF2-40B4-BE49-F238E27FC236}">
              <a16:creationId xmlns:a16="http://schemas.microsoft.com/office/drawing/2014/main" id="{00000000-0008-0000-0200-00009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49" name="Text Box 248">
          <a:extLst>
            <a:ext uri="{FF2B5EF4-FFF2-40B4-BE49-F238E27FC236}">
              <a16:creationId xmlns:a16="http://schemas.microsoft.com/office/drawing/2014/main" id="{00000000-0008-0000-0200-000095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0" name="Text Box 249">
          <a:extLst>
            <a:ext uri="{FF2B5EF4-FFF2-40B4-BE49-F238E27FC236}">
              <a16:creationId xmlns:a16="http://schemas.microsoft.com/office/drawing/2014/main" id="{00000000-0008-0000-0200-00009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1" name="Text Box 250">
          <a:extLst>
            <a:ext uri="{FF2B5EF4-FFF2-40B4-BE49-F238E27FC236}">
              <a16:creationId xmlns:a16="http://schemas.microsoft.com/office/drawing/2014/main" id="{00000000-0008-0000-0200-00009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52" name="Text Box 251">
          <a:extLst>
            <a:ext uri="{FF2B5EF4-FFF2-40B4-BE49-F238E27FC236}">
              <a16:creationId xmlns:a16="http://schemas.microsoft.com/office/drawing/2014/main" id="{00000000-0008-0000-0200-000098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3" name="Text Box 252">
          <a:extLst>
            <a:ext uri="{FF2B5EF4-FFF2-40B4-BE49-F238E27FC236}">
              <a16:creationId xmlns:a16="http://schemas.microsoft.com/office/drawing/2014/main" id="{00000000-0008-0000-0200-00009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4" name="Text Box 253">
          <a:extLst>
            <a:ext uri="{FF2B5EF4-FFF2-40B4-BE49-F238E27FC236}">
              <a16:creationId xmlns:a16="http://schemas.microsoft.com/office/drawing/2014/main" id="{00000000-0008-0000-0200-00009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55" name="Text Box 254">
          <a:extLst>
            <a:ext uri="{FF2B5EF4-FFF2-40B4-BE49-F238E27FC236}">
              <a16:creationId xmlns:a16="http://schemas.microsoft.com/office/drawing/2014/main" id="{00000000-0008-0000-0200-00009B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6" name="Text Box 255">
          <a:extLst>
            <a:ext uri="{FF2B5EF4-FFF2-40B4-BE49-F238E27FC236}">
              <a16:creationId xmlns:a16="http://schemas.microsoft.com/office/drawing/2014/main" id="{00000000-0008-0000-0200-00009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57" name="Text Box 256">
          <a:extLst>
            <a:ext uri="{FF2B5EF4-FFF2-40B4-BE49-F238E27FC236}">
              <a16:creationId xmlns:a16="http://schemas.microsoft.com/office/drawing/2014/main" id="{00000000-0008-0000-0200-00009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158" name="Text Box 257">
          <a:extLst>
            <a:ext uri="{FF2B5EF4-FFF2-40B4-BE49-F238E27FC236}">
              <a16:creationId xmlns:a16="http://schemas.microsoft.com/office/drawing/2014/main" id="{00000000-0008-0000-0200-00009E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59" name="Text Box 258">
          <a:extLst>
            <a:ext uri="{FF2B5EF4-FFF2-40B4-BE49-F238E27FC236}">
              <a16:creationId xmlns:a16="http://schemas.microsoft.com/office/drawing/2014/main" id="{00000000-0008-0000-0200-00009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0" name="Text Box 259">
          <a:extLst>
            <a:ext uri="{FF2B5EF4-FFF2-40B4-BE49-F238E27FC236}">
              <a16:creationId xmlns:a16="http://schemas.microsoft.com/office/drawing/2014/main" id="{00000000-0008-0000-0200-0000A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1" name="Text Box 260">
          <a:extLst>
            <a:ext uri="{FF2B5EF4-FFF2-40B4-BE49-F238E27FC236}">
              <a16:creationId xmlns:a16="http://schemas.microsoft.com/office/drawing/2014/main" id="{00000000-0008-0000-0200-0000A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62" name="Text Box 261">
          <a:extLst>
            <a:ext uri="{FF2B5EF4-FFF2-40B4-BE49-F238E27FC236}">
              <a16:creationId xmlns:a16="http://schemas.microsoft.com/office/drawing/2014/main" id="{00000000-0008-0000-0200-0000A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3" name="Text Box 262">
          <a:extLst>
            <a:ext uri="{FF2B5EF4-FFF2-40B4-BE49-F238E27FC236}">
              <a16:creationId xmlns:a16="http://schemas.microsoft.com/office/drawing/2014/main" id="{00000000-0008-0000-0200-0000A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4" name="Text Box 263">
          <a:extLst>
            <a:ext uri="{FF2B5EF4-FFF2-40B4-BE49-F238E27FC236}">
              <a16:creationId xmlns:a16="http://schemas.microsoft.com/office/drawing/2014/main" id="{00000000-0008-0000-0200-0000A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65" name="Text Box 264">
          <a:extLst>
            <a:ext uri="{FF2B5EF4-FFF2-40B4-BE49-F238E27FC236}">
              <a16:creationId xmlns:a16="http://schemas.microsoft.com/office/drawing/2014/main" id="{00000000-0008-0000-0200-0000A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6" name="Text Box 265">
          <a:extLst>
            <a:ext uri="{FF2B5EF4-FFF2-40B4-BE49-F238E27FC236}">
              <a16:creationId xmlns:a16="http://schemas.microsoft.com/office/drawing/2014/main" id="{00000000-0008-0000-0200-0000A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67" name="Text Box 266">
          <a:extLst>
            <a:ext uri="{FF2B5EF4-FFF2-40B4-BE49-F238E27FC236}">
              <a16:creationId xmlns:a16="http://schemas.microsoft.com/office/drawing/2014/main" id="{00000000-0008-0000-0200-0000A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68" name="Text Box 267">
          <a:extLst>
            <a:ext uri="{FF2B5EF4-FFF2-40B4-BE49-F238E27FC236}">
              <a16:creationId xmlns:a16="http://schemas.microsoft.com/office/drawing/2014/main" id="{00000000-0008-0000-0200-0000A8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69" name="Text Box 268">
          <a:extLst>
            <a:ext uri="{FF2B5EF4-FFF2-40B4-BE49-F238E27FC236}">
              <a16:creationId xmlns:a16="http://schemas.microsoft.com/office/drawing/2014/main" id="{00000000-0008-0000-0200-0000A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0" name="Text Box 269">
          <a:extLst>
            <a:ext uri="{FF2B5EF4-FFF2-40B4-BE49-F238E27FC236}">
              <a16:creationId xmlns:a16="http://schemas.microsoft.com/office/drawing/2014/main" id="{00000000-0008-0000-0200-0000A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1" name="Text Box 270">
          <a:extLst>
            <a:ext uri="{FF2B5EF4-FFF2-40B4-BE49-F238E27FC236}">
              <a16:creationId xmlns:a16="http://schemas.microsoft.com/office/drawing/2014/main" id="{00000000-0008-0000-0200-0000A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72" name="Text Box 271">
          <a:extLst>
            <a:ext uri="{FF2B5EF4-FFF2-40B4-BE49-F238E27FC236}">
              <a16:creationId xmlns:a16="http://schemas.microsoft.com/office/drawing/2014/main" id="{00000000-0008-0000-0200-0000A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3" name="Text Box 272">
          <a:extLst>
            <a:ext uri="{FF2B5EF4-FFF2-40B4-BE49-F238E27FC236}">
              <a16:creationId xmlns:a16="http://schemas.microsoft.com/office/drawing/2014/main" id="{00000000-0008-0000-0200-0000A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4" name="Text Box 273">
          <a:extLst>
            <a:ext uri="{FF2B5EF4-FFF2-40B4-BE49-F238E27FC236}">
              <a16:creationId xmlns:a16="http://schemas.microsoft.com/office/drawing/2014/main" id="{00000000-0008-0000-0200-0000A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75" name="Text Box 274">
          <a:extLst>
            <a:ext uri="{FF2B5EF4-FFF2-40B4-BE49-F238E27FC236}">
              <a16:creationId xmlns:a16="http://schemas.microsoft.com/office/drawing/2014/main" id="{00000000-0008-0000-0200-0000A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6" name="Text Box 275">
          <a:extLst>
            <a:ext uri="{FF2B5EF4-FFF2-40B4-BE49-F238E27FC236}">
              <a16:creationId xmlns:a16="http://schemas.microsoft.com/office/drawing/2014/main" id="{00000000-0008-0000-0200-0000B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77" name="Text Box 276">
          <a:extLst>
            <a:ext uri="{FF2B5EF4-FFF2-40B4-BE49-F238E27FC236}">
              <a16:creationId xmlns:a16="http://schemas.microsoft.com/office/drawing/2014/main" id="{00000000-0008-0000-0200-0000B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178" name="Text Box 277">
          <a:extLst>
            <a:ext uri="{FF2B5EF4-FFF2-40B4-BE49-F238E27FC236}">
              <a16:creationId xmlns:a16="http://schemas.microsoft.com/office/drawing/2014/main" id="{00000000-0008-0000-0200-0000B2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79" name="Text Box 278">
          <a:extLst>
            <a:ext uri="{FF2B5EF4-FFF2-40B4-BE49-F238E27FC236}">
              <a16:creationId xmlns:a16="http://schemas.microsoft.com/office/drawing/2014/main" id="{00000000-0008-0000-0200-0000B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0" name="Text Box 279">
          <a:extLst>
            <a:ext uri="{FF2B5EF4-FFF2-40B4-BE49-F238E27FC236}">
              <a16:creationId xmlns:a16="http://schemas.microsoft.com/office/drawing/2014/main" id="{00000000-0008-0000-0200-0000B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1" name="Text Box 280">
          <a:extLst>
            <a:ext uri="{FF2B5EF4-FFF2-40B4-BE49-F238E27FC236}">
              <a16:creationId xmlns:a16="http://schemas.microsoft.com/office/drawing/2014/main" id="{00000000-0008-0000-0200-0000B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82" name="Text Box 281">
          <a:extLst>
            <a:ext uri="{FF2B5EF4-FFF2-40B4-BE49-F238E27FC236}">
              <a16:creationId xmlns:a16="http://schemas.microsoft.com/office/drawing/2014/main" id="{00000000-0008-0000-0200-0000B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3" name="Text Box 282">
          <a:extLst>
            <a:ext uri="{FF2B5EF4-FFF2-40B4-BE49-F238E27FC236}">
              <a16:creationId xmlns:a16="http://schemas.microsoft.com/office/drawing/2014/main" id="{00000000-0008-0000-0200-0000B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4" name="Text Box 283">
          <a:extLst>
            <a:ext uri="{FF2B5EF4-FFF2-40B4-BE49-F238E27FC236}">
              <a16:creationId xmlns:a16="http://schemas.microsoft.com/office/drawing/2014/main" id="{00000000-0008-0000-0200-0000B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85" name="Text Box 284">
          <a:extLst>
            <a:ext uri="{FF2B5EF4-FFF2-40B4-BE49-F238E27FC236}">
              <a16:creationId xmlns:a16="http://schemas.microsoft.com/office/drawing/2014/main" id="{00000000-0008-0000-0200-0000B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6" name="Text Box 285">
          <a:extLst>
            <a:ext uri="{FF2B5EF4-FFF2-40B4-BE49-F238E27FC236}">
              <a16:creationId xmlns:a16="http://schemas.microsoft.com/office/drawing/2014/main" id="{00000000-0008-0000-0200-0000B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7" name="Text Box 286">
          <a:extLst>
            <a:ext uri="{FF2B5EF4-FFF2-40B4-BE49-F238E27FC236}">
              <a16:creationId xmlns:a16="http://schemas.microsoft.com/office/drawing/2014/main" id="{00000000-0008-0000-0200-0000B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88" name="Text Box 287">
          <a:extLst>
            <a:ext uri="{FF2B5EF4-FFF2-40B4-BE49-F238E27FC236}">
              <a16:creationId xmlns:a16="http://schemas.microsoft.com/office/drawing/2014/main" id="{00000000-0008-0000-0200-0000B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89" name="Text Box 288">
          <a:extLst>
            <a:ext uri="{FF2B5EF4-FFF2-40B4-BE49-F238E27FC236}">
              <a16:creationId xmlns:a16="http://schemas.microsoft.com/office/drawing/2014/main" id="{00000000-0008-0000-0200-0000B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0" name="Text Box 289">
          <a:extLst>
            <a:ext uri="{FF2B5EF4-FFF2-40B4-BE49-F238E27FC236}">
              <a16:creationId xmlns:a16="http://schemas.microsoft.com/office/drawing/2014/main" id="{00000000-0008-0000-0200-0000B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91" name="Text Box 290">
          <a:extLst>
            <a:ext uri="{FF2B5EF4-FFF2-40B4-BE49-F238E27FC236}">
              <a16:creationId xmlns:a16="http://schemas.microsoft.com/office/drawing/2014/main" id="{00000000-0008-0000-0200-0000B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2" name="Text Box 291">
          <a:extLst>
            <a:ext uri="{FF2B5EF4-FFF2-40B4-BE49-F238E27FC236}">
              <a16:creationId xmlns:a16="http://schemas.microsoft.com/office/drawing/2014/main" id="{00000000-0008-0000-0200-0000C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3" name="Text Box 292">
          <a:extLst>
            <a:ext uri="{FF2B5EF4-FFF2-40B4-BE49-F238E27FC236}">
              <a16:creationId xmlns:a16="http://schemas.microsoft.com/office/drawing/2014/main" id="{00000000-0008-0000-0200-0000C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94" name="Text Box 293">
          <a:extLst>
            <a:ext uri="{FF2B5EF4-FFF2-40B4-BE49-F238E27FC236}">
              <a16:creationId xmlns:a16="http://schemas.microsoft.com/office/drawing/2014/main" id="{00000000-0008-0000-0200-0000C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5" name="Text Box 294">
          <a:extLst>
            <a:ext uri="{FF2B5EF4-FFF2-40B4-BE49-F238E27FC236}">
              <a16:creationId xmlns:a16="http://schemas.microsoft.com/office/drawing/2014/main" id="{00000000-0008-0000-0200-0000C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6" name="Text Box 295">
          <a:extLst>
            <a:ext uri="{FF2B5EF4-FFF2-40B4-BE49-F238E27FC236}">
              <a16:creationId xmlns:a16="http://schemas.microsoft.com/office/drawing/2014/main" id="{00000000-0008-0000-0200-0000C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97" name="Text Box 296">
          <a:extLst>
            <a:ext uri="{FF2B5EF4-FFF2-40B4-BE49-F238E27FC236}">
              <a16:creationId xmlns:a16="http://schemas.microsoft.com/office/drawing/2014/main" id="{00000000-0008-0000-0200-0000C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198" name="Text Box 297">
          <a:extLst>
            <a:ext uri="{FF2B5EF4-FFF2-40B4-BE49-F238E27FC236}">
              <a16:creationId xmlns:a16="http://schemas.microsoft.com/office/drawing/2014/main" id="{00000000-0008-0000-0200-0000C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199" name="Text Box 298">
          <a:extLst>
            <a:ext uri="{FF2B5EF4-FFF2-40B4-BE49-F238E27FC236}">
              <a16:creationId xmlns:a16="http://schemas.microsoft.com/office/drawing/2014/main" id="{00000000-0008-0000-0200-0000C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0" name="Text Box 299">
          <a:extLst>
            <a:ext uri="{FF2B5EF4-FFF2-40B4-BE49-F238E27FC236}">
              <a16:creationId xmlns:a16="http://schemas.microsoft.com/office/drawing/2014/main" id="{00000000-0008-0000-0200-0000C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01" name="Text Box 300">
          <a:extLst>
            <a:ext uri="{FF2B5EF4-FFF2-40B4-BE49-F238E27FC236}">
              <a16:creationId xmlns:a16="http://schemas.microsoft.com/office/drawing/2014/main" id="{00000000-0008-0000-0200-0000C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2" name="Text Box 301">
          <a:extLst>
            <a:ext uri="{FF2B5EF4-FFF2-40B4-BE49-F238E27FC236}">
              <a16:creationId xmlns:a16="http://schemas.microsoft.com/office/drawing/2014/main" id="{00000000-0008-0000-0200-0000C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3" name="Text Box 302">
          <a:extLst>
            <a:ext uri="{FF2B5EF4-FFF2-40B4-BE49-F238E27FC236}">
              <a16:creationId xmlns:a16="http://schemas.microsoft.com/office/drawing/2014/main" id="{00000000-0008-0000-0200-0000C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04" name="Text Box 303">
          <a:extLst>
            <a:ext uri="{FF2B5EF4-FFF2-40B4-BE49-F238E27FC236}">
              <a16:creationId xmlns:a16="http://schemas.microsoft.com/office/drawing/2014/main" id="{00000000-0008-0000-0200-0000C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5" name="Text Box 304">
          <a:extLst>
            <a:ext uri="{FF2B5EF4-FFF2-40B4-BE49-F238E27FC236}">
              <a16:creationId xmlns:a16="http://schemas.microsoft.com/office/drawing/2014/main" id="{00000000-0008-0000-0200-0000C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6" name="Text Box 305">
          <a:extLst>
            <a:ext uri="{FF2B5EF4-FFF2-40B4-BE49-F238E27FC236}">
              <a16:creationId xmlns:a16="http://schemas.microsoft.com/office/drawing/2014/main" id="{00000000-0008-0000-0200-0000C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07" name="Text Box 306">
          <a:extLst>
            <a:ext uri="{FF2B5EF4-FFF2-40B4-BE49-F238E27FC236}">
              <a16:creationId xmlns:a16="http://schemas.microsoft.com/office/drawing/2014/main" id="{00000000-0008-0000-0200-0000C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8" name="Text Box 307">
          <a:extLst>
            <a:ext uri="{FF2B5EF4-FFF2-40B4-BE49-F238E27FC236}">
              <a16:creationId xmlns:a16="http://schemas.microsoft.com/office/drawing/2014/main" id="{00000000-0008-0000-0200-0000D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09" name="Text Box 308">
          <a:extLst>
            <a:ext uri="{FF2B5EF4-FFF2-40B4-BE49-F238E27FC236}">
              <a16:creationId xmlns:a16="http://schemas.microsoft.com/office/drawing/2014/main" id="{00000000-0008-0000-0200-0000D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0" name="Text Box 309">
          <a:extLst>
            <a:ext uri="{FF2B5EF4-FFF2-40B4-BE49-F238E27FC236}">
              <a16:creationId xmlns:a16="http://schemas.microsoft.com/office/drawing/2014/main" id="{00000000-0008-0000-0200-0000D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1" name="Text Box 310">
          <a:extLst>
            <a:ext uri="{FF2B5EF4-FFF2-40B4-BE49-F238E27FC236}">
              <a16:creationId xmlns:a16="http://schemas.microsoft.com/office/drawing/2014/main" id="{00000000-0008-0000-0200-0000D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2" name="Text Box 311">
          <a:extLst>
            <a:ext uri="{FF2B5EF4-FFF2-40B4-BE49-F238E27FC236}">
              <a16:creationId xmlns:a16="http://schemas.microsoft.com/office/drawing/2014/main" id="{00000000-0008-0000-0200-0000D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3" name="Text Box 312">
          <a:extLst>
            <a:ext uri="{FF2B5EF4-FFF2-40B4-BE49-F238E27FC236}">
              <a16:creationId xmlns:a16="http://schemas.microsoft.com/office/drawing/2014/main" id="{00000000-0008-0000-0200-0000D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4" name="Text Box 313">
          <a:extLst>
            <a:ext uri="{FF2B5EF4-FFF2-40B4-BE49-F238E27FC236}">
              <a16:creationId xmlns:a16="http://schemas.microsoft.com/office/drawing/2014/main" id="{00000000-0008-0000-0200-0000D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5" name="Text Box 314">
          <a:extLst>
            <a:ext uri="{FF2B5EF4-FFF2-40B4-BE49-F238E27FC236}">
              <a16:creationId xmlns:a16="http://schemas.microsoft.com/office/drawing/2014/main" id="{00000000-0008-0000-0200-0000D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6" name="Text Box 315">
          <a:extLst>
            <a:ext uri="{FF2B5EF4-FFF2-40B4-BE49-F238E27FC236}">
              <a16:creationId xmlns:a16="http://schemas.microsoft.com/office/drawing/2014/main" id="{00000000-0008-0000-0200-0000D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7" name="Text Box 316">
          <a:extLst>
            <a:ext uri="{FF2B5EF4-FFF2-40B4-BE49-F238E27FC236}">
              <a16:creationId xmlns:a16="http://schemas.microsoft.com/office/drawing/2014/main" id="{00000000-0008-0000-0200-0000D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8" name="Text Box 317">
          <a:extLst>
            <a:ext uri="{FF2B5EF4-FFF2-40B4-BE49-F238E27FC236}">
              <a16:creationId xmlns:a16="http://schemas.microsoft.com/office/drawing/2014/main" id="{00000000-0008-0000-0200-0000D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19" name="Text Box 318">
          <a:extLst>
            <a:ext uri="{FF2B5EF4-FFF2-40B4-BE49-F238E27FC236}">
              <a16:creationId xmlns:a16="http://schemas.microsoft.com/office/drawing/2014/main" id="{00000000-0008-0000-0200-0000D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0" name="Text Box 319">
          <a:extLst>
            <a:ext uri="{FF2B5EF4-FFF2-40B4-BE49-F238E27FC236}">
              <a16:creationId xmlns:a16="http://schemas.microsoft.com/office/drawing/2014/main" id="{00000000-0008-0000-0200-0000D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1" name="Text Box 320">
          <a:extLst>
            <a:ext uri="{FF2B5EF4-FFF2-40B4-BE49-F238E27FC236}">
              <a16:creationId xmlns:a16="http://schemas.microsoft.com/office/drawing/2014/main" id="{00000000-0008-0000-0200-0000D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2" name="Text Box 321">
          <a:extLst>
            <a:ext uri="{FF2B5EF4-FFF2-40B4-BE49-F238E27FC236}">
              <a16:creationId xmlns:a16="http://schemas.microsoft.com/office/drawing/2014/main" id="{00000000-0008-0000-0200-0000D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3" name="Text Box 322">
          <a:extLst>
            <a:ext uri="{FF2B5EF4-FFF2-40B4-BE49-F238E27FC236}">
              <a16:creationId xmlns:a16="http://schemas.microsoft.com/office/drawing/2014/main" id="{00000000-0008-0000-0200-0000D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4" name="Text Box 323">
          <a:extLst>
            <a:ext uri="{FF2B5EF4-FFF2-40B4-BE49-F238E27FC236}">
              <a16:creationId xmlns:a16="http://schemas.microsoft.com/office/drawing/2014/main" id="{00000000-0008-0000-0200-0000E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5" name="Text Box 324">
          <a:extLst>
            <a:ext uri="{FF2B5EF4-FFF2-40B4-BE49-F238E27FC236}">
              <a16:creationId xmlns:a16="http://schemas.microsoft.com/office/drawing/2014/main" id="{00000000-0008-0000-0200-0000E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6" name="Text Box 325">
          <a:extLst>
            <a:ext uri="{FF2B5EF4-FFF2-40B4-BE49-F238E27FC236}">
              <a16:creationId xmlns:a16="http://schemas.microsoft.com/office/drawing/2014/main" id="{00000000-0008-0000-0200-0000E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7" name="Text Box 326">
          <a:extLst>
            <a:ext uri="{FF2B5EF4-FFF2-40B4-BE49-F238E27FC236}">
              <a16:creationId xmlns:a16="http://schemas.microsoft.com/office/drawing/2014/main" id="{00000000-0008-0000-0200-0000E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8" name="Text Box 327">
          <a:extLst>
            <a:ext uri="{FF2B5EF4-FFF2-40B4-BE49-F238E27FC236}">
              <a16:creationId xmlns:a16="http://schemas.microsoft.com/office/drawing/2014/main" id="{00000000-0008-0000-0200-0000E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29" name="Text Box 328">
          <a:extLst>
            <a:ext uri="{FF2B5EF4-FFF2-40B4-BE49-F238E27FC236}">
              <a16:creationId xmlns:a16="http://schemas.microsoft.com/office/drawing/2014/main" id="{00000000-0008-0000-0200-0000E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0" name="Text Box 329">
          <a:extLst>
            <a:ext uri="{FF2B5EF4-FFF2-40B4-BE49-F238E27FC236}">
              <a16:creationId xmlns:a16="http://schemas.microsoft.com/office/drawing/2014/main" id="{00000000-0008-0000-0200-0000E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1" name="Text Box 330">
          <a:extLst>
            <a:ext uri="{FF2B5EF4-FFF2-40B4-BE49-F238E27FC236}">
              <a16:creationId xmlns:a16="http://schemas.microsoft.com/office/drawing/2014/main" id="{00000000-0008-0000-0200-0000E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2" name="Text Box 331">
          <a:extLst>
            <a:ext uri="{FF2B5EF4-FFF2-40B4-BE49-F238E27FC236}">
              <a16:creationId xmlns:a16="http://schemas.microsoft.com/office/drawing/2014/main" id="{00000000-0008-0000-0200-0000E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3" name="Text Box 332">
          <a:extLst>
            <a:ext uri="{FF2B5EF4-FFF2-40B4-BE49-F238E27FC236}">
              <a16:creationId xmlns:a16="http://schemas.microsoft.com/office/drawing/2014/main" id="{00000000-0008-0000-0200-0000E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4" name="Text Box 333">
          <a:extLst>
            <a:ext uri="{FF2B5EF4-FFF2-40B4-BE49-F238E27FC236}">
              <a16:creationId xmlns:a16="http://schemas.microsoft.com/office/drawing/2014/main" id="{00000000-0008-0000-0200-0000E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5" name="Text Box 334">
          <a:extLst>
            <a:ext uri="{FF2B5EF4-FFF2-40B4-BE49-F238E27FC236}">
              <a16:creationId xmlns:a16="http://schemas.microsoft.com/office/drawing/2014/main" id="{00000000-0008-0000-0200-0000E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36" name="Text Box 335">
          <a:extLst>
            <a:ext uri="{FF2B5EF4-FFF2-40B4-BE49-F238E27FC236}">
              <a16:creationId xmlns:a16="http://schemas.microsoft.com/office/drawing/2014/main" id="{00000000-0008-0000-0200-0000E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37" name="Text Box 336">
          <a:extLst>
            <a:ext uri="{FF2B5EF4-FFF2-40B4-BE49-F238E27FC236}">
              <a16:creationId xmlns:a16="http://schemas.microsoft.com/office/drawing/2014/main" id="{00000000-0008-0000-0200-0000ED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38" name="Text Box 337">
          <a:extLst>
            <a:ext uri="{FF2B5EF4-FFF2-40B4-BE49-F238E27FC236}">
              <a16:creationId xmlns:a16="http://schemas.microsoft.com/office/drawing/2014/main" id="{00000000-0008-0000-0200-0000EE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39" name="Text Box 338">
          <a:extLst>
            <a:ext uri="{FF2B5EF4-FFF2-40B4-BE49-F238E27FC236}">
              <a16:creationId xmlns:a16="http://schemas.microsoft.com/office/drawing/2014/main" id="{00000000-0008-0000-0200-0000E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40" name="Text Box 339">
          <a:extLst>
            <a:ext uri="{FF2B5EF4-FFF2-40B4-BE49-F238E27FC236}">
              <a16:creationId xmlns:a16="http://schemas.microsoft.com/office/drawing/2014/main" id="{00000000-0008-0000-0200-0000F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41" name="Text Box 340">
          <a:extLst>
            <a:ext uri="{FF2B5EF4-FFF2-40B4-BE49-F238E27FC236}">
              <a16:creationId xmlns:a16="http://schemas.microsoft.com/office/drawing/2014/main" id="{00000000-0008-0000-0200-0000F1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42" name="Text Box 341">
          <a:extLst>
            <a:ext uri="{FF2B5EF4-FFF2-40B4-BE49-F238E27FC236}">
              <a16:creationId xmlns:a16="http://schemas.microsoft.com/office/drawing/2014/main" id="{00000000-0008-0000-0200-0000F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43" name="Text Box 342">
          <a:extLst>
            <a:ext uri="{FF2B5EF4-FFF2-40B4-BE49-F238E27FC236}">
              <a16:creationId xmlns:a16="http://schemas.microsoft.com/office/drawing/2014/main" id="{00000000-0008-0000-0200-0000F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44" name="Text Box 343">
          <a:extLst>
            <a:ext uri="{FF2B5EF4-FFF2-40B4-BE49-F238E27FC236}">
              <a16:creationId xmlns:a16="http://schemas.microsoft.com/office/drawing/2014/main" id="{00000000-0008-0000-0200-0000F4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45" name="Text Box 344">
          <a:extLst>
            <a:ext uri="{FF2B5EF4-FFF2-40B4-BE49-F238E27FC236}">
              <a16:creationId xmlns:a16="http://schemas.microsoft.com/office/drawing/2014/main" id="{00000000-0008-0000-0200-0000F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46" name="Text Box 345">
          <a:extLst>
            <a:ext uri="{FF2B5EF4-FFF2-40B4-BE49-F238E27FC236}">
              <a16:creationId xmlns:a16="http://schemas.microsoft.com/office/drawing/2014/main" id="{00000000-0008-0000-0200-0000F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47" name="Text Box 346">
          <a:extLst>
            <a:ext uri="{FF2B5EF4-FFF2-40B4-BE49-F238E27FC236}">
              <a16:creationId xmlns:a16="http://schemas.microsoft.com/office/drawing/2014/main" id="{00000000-0008-0000-0200-0000F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48" name="Text Box 347">
          <a:extLst>
            <a:ext uri="{FF2B5EF4-FFF2-40B4-BE49-F238E27FC236}">
              <a16:creationId xmlns:a16="http://schemas.microsoft.com/office/drawing/2014/main" id="{00000000-0008-0000-0200-0000F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49" name="Text Box 348">
          <a:extLst>
            <a:ext uri="{FF2B5EF4-FFF2-40B4-BE49-F238E27FC236}">
              <a16:creationId xmlns:a16="http://schemas.microsoft.com/office/drawing/2014/main" id="{00000000-0008-0000-0200-0000F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0" name="Text Box 349">
          <a:extLst>
            <a:ext uri="{FF2B5EF4-FFF2-40B4-BE49-F238E27FC236}">
              <a16:creationId xmlns:a16="http://schemas.microsoft.com/office/drawing/2014/main" id="{00000000-0008-0000-0200-0000F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1" name="Text Box 350">
          <a:extLst>
            <a:ext uri="{FF2B5EF4-FFF2-40B4-BE49-F238E27FC236}">
              <a16:creationId xmlns:a16="http://schemas.microsoft.com/office/drawing/2014/main" id="{00000000-0008-0000-0200-0000F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2" name="Text Box 351">
          <a:extLst>
            <a:ext uri="{FF2B5EF4-FFF2-40B4-BE49-F238E27FC236}">
              <a16:creationId xmlns:a16="http://schemas.microsoft.com/office/drawing/2014/main" id="{00000000-0008-0000-0200-0000F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3" name="Text Box 352">
          <a:extLst>
            <a:ext uri="{FF2B5EF4-FFF2-40B4-BE49-F238E27FC236}">
              <a16:creationId xmlns:a16="http://schemas.microsoft.com/office/drawing/2014/main" id="{00000000-0008-0000-0200-0000F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4" name="Text Box 353">
          <a:extLst>
            <a:ext uri="{FF2B5EF4-FFF2-40B4-BE49-F238E27FC236}">
              <a16:creationId xmlns:a16="http://schemas.microsoft.com/office/drawing/2014/main" id="{00000000-0008-0000-0200-0000F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5" name="Text Box 354">
          <a:extLst>
            <a:ext uri="{FF2B5EF4-FFF2-40B4-BE49-F238E27FC236}">
              <a16:creationId xmlns:a16="http://schemas.microsoft.com/office/drawing/2014/main" id="{00000000-0008-0000-0200-0000F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6" name="Text Box 355">
          <a:extLst>
            <a:ext uri="{FF2B5EF4-FFF2-40B4-BE49-F238E27FC236}">
              <a16:creationId xmlns:a16="http://schemas.microsoft.com/office/drawing/2014/main" id="{00000000-0008-0000-0200-00000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7" name="Text Box 356">
          <a:extLst>
            <a:ext uri="{FF2B5EF4-FFF2-40B4-BE49-F238E27FC236}">
              <a16:creationId xmlns:a16="http://schemas.microsoft.com/office/drawing/2014/main" id="{00000000-0008-0000-0200-00000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8" name="Text Box 357">
          <a:extLst>
            <a:ext uri="{FF2B5EF4-FFF2-40B4-BE49-F238E27FC236}">
              <a16:creationId xmlns:a16="http://schemas.microsoft.com/office/drawing/2014/main" id="{00000000-0008-0000-0200-00000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59" name="Text Box 358">
          <a:extLst>
            <a:ext uri="{FF2B5EF4-FFF2-40B4-BE49-F238E27FC236}">
              <a16:creationId xmlns:a16="http://schemas.microsoft.com/office/drawing/2014/main" id="{00000000-0008-0000-0200-00000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0" name="Text Box 359">
          <a:extLst>
            <a:ext uri="{FF2B5EF4-FFF2-40B4-BE49-F238E27FC236}">
              <a16:creationId xmlns:a16="http://schemas.microsoft.com/office/drawing/2014/main" id="{00000000-0008-0000-0200-00000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1" name="Text Box 360">
          <a:extLst>
            <a:ext uri="{FF2B5EF4-FFF2-40B4-BE49-F238E27FC236}">
              <a16:creationId xmlns:a16="http://schemas.microsoft.com/office/drawing/2014/main" id="{00000000-0008-0000-0200-00000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2" name="Text Box 361">
          <a:extLst>
            <a:ext uri="{FF2B5EF4-FFF2-40B4-BE49-F238E27FC236}">
              <a16:creationId xmlns:a16="http://schemas.microsoft.com/office/drawing/2014/main" id="{00000000-0008-0000-0200-00000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3" name="Text Box 362">
          <a:extLst>
            <a:ext uri="{FF2B5EF4-FFF2-40B4-BE49-F238E27FC236}">
              <a16:creationId xmlns:a16="http://schemas.microsoft.com/office/drawing/2014/main" id="{00000000-0008-0000-0200-00000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4" name="Text Box 363">
          <a:extLst>
            <a:ext uri="{FF2B5EF4-FFF2-40B4-BE49-F238E27FC236}">
              <a16:creationId xmlns:a16="http://schemas.microsoft.com/office/drawing/2014/main" id="{00000000-0008-0000-0200-00000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5" name="Text Box 364">
          <a:extLst>
            <a:ext uri="{FF2B5EF4-FFF2-40B4-BE49-F238E27FC236}">
              <a16:creationId xmlns:a16="http://schemas.microsoft.com/office/drawing/2014/main" id="{00000000-0008-0000-0200-00000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6" name="Text Box 365">
          <a:extLst>
            <a:ext uri="{FF2B5EF4-FFF2-40B4-BE49-F238E27FC236}">
              <a16:creationId xmlns:a16="http://schemas.microsoft.com/office/drawing/2014/main" id="{00000000-0008-0000-0200-00000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7" name="Text Box 366">
          <a:extLst>
            <a:ext uri="{FF2B5EF4-FFF2-40B4-BE49-F238E27FC236}">
              <a16:creationId xmlns:a16="http://schemas.microsoft.com/office/drawing/2014/main" id="{00000000-0008-0000-0200-00000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8" name="Text Box 367">
          <a:extLst>
            <a:ext uri="{FF2B5EF4-FFF2-40B4-BE49-F238E27FC236}">
              <a16:creationId xmlns:a16="http://schemas.microsoft.com/office/drawing/2014/main" id="{00000000-0008-0000-0200-00000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69" name="Text Box 368">
          <a:extLst>
            <a:ext uri="{FF2B5EF4-FFF2-40B4-BE49-F238E27FC236}">
              <a16:creationId xmlns:a16="http://schemas.microsoft.com/office/drawing/2014/main" id="{00000000-0008-0000-0200-00000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70" name="Text Box 369">
          <a:extLst>
            <a:ext uri="{FF2B5EF4-FFF2-40B4-BE49-F238E27FC236}">
              <a16:creationId xmlns:a16="http://schemas.microsoft.com/office/drawing/2014/main" id="{00000000-0008-0000-0200-00000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71" name="Text Box 370">
          <a:extLst>
            <a:ext uri="{FF2B5EF4-FFF2-40B4-BE49-F238E27FC236}">
              <a16:creationId xmlns:a16="http://schemas.microsoft.com/office/drawing/2014/main" id="{00000000-0008-0000-0200-00000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72" name="Text Box 371">
          <a:extLst>
            <a:ext uri="{FF2B5EF4-FFF2-40B4-BE49-F238E27FC236}">
              <a16:creationId xmlns:a16="http://schemas.microsoft.com/office/drawing/2014/main" id="{00000000-0008-0000-0200-00001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73" name="Text Box 372">
          <a:extLst>
            <a:ext uri="{FF2B5EF4-FFF2-40B4-BE49-F238E27FC236}">
              <a16:creationId xmlns:a16="http://schemas.microsoft.com/office/drawing/2014/main" id="{00000000-0008-0000-0200-00001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274" name="Text Box 373">
          <a:extLst>
            <a:ext uri="{FF2B5EF4-FFF2-40B4-BE49-F238E27FC236}">
              <a16:creationId xmlns:a16="http://schemas.microsoft.com/office/drawing/2014/main" id="{00000000-0008-0000-0200-00001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275" name="Text Box 374">
          <a:extLst>
            <a:ext uri="{FF2B5EF4-FFF2-40B4-BE49-F238E27FC236}">
              <a16:creationId xmlns:a16="http://schemas.microsoft.com/office/drawing/2014/main" id="{00000000-0008-0000-0200-000013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76" name="Text Box 375">
          <a:extLst>
            <a:ext uri="{FF2B5EF4-FFF2-40B4-BE49-F238E27FC236}">
              <a16:creationId xmlns:a16="http://schemas.microsoft.com/office/drawing/2014/main" id="{00000000-0008-0000-0200-00001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77" name="Text Box 376">
          <a:extLst>
            <a:ext uri="{FF2B5EF4-FFF2-40B4-BE49-F238E27FC236}">
              <a16:creationId xmlns:a16="http://schemas.microsoft.com/office/drawing/2014/main" id="{00000000-0008-0000-0200-00001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278" name="Text Box 377">
          <a:extLst>
            <a:ext uri="{FF2B5EF4-FFF2-40B4-BE49-F238E27FC236}">
              <a16:creationId xmlns:a16="http://schemas.microsoft.com/office/drawing/2014/main" id="{00000000-0008-0000-0200-000016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79" name="Text Box 378">
          <a:extLst>
            <a:ext uri="{FF2B5EF4-FFF2-40B4-BE49-F238E27FC236}">
              <a16:creationId xmlns:a16="http://schemas.microsoft.com/office/drawing/2014/main" id="{00000000-0008-0000-0200-00001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80" name="Text Box 379">
          <a:extLst>
            <a:ext uri="{FF2B5EF4-FFF2-40B4-BE49-F238E27FC236}">
              <a16:creationId xmlns:a16="http://schemas.microsoft.com/office/drawing/2014/main" id="{00000000-0008-0000-0200-00001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281" name="Text Box 380">
          <a:extLst>
            <a:ext uri="{FF2B5EF4-FFF2-40B4-BE49-F238E27FC236}">
              <a16:creationId xmlns:a16="http://schemas.microsoft.com/office/drawing/2014/main" id="{00000000-0008-0000-0200-000019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82" name="Text Box 381">
          <a:extLst>
            <a:ext uri="{FF2B5EF4-FFF2-40B4-BE49-F238E27FC236}">
              <a16:creationId xmlns:a16="http://schemas.microsoft.com/office/drawing/2014/main" id="{00000000-0008-0000-0200-00001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283" name="Text Box 382">
          <a:extLst>
            <a:ext uri="{FF2B5EF4-FFF2-40B4-BE49-F238E27FC236}">
              <a16:creationId xmlns:a16="http://schemas.microsoft.com/office/drawing/2014/main" id="{00000000-0008-0000-0200-00001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4" name="Text Box 383">
          <a:extLst>
            <a:ext uri="{FF2B5EF4-FFF2-40B4-BE49-F238E27FC236}">
              <a16:creationId xmlns:a16="http://schemas.microsoft.com/office/drawing/2014/main" id="{00000000-0008-0000-0200-00001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5" name="Text Box 384">
          <a:extLst>
            <a:ext uri="{FF2B5EF4-FFF2-40B4-BE49-F238E27FC236}">
              <a16:creationId xmlns:a16="http://schemas.microsoft.com/office/drawing/2014/main" id="{00000000-0008-0000-0200-00001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6" name="Text Box 385">
          <a:extLst>
            <a:ext uri="{FF2B5EF4-FFF2-40B4-BE49-F238E27FC236}">
              <a16:creationId xmlns:a16="http://schemas.microsoft.com/office/drawing/2014/main" id="{00000000-0008-0000-0200-00001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7" name="Text Box 386">
          <a:extLst>
            <a:ext uri="{FF2B5EF4-FFF2-40B4-BE49-F238E27FC236}">
              <a16:creationId xmlns:a16="http://schemas.microsoft.com/office/drawing/2014/main" id="{00000000-0008-0000-0200-00001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8" name="Text Box 387">
          <a:extLst>
            <a:ext uri="{FF2B5EF4-FFF2-40B4-BE49-F238E27FC236}">
              <a16:creationId xmlns:a16="http://schemas.microsoft.com/office/drawing/2014/main" id="{00000000-0008-0000-0200-00002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89" name="Text Box 388">
          <a:extLst>
            <a:ext uri="{FF2B5EF4-FFF2-40B4-BE49-F238E27FC236}">
              <a16:creationId xmlns:a16="http://schemas.microsoft.com/office/drawing/2014/main" id="{00000000-0008-0000-0200-00002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0" name="Text Box 389">
          <a:extLst>
            <a:ext uri="{FF2B5EF4-FFF2-40B4-BE49-F238E27FC236}">
              <a16:creationId xmlns:a16="http://schemas.microsoft.com/office/drawing/2014/main" id="{00000000-0008-0000-0200-00002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1" name="Text Box 390">
          <a:extLst>
            <a:ext uri="{FF2B5EF4-FFF2-40B4-BE49-F238E27FC236}">
              <a16:creationId xmlns:a16="http://schemas.microsoft.com/office/drawing/2014/main" id="{00000000-0008-0000-0200-00002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2" name="Text Box 391">
          <a:extLst>
            <a:ext uri="{FF2B5EF4-FFF2-40B4-BE49-F238E27FC236}">
              <a16:creationId xmlns:a16="http://schemas.microsoft.com/office/drawing/2014/main" id="{00000000-0008-0000-0200-00002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3" name="Text Box 392">
          <a:extLst>
            <a:ext uri="{FF2B5EF4-FFF2-40B4-BE49-F238E27FC236}">
              <a16:creationId xmlns:a16="http://schemas.microsoft.com/office/drawing/2014/main" id="{00000000-0008-0000-0200-00002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4" name="Text Box 393">
          <a:extLst>
            <a:ext uri="{FF2B5EF4-FFF2-40B4-BE49-F238E27FC236}">
              <a16:creationId xmlns:a16="http://schemas.microsoft.com/office/drawing/2014/main" id="{00000000-0008-0000-0200-00002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5" name="Text Box 394">
          <a:extLst>
            <a:ext uri="{FF2B5EF4-FFF2-40B4-BE49-F238E27FC236}">
              <a16:creationId xmlns:a16="http://schemas.microsoft.com/office/drawing/2014/main" id="{00000000-0008-0000-0200-00002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6" name="Text Box 395">
          <a:extLst>
            <a:ext uri="{FF2B5EF4-FFF2-40B4-BE49-F238E27FC236}">
              <a16:creationId xmlns:a16="http://schemas.microsoft.com/office/drawing/2014/main" id="{00000000-0008-0000-0200-00002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7" name="Text Box 396">
          <a:extLst>
            <a:ext uri="{FF2B5EF4-FFF2-40B4-BE49-F238E27FC236}">
              <a16:creationId xmlns:a16="http://schemas.microsoft.com/office/drawing/2014/main" id="{00000000-0008-0000-0200-00002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8" name="Text Box 397">
          <a:extLst>
            <a:ext uri="{FF2B5EF4-FFF2-40B4-BE49-F238E27FC236}">
              <a16:creationId xmlns:a16="http://schemas.microsoft.com/office/drawing/2014/main" id="{00000000-0008-0000-0200-00002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299" name="Text Box 398">
          <a:extLst>
            <a:ext uri="{FF2B5EF4-FFF2-40B4-BE49-F238E27FC236}">
              <a16:creationId xmlns:a16="http://schemas.microsoft.com/office/drawing/2014/main" id="{00000000-0008-0000-0200-00002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0" name="Text Box 399">
          <a:extLst>
            <a:ext uri="{FF2B5EF4-FFF2-40B4-BE49-F238E27FC236}">
              <a16:creationId xmlns:a16="http://schemas.microsoft.com/office/drawing/2014/main" id="{00000000-0008-0000-0200-00002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1" name="Text Box 400">
          <a:extLst>
            <a:ext uri="{FF2B5EF4-FFF2-40B4-BE49-F238E27FC236}">
              <a16:creationId xmlns:a16="http://schemas.microsoft.com/office/drawing/2014/main" id="{00000000-0008-0000-0200-00002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2" name="Text Box 401">
          <a:extLst>
            <a:ext uri="{FF2B5EF4-FFF2-40B4-BE49-F238E27FC236}">
              <a16:creationId xmlns:a16="http://schemas.microsoft.com/office/drawing/2014/main" id="{00000000-0008-0000-0200-00002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3" name="Text Box 402">
          <a:extLst>
            <a:ext uri="{FF2B5EF4-FFF2-40B4-BE49-F238E27FC236}">
              <a16:creationId xmlns:a16="http://schemas.microsoft.com/office/drawing/2014/main" id="{00000000-0008-0000-0200-00002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4" name="Text Box 403">
          <a:extLst>
            <a:ext uri="{FF2B5EF4-FFF2-40B4-BE49-F238E27FC236}">
              <a16:creationId xmlns:a16="http://schemas.microsoft.com/office/drawing/2014/main" id="{00000000-0008-0000-0200-00003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5" name="Text Box 404">
          <a:extLst>
            <a:ext uri="{FF2B5EF4-FFF2-40B4-BE49-F238E27FC236}">
              <a16:creationId xmlns:a16="http://schemas.microsoft.com/office/drawing/2014/main" id="{00000000-0008-0000-0200-00003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6" name="Text Box 405">
          <a:extLst>
            <a:ext uri="{FF2B5EF4-FFF2-40B4-BE49-F238E27FC236}">
              <a16:creationId xmlns:a16="http://schemas.microsoft.com/office/drawing/2014/main" id="{00000000-0008-0000-0200-00003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7" name="Text Box 406">
          <a:extLst>
            <a:ext uri="{FF2B5EF4-FFF2-40B4-BE49-F238E27FC236}">
              <a16:creationId xmlns:a16="http://schemas.microsoft.com/office/drawing/2014/main" id="{00000000-0008-0000-0200-00003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8" name="Text Box 407">
          <a:extLst>
            <a:ext uri="{FF2B5EF4-FFF2-40B4-BE49-F238E27FC236}">
              <a16:creationId xmlns:a16="http://schemas.microsoft.com/office/drawing/2014/main" id="{00000000-0008-0000-0200-00003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09" name="Text Box 408">
          <a:extLst>
            <a:ext uri="{FF2B5EF4-FFF2-40B4-BE49-F238E27FC236}">
              <a16:creationId xmlns:a16="http://schemas.microsoft.com/office/drawing/2014/main" id="{00000000-0008-0000-0200-00003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10" name="Text Box 409">
          <a:extLst>
            <a:ext uri="{FF2B5EF4-FFF2-40B4-BE49-F238E27FC236}">
              <a16:creationId xmlns:a16="http://schemas.microsoft.com/office/drawing/2014/main" id="{00000000-0008-0000-0200-00003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311" name="Text Box 410">
          <a:extLst>
            <a:ext uri="{FF2B5EF4-FFF2-40B4-BE49-F238E27FC236}">
              <a16:creationId xmlns:a16="http://schemas.microsoft.com/office/drawing/2014/main" id="{00000000-0008-0000-0200-000037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12" name="Text Box 411">
          <a:extLst>
            <a:ext uri="{FF2B5EF4-FFF2-40B4-BE49-F238E27FC236}">
              <a16:creationId xmlns:a16="http://schemas.microsoft.com/office/drawing/2014/main" id="{00000000-0008-0000-0200-000038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13" name="Text Box 412">
          <a:extLst>
            <a:ext uri="{FF2B5EF4-FFF2-40B4-BE49-F238E27FC236}">
              <a16:creationId xmlns:a16="http://schemas.microsoft.com/office/drawing/2014/main" id="{00000000-0008-0000-0200-00003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14" name="Text Box 413">
          <a:extLst>
            <a:ext uri="{FF2B5EF4-FFF2-40B4-BE49-F238E27FC236}">
              <a16:creationId xmlns:a16="http://schemas.microsoft.com/office/drawing/2014/main" id="{00000000-0008-0000-0200-00003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15" name="Text Box 414">
          <a:extLst>
            <a:ext uri="{FF2B5EF4-FFF2-40B4-BE49-F238E27FC236}">
              <a16:creationId xmlns:a16="http://schemas.microsoft.com/office/drawing/2014/main" id="{00000000-0008-0000-0200-00003B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16" name="Text Box 415">
          <a:extLst>
            <a:ext uri="{FF2B5EF4-FFF2-40B4-BE49-F238E27FC236}">
              <a16:creationId xmlns:a16="http://schemas.microsoft.com/office/drawing/2014/main" id="{00000000-0008-0000-0200-00003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17" name="Text Box 416">
          <a:extLst>
            <a:ext uri="{FF2B5EF4-FFF2-40B4-BE49-F238E27FC236}">
              <a16:creationId xmlns:a16="http://schemas.microsoft.com/office/drawing/2014/main" id="{00000000-0008-0000-0200-00003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18" name="Text Box 417">
          <a:extLst>
            <a:ext uri="{FF2B5EF4-FFF2-40B4-BE49-F238E27FC236}">
              <a16:creationId xmlns:a16="http://schemas.microsoft.com/office/drawing/2014/main" id="{00000000-0008-0000-0200-00003E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19" name="Text Box 418">
          <a:extLst>
            <a:ext uri="{FF2B5EF4-FFF2-40B4-BE49-F238E27FC236}">
              <a16:creationId xmlns:a16="http://schemas.microsoft.com/office/drawing/2014/main" id="{00000000-0008-0000-0200-00003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20" name="Text Box 419">
          <a:extLst>
            <a:ext uri="{FF2B5EF4-FFF2-40B4-BE49-F238E27FC236}">
              <a16:creationId xmlns:a16="http://schemas.microsoft.com/office/drawing/2014/main" id="{00000000-0008-0000-0200-00004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1" name="Text Box 420">
          <a:extLst>
            <a:ext uri="{FF2B5EF4-FFF2-40B4-BE49-F238E27FC236}">
              <a16:creationId xmlns:a16="http://schemas.microsoft.com/office/drawing/2014/main" id="{00000000-0008-0000-0200-00004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2" name="Text Box 421">
          <a:extLst>
            <a:ext uri="{FF2B5EF4-FFF2-40B4-BE49-F238E27FC236}">
              <a16:creationId xmlns:a16="http://schemas.microsoft.com/office/drawing/2014/main" id="{00000000-0008-0000-0200-00004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3" name="Text Box 422">
          <a:extLst>
            <a:ext uri="{FF2B5EF4-FFF2-40B4-BE49-F238E27FC236}">
              <a16:creationId xmlns:a16="http://schemas.microsoft.com/office/drawing/2014/main" id="{00000000-0008-0000-0200-00004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4" name="Text Box 423">
          <a:extLst>
            <a:ext uri="{FF2B5EF4-FFF2-40B4-BE49-F238E27FC236}">
              <a16:creationId xmlns:a16="http://schemas.microsoft.com/office/drawing/2014/main" id="{00000000-0008-0000-0200-00004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5" name="Text Box 424">
          <a:extLst>
            <a:ext uri="{FF2B5EF4-FFF2-40B4-BE49-F238E27FC236}">
              <a16:creationId xmlns:a16="http://schemas.microsoft.com/office/drawing/2014/main" id="{00000000-0008-0000-0200-00004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6" name="Text Box 425">
          <a:extLst>
            <a:ext uri="{FF2B5EF4-FFF2-40B4-BE49-F238E27FC236}">
              <a16:creationId xmlns:a16="http://schemas.microsoft.com/office/drawing/2014/main" id="{00000000-0008-0000-0200-00004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7" name="Text Box 426">
          <a:extLst>
            <a:ext uri="{FF2B5EF4-FFF2-40B4-BE49-F238E27FC236}">
              <a16:creationId xmlns:a16="http://schemas.microsoft.com/office/drawing/2014/main" id="{00000000-0008-0000-0200-00004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8" name="Text Box 427">
          <a:extLst>
            <a:ext uri="{FF2B5EF4-FFF2-40B4-BE49-F238E27FC236}">
              <a16:creationId xmlns:a16="http://schemas.microsoft.com/office/drawing/2014/main" id="{00000000-0008-0000-0200-00004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29" name="Text Box 428">
          <a:extLst>
            <a:ext uri="{FF2B5EF4-FFF2-40B4-BE49-F238E27FC236}">
              <a16:creationId xmlns:a16="http://schemas.microsoft.com/office/drawing/2014/main" id="{00000000-0008-0000-0200-00004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0" name="Text Box 429">
          <a:extLst>
            <a:ext uri="{FF2B5EF4-FFF2-40B4-BE49-F238E27FC236}">
              <a16:creationId xmlns:a16="http://schemas.microsoft.com/office/drawing/2014/main" id="{00000000-0008-0000-0200-00004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1" name="Text Box 430">
          <a:extLst>
            <a:ext uri="{FF2B5EF4-FFF2-40B4-BE49-F238E27FC236}">
              <a16:creationId xmlns:a16="http://schemas.microsoft.com/office/drawing/2014/main" id="{00000000-0008-0000-0200-00004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2" name="Text Box 431">
          <a:extLst>
            <a:ext uri="{FF2B5EF4-FFF2-40B4-BE49-F238E27FC236}">
              <a16:creationId xmlns:a16="http://schemas.microsoft.com/office/drawing/2014/main" id="{00000000-0008-0000-0200-00004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3" name="Text Box 432">
          <a:extLst>
            <a:ext uri="{FF2B5EF4-FFF2-40B4-BE49-F238E27FC236}">
              <a16:creationId xmlns:a16="http://schemas.microsoft.com/office/drawing/2014/main" id="{00000000-0008-0000-0200-00004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4" name="Text Box 433">
          <a:extLst>
            <a:ext uri="{FF2B5EF4-FFF2-40B4-BE49-F238E27FC236}">
              <a16:creationId xmlns:a16="http://schemas.microsoft.com/office/drawing/2014/main" id="{00000000-0008-0000-0200-00004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5" name="Text Box 434">
          <a:extLst>
            <a:ext uri="{FF2B5EF4-FFF2-40B4-BE49-F238E27FC236}">
              <a16:creationId xmlns:a16="http://schemas.microsoft.com/office/drawing/2014/main" id="{00000000-0008-0000-0200-00004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6" name="Text Box 435">
          <a:extLst>
            <a:ext uri="{FF2B5EF4-FFF2-40B4-BE49-F238E27FC236}">
              <a16:creationId xmlns:a16="http://schemas.microsoft.com/office/drawing/2014/main" id="{00000000-0008-0000-0200-00005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7" name="Text Box 436">
          <a:extLst>
            <a:ext uri="{FF2B5EF4-FFF2-40B4-BE49-F238E27FC236}">
              <a16:creationId xmlns:a16="http://schemas.microsoft.com/office/drawing/2014/main" id="{00000000-0008-0000-0200-00005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8" name="Text Box 437">
          <a:extLst>
            <a:ext uri="{FF2B5EF4-FFF2-40B4-BE49-F238E27FC236}">
              <a16:creationId xmlns:a16="http://schemas.microsoft.com/office/drawing/2014/main" id="{00000000-0008-0000-0200-00005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39" name="Text Box 438">
          <a:extLst>
            <a:ext uri="{FF2B5EF4-FFF2-40B4-BE49-F238E27FC236}">
              <a16:creationId xmlns:a16="http://schemas.microsoft.com/office/drawing/2014/main" id="{00000000-0008-0000-0200-00005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0" name="Text Box 439">
          <a:extLst>
            <a:ext uri="{FF2B5EF4-FFF2-40B4-BE49-F238E27FC236}">
              <a16:creationId xmlns:a16="http://schemas.microsoft.com/office/drawing/2014/main" id="{00000000-0008-0000-0200-00005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1" name="Text Box 440">
          <a:extLst>
            <a:ext uri="{FF2B5EF4-FFF2-40B4-BE49-F238E27FC236}">
              <a16:creationId xmlns:a16="http://schemas.microsoft.com/office/drawing/2014/main" id="{00000000-0008-0000-0200-00005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2" name="Text Box 441">
          <a:extLst>
            <a:ext uri="{FF2B5EF4-FFF2-40B4-BE49-F238E27FC236}">
              <a16:creationId xmlns:a16="http://schemas.microsoft.com/office/drawing/2014/main" id="{00000000-0008-0000-0200-00005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3" name="Text Box 442">
          <a:extLst>
            <a:ext uri="{FF2B5EF4-FFF2-40B4-BE49-F238E27FC236}">
              <a16:creationId xmlns:a16="http://schemas.microsoft.com/office/drawing/2014/main" id="{00000000-0008-0000-0200-00005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4" name="Text Box 443">
          <a:extLst>
            <a:ext uri="{FF2B5EF4-FFF2-40B4-BE49-F238E27FC236}">
              <a16:creationId xmlns:a16="http://schemas.microsoft.com/office/drawing/2014/main" id="{00000000-0008-0000-0200-00005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5" name="Text Box 444">
          <a:extLst>
            <a:ext uri="{FF2B5EF4-FFF2-40B4-BE49-F238E27FC236}">
              <a16:creationId xmlns:a16="http://schemas.microsoft.com/office/drawing/2014/main" id="{00000000-0008-0000-0200-00005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6" name="Text Box 445">
          <a:extLst>
            <a:ext uri="{FF2B5EF4-FFF2-40B4-BE49-F238E27FC236}">
              <a16:creationId xmlns:a16="http://schemas.microsoft.com/office/drawing/2014/main" id="{00000000-0008-0000-0200-00005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10</xdr:row>
      <xdr:rowOff>0</xdr:rowOff>
    </xdr:from>
    <xdr:to>
      <xdr:col>2</xdr:col>
      <xdr:colOff>95250</xdr:colOff>
      <xdr:row>10</xdr:row>
      <xdr:rowOff>19050</xdr:rowOff>
    </xdr:to>
    <xdr:sp macro="" textlink="">
      <xdr:nvSpPr>
        <xdr:cNvPr id="347" name="Text Box 446">
          <a:extLst>
            <a:ext uri="{FF2B5EF4-FFF2-40B4-BE49-F238E27FC236}">
              <a16:creationId xmlns:a16="http://schemas.microsoft.com/office/drawing/2014/main" id="{00000000-0008-0000-0200-00005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48" name="Text Box 447">
          <a:extLst>
            <a:ext uri="{FF2B5EF4-FFF2-40B4-BE49-F238E27FC236}">
              <a16:creationId xmlns:a16="http://schemas.microsoft.com/office/drawing/2014/main" id="{00000000-0008-0000-0200-00005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49" name="Text Box 448">
          <a:extLst>
            <a:ext uri="{FF2B5EF4-FFF2-40B4-BE49-F238E27FC236}">
              <a16:creationId xmlns:a16="http://schemas.microsoft.com/office/drawing/2014/main" id="{00000000-0008-0000-0200-00005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0" name="Text Box 449">
          <a:extLst>
            <a:ext uri="{FF2B5EF4-FFF2-40B4-BE49-F238E27FC236}">
              <a16:creationId xmlns:a16="http://schemas.microsoft.com/office/drawing/2014/main" id="{00000000-0008-0000-0200-00005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51" name="Text Box 450">
          <a:extLst>
            <a:ext uri="{FF2B5EF4-FFF2-40B4-BE49-F238E27FC236}">
              <a16:creationId xmlns:a16="http://schemas.microsoft.com/office/drawing/2014/main" id="{00000000-0008-0000-0200-00005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2" name="Text Box 451">
          <a:extLst>
            <a:ext uri="{FF2B5EF4-FFF2-40B4-BE49-F238E27FC236}">
              <a16:creationId xmlns:a16="http://schemas.microsoft.com/office/drawing/2014/main" id="{00000000-0008-0000-0200-00006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3" name="Text Box 452">
          <a:extLst>
            <a:ext uri="{FF2B5EF4-FFF2-40B4-BE49-F238E27FC236}">
              <a16:creationId xmlns:a16="http://schemas.microsoft.com/office/drawing/2014/main" id="{00000000-0008-0000-0200-00006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54" name="Text Box 453">
          <a:extLst>
            <a:ext uri="{FF2B5EF4-FFF2-40B4-BE49-F238E27FC236}">
              <a16:creationId xmlns:a16="http://schemas.microsoft.com/office/drawing/2014/main" id="{00000000-0008-0000-0200-000062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5" name="Text Box 454">
          <a:extLst>
            <a:ext uri="{FF2B5EF4-FFF2-40B4-BE49-F238E27FC236}">
              <a16:creationId xmlns:a16="http://schemas.microsoft.com/office/drawing/2014/main" id="{00000000-0008-0000-0200-00006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6" name="Text Box 455">
          <a:extLst>
            <a:ext uri="{FF2B5EF4-FFF2-40B4-BE49-F238E27FC236}">
              <a16:creationId xmlns:a16="http://schemas.microsoft.com/office/drawing/2014/main" id="{00000000-0008-0000-0200-00006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57" name="Text Box 456">
          <a:extLst>
            <a:ext uri="{FF2B5EF4-FFF2-40B4-BE49-F238E27FC236}">
              <a16:creationId xmlns:a16="http://schemas.microsoft.com/office/drawing/2014/main" id="{00000000-0008-0000-0200-000065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58" name="Text Box 457">
          <a:extLst>
            <a:ext uri="{FF2B5EF4-FFF2-40B4-BE49-F238E27FC236}">
              <a16:creationId xmlns:a16="http://schemas.microsoft.com/office/drawing/2014/main" id="{00000000-0008-0000-0200-00006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59" name="Text Box 458">
          <a:extLst>
            <a:ext uri="{FF2B5EF4-FFF2-40B4-BE49-F238E27FC236}">
              <a16:creationId xmlns:a16="http://schemas.microsoft.com/office/drawing/2014/main" id="{00000000-0008-0000-0200-00006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0" name="Text Box 459">
          <a:extLst>
            <a:ext uri="{FF2B5EF4-FFF2-40B4-BE49-F238E27FC236}">
              <a16:creationId xmlns:a16="http://schemas.microsoft.com/office/drawing/2014/main" id="{00000000-0008-0000-0200-00006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61" name="Text Box 460">
          <a:extLst>
            <a:ext uri="{FF2B5EF4-FFF2-40B4-BE49-F238E27FC236}">
              <a16:creationId xmlns:a16="http://schemas.microsoft.com/office/drawing/2014/main" id="{00000000-0008-0000-0200-00006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2" name="Text Box 461">
          <a:extLst>
            <a:ext uri="{FF2B5EF4-FFF2-40B4-BE49-F238E27FC236}">
              <a16:creationId xmlns:a16="http://schemas.microsoft.com/office/drawing/2014/main" id="{00000000-0008-0000-0200-00006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3" name="Text Box 462">
          <a:extLst>
            <a:ext uri="{FF2B5EF4-FFF2-40B4-BE49-F238E27FC236}">
              <a16:creationId xmlns:a16="http://schemas.microsoft.com/office/drawing/2014/main" id="{00000000-0008-0000-0200-00006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64" name="Text Box 463">
          <a:extLst>
            <a:ext uri="{FF2B5EF4-FFF2-40B4-BE49-F238E27FC236}">
              <a16:creationId xmlns:a16="http://schemas.microsoft.com/office/drawing/2014/main" id="{00000000-0008-0000-0200-00006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5" name="Text Box 464">
          <a:extLst>
            <a:ext uri="{FF2B5EF4-FFF2-40B4-BE49-F238E27FC236}">
              <a16:creationId xmlns:a16="http://schemas.microsoft.com/office/drawing/2014/main" id="{00000000-0008-0000-0200-00006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6" name="Text Box 465">
          <a:extLst>
            <a:ext uri="{FF2B5EF4-FFF2-40B4-BE49-F238E27FC236}">
              <a16:creationId xmlns:a16="http://schemas.microsoft.com/office/drawing/2014/main" id="{00000000-0008-0000-0200-00006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67" name="Text Box 466">
          <a:extLst>
            <a:ext uri="{FF2B5EF4-FFF2-40B4-BE49-F238E27FC236}">
              <a16:creationId xmlns:a16="http://schemas.microsoft.com/office/drawing/2014/main" id="{00000000-0008-0000-0200-00006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68" name="Text Box 467">
          <a:extLst>
            <a:ext uri="{FF2B5EF4-FFF2-40B4-BE49-F238E27FC236}">
              <a16:creationId xmlns:a16="http://schemas.microsoft.com/office/drawing/2014/main" id="{00000000-0008-0000-0200-00007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69" name="Text Box 468">
          <a:extLst>
            <a:ext uri="{FF2B5EF4-FFF2-40B4-BE49-F238E27FC236}">
              <a16:creationId xmlns:a16="http://schemas.microsoft.com/office/drawing/2014/main" id="{00000000-0008-0000-0200-00007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0" name="Text Box 469">
          <a:extLst>
            <a:ext uri="{FF2B5EF4-FFF2-40B4-BE49-F238E27FC236}">
              <a16:creationId xmlns:a16="http://schemas.microsoft.com/office/drawing/2014/main" id="{00000000-0008-0000-0200-00007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71" name="Text Box 470">
          <a:extLst>
            <a:ext uri="{FF2B5EF4-FFF2-40B4-BE49-F238E27FC236}">
              <a16:creationId xmlns:a16="http://schemas.microsoft.com/office/drawing/2014/main" id="{00000000-0008-0000-0200-00007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2" name="Text Box 471">
          <a:extLst>
            <a:ext uri="{FF2B5EF4-FFF2-40B4-BE49-F238E27FC236}">
              <a16:creationId xmlns:a16="http://schemas.microsoft.com/office/drawing/2014/main" id="{00000000-0008-0000-0200-00007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3" name="Text Box 472">
          <a:extLst>
            <a:ext uri="{FF2B5EF4-FFF2-40B4-BE49-F238E27FC236}">
              <a16:creationId xmlns:a16="http://schemas.microsoft.com/office/drawing/2014/main" id="{00000000-0008-0000-0200-00007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74" name="Text Box 473">
          <a:extLst>
            <a:ext uri="{FF2B5EF4-FFF2-40B4-BE49-F238E27FC236}">
              <a16:creationId xmlns:a16="http://schemas.microsoft.com/office/drawing/2014/main" id="{00000000-0008-0000-0200-00007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5" name="Text Box 474">
          <a:extLst>
            <a:ext uri="{FF2B5EF4-FFF2-40B4-BE49-F238E27FC236}">
              <a16:creationId xmlns:a16="http://schemas.microsoft.com/office/drawing/2014/main" id="{00000000-0008-0000-0200-00007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6" name="Text Box 475">
          <a:extLst>
            <a:ext uri="{FF2B5EF4-FFF2-40B4-BE49-F238E27FC236}">
              <a16:creationId xmlns:a16="http://schemas.microsoft.com/office/drawing/2014/main" id="{00000000-0008-0000-0200-00007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377" name="Text Box 476">
          <a:extLst>
            <a:ext uri="{FF2B5EF4-FFF2-40B4-BE49-F238E27FC236}">
              <a16:creationId xmlns:a16="http://schemas.microsoft.com/office/drawing/2014/main" id="{00000000-0008-0000-0200-00007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8" name="Text Box 477">
          <a:extLst>
            <a:ext uri="{FF2B5EF4-FFF2-40B4-BE49-F238E27FC236}">
              <a16:creationId xmlns:a16="http://schemas.microsoft.com/office/drawing/2014/main" id="{00000000-0008-0000-0200-00007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79" name="Text Box 478">
          <a:extLst>
            <a:ext uri="{FF2B5EF4-FFF2-40B4-BE49-F238E27FC236}">
              <a16:creationId xmlns:a16="http://schemas.microsoft.com/office/drawing/2014/main" id="{00000000-0008-0000-0200-00007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80" name="Text Box 479">
          <a:extLst>
            <a:ext uri="{FF2B5EF4-FFF2-40B4-BE49-F238E27FC236}">
              <a16:creationId xmlns:a16="http://schemas.microsoft.com/office/drawing/2014/main" id="{00000000-0008-0000-0200-00007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1" name="Text Box 480">
          <a:extLst>
            <a:ext uri="{FF2B5EF4-FFF2-40B4-BE49-F238E27FC236}">
              <a16:creationId xmlns:a16="http://schemas.microsoft.com/office/drawing/2014/main" id="{00000000-0008-0000-0200-00007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2" name="Text Box 481">
          <a:extLst>
            <a:ext uri="{FF2B5EF4-FFF2-40B4-BE49-F238E27FC236}">
              <a16:creationId xmlns:a16="http://schemas.microsoft.com/office/drawing/2014/main" id="{00000000-0008-0000-0200-00007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83" name="Text Box 482">
          <a:extLst>
            <a:ext uri="{FF2B5EF4-FFF2-40B4-BE49-F238E27FC236}">
              <a16:creationId xmlns:a16="http://schemas.microsoft.com/office/drawing/2014/main" id="{00000000-0008-0000-0200-00007F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4" name="Text Box 483">
          <a:extLst>
            <a:ext uri="{FF2B5EF4-FFF2-40B4-BE49-F238E27FC236}">
              <a16:creationId xmlns:a16="http://schemas.microsoft.com/office/drawing/2014/main" id="{00000000-0008-0000-0200-00008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5" name="Text Box 484">
          <a:extLst>
            <a:ext uri="{FF2B5EF4-FFF2-40B4-BE49-F238E27FC236}">
              <a16:creationId xmlns:a16="http://schemas.microsoft.com/office/drawing/2014/main" id="{00000000-0008-0000-0200-00008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86" name="Text Box 485">
          <a:extLst>
            <a:ext uri="{FF2B5EF4-FFF2-40B4-BE49-F238E27FC236}">
              <a16:creationId xmlns:a16="http://schemas.microsoft.com/office/drawing/2014/main" id="{00000000-0008-0000-0200-000082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87" name="Text Box 486">
          <a:extLst>
            <a:ext uri="{FF2B5EF4-FFF2-40B4-BE49-F238E27FC236}">
              <a16:creationId xmlns:a16="http://schemas.microsoft.com/office/drawing/2014/main" id="{00000000-0008-0000-0200-00008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8" name="Text Box 487">
          <a:extLst>
            <a:ext uri="{FF2B5EF4-FFF2-40B4-BE49-F238E27FC236}">
              <a16:creationId xmlns:a16="http://schemas.microsoft.com/office/drawing/2014/main" id="{00000000-0008-0000-0200-00008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89" name="Text Box 488">
          <a:extLst>
            <a:ext uri="{FF2B5EF4-FFF2-40B4-BE49-F238E27FC236}">
              <a16:creationId xmlns:a16="http://schemas.microsoft.com/office/drawing/2014/main" id="{00000000-0008-0000-0200-00008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90" name="Text Box 489">
          <a:extLst>
            <a:ext uri="{FF2B5EF4-FFF2-40B4-BE49-F238E27FC236}">
              <a16:creationId xmlns:a16="http://schemas.microsoft.com/office/drawing/2014/main" id="{00000000-0008-0000-0200-00008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1" name="Text Box 490">
          <a:extLst>
            <a:ext uri="{FF2B5EF4-FFF2-40B4-BE49-F238E27FC236}">
              <a16:creationId xmlns:a16="http://schemas.microsoft.com/office/drawing/2014/main" id="{00000000-0008-0000-0200-00008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2" name="Text Box 491">
          <a:extLst>
            <a:ext uri="{FF2B5EF4-FFF2-40B4-BE49-F238E27FC236}">
              <a16:creationId xmlns:a16="http://schemas.microsoft.com/office/drawing/2014/main" id="{00000000-0008-0000-0200-00008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93" name="Text Box 492">
          <a:extLst>
            <a:ext uri="{FF2B5EF4-FFF2-40B4-BE49-F238E27FC236}">
              <a16:creationId xmlns:a16="http://schemas.microsoft.com/office/drawing/2014/main" id="{00000000-0008-0000-0200-000089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4" name="Text Box 493">
          <a:extLst>
            <a:ext uri="{FF2B5EF4-FFF2-40B4-BE49-F238E27FC236}">
              <a16:creationId xmlns:a16="http://schemas.microsoft.com/office/drawing/2014/main" id="{00000000-0008-0000-0200-00008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5" name="Text Box 494">
          <a:extLst>
            <a:ext uri="{FF2B5EF4-FFF2-40B4-BE49-F238E27FC236}">
              <a16:creationId xmlns:a16="http://schemas.microsoft.com/office/drawing/2014/main" id="{00000000-0008-0000-0200-00008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96" name="Text Box 495">
          <a:extLst>
            <a:ext uri="{FF2B5EF4-FFF2-40B4-BE49-F238E27FC236}">
              <a16:creationId xmlns:a16="http://schemas.microsoft.com/office/drawing/2014/main" id="{00000000-0008-0000-0200-00008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397" name="Text Box 496">
          <a:extLst>
            <a:ext uri="{FF2B5EF4-FFF2-40B4-BE49-F238E27FC236}">
              <a16:creationId xmlns:a16="http://schemas.microsoft.com/office/drawing/2014/main" id="{00000000-0008-0000-0200-00008D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8" name="Text Box 497">
          <a:extLst>
            <a:ext uri="{FF2B5EF4-FFF2-40B4-BE49-F238E27FC236}">
              <a16:creationId xmlns:a16="http://schemas.microsoft.com/office/drawing/2014/main" id="{00000000-0008-0000-0200-00008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399" name="Text Box 498">
          <a:extLst>
            <a:ext uri="{FF2B5EF4-FFF2-40B4-BE49-F238E27FC236}">
              <a16:creationId xmlns:a16="http://schemas.microsoft.com/office/drawing/2014/main" id="{00000000-0008-0000-0200-00008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400" name="Text Box 499">
          <a:extLst>
            <a:ext uri="{FF2B5EF4-FFF2-40B4-BE49-F238E27FC236}">
              <a16:creationId xmlns:a16="http://schemas.microsoft.com/office/drawing/2014/main" id="{00000000-0008-0000-0200-000090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1" name="Text Box 500">
          <a:extLst>
            <a:ext uri="{FF2B5EF4-FFF2-40B4-BE49-F238E27FC236}">
              <a16:creationId xmlns:a16="http://schemas.microsoft.com/office/drawing/2014/main" id="{00000000-0008-0000-0200-00009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2" name="Text Box 501">
          <a:extLst>
            <a:ext uri="{FF2B5EF4-FFF2-40B4-BE49-F238E27FC236}">
              <a16:creationId xmlns:a16="http://schemas.microsoft.com/office/drawing/2014/main" id="{00000000-0008-0000-0200-00009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403" name="Text Box 502">
          <a:extLst>
            <a:ext uri="{FF2B5EF4-FFF2-40B4-BE49-F238E27FC236}">
              <a16:creationId xmlns:a16="http://schemas.microsoft.com/office/drawing/2014/main" id="{00000000-0008-0000-0200-00009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4" name="Text Box 503">
          <a:extLst>
            <a:ext uri="{FF2B5EF4-FFF2-40B4-BE49-F238E27FC236}">
              <a16:creationId xmlns:a16="http://schemas.microsoft.com/office/drawing/2014/main" id="{00000000-0008-0000-0200-00009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5" name="Text Box 504">
          <a:extLst>
            <a:ext uri="{FF2B5EF4-FFF2-40B4-BE49-F238E27FC236}">
              <a16:creationId xmlns:a16="http://schemas.microsoft.com/office/drawing/2014/main" id="{00000000-0008-0000-0200-00009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28577</xdr:rowOff>
    </xdr:to>
    <xdr:sp macro="" textlink="">
      <xdr:nvSpPr>
        <xdr:cNvPr id="406" name="Text Box 505">
          <a:extLst>
            <a:ext uri="{FF2B5EF4-FFF2-40B4-BE49-F238E27FC236}">
              <a16:creationId xmlns:a16="http://schemas.microsoft.com/office/drawing/2014/main" id="{00000000-0008-0000-0200-00009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7" name="Text Box 506">
          <a:extLst>
            <a:ext uri="{FF2B5EF4-FFF2-40B4-BE49-F238E27FC236}">
              <a16:creationId xmlns:a16="http://schemas.microsoft.com/office/drawing/2014/main" id="{00000000-0008-0000-0200-00009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08" name="Text Box 507">
          <a:extLst>
            <a:ext uri="{FF2B5EF4-FFF2-40B4-BE49-F238E27FC236}">
              <a16:creationId xmlns:a16="http://schemas.microsoft.com/office/drawing/2014/main" id="{00000000-0008-0000-0200-00009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09" name="Text Box 508">
          <a:extLst>
            <a:ext uri="{FF2B5EF4-FFF2-40B4-BE49-F238E27FC236}">
              <a16:creationId xmlns:a16="http://schemas.microsoft.com/office/drawing/2014/main" id="{00000000-0008-0000-0200-00009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0" name="Text Box 509">
          <a:extLst>
            <a:ext uri="{FF2B5EF4-FFF2-40B4-BE49-F238E27FC236}">
              <a16:creationId xmlns:a16="http://schemas.microsoft.com/office/drawing/2014/main" id="{00000000-0008-0000-0200-00009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1" name="Text Box 510">
          <a:extLst>
            <a:ext uri="{FF2B5EF4-FFF2-40B4-BE49-F238E27FC236}">
              <a16:creationId xmlns:a16="http://schemas.microsoft.com/office/drawing/2014/main" id="{00000000-0008-0000-0200-00009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12" name="Text Box 511">
          <a:extLst>
            <a:ext uri="{FF2B5EF4-FFF2-40B4-BE49-F238E27FC236}">
              <a16:creationId xmlns:a16="http://schemas.microsoft.com/office/drawing/2014/main" id="{00000000-0008-0000-0200-00009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3" name="Text Box 512">
          <a:extLst>
            <a:ext uri="{FF2B5EF4-FFF2-40B4-BE49-F238E27FC236}">
              <a16:creationId xmlns:a16="http://schemas.microsoft.com/office/drawing/2014/main" id="{00000000-0008-0000-0200-00009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4" name="Text Box 513">
          <a:extLst>
            <a:ext uri="{FF2B5EF4-FFF2-40B4-BE49-F238E27FC236}">
              <a16:creationId xmlns:a16="http://schemas.microsoft.com/office/drawing/2014/main" id="{00000000-0008-0000-0200-00009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15" name="Text Box 514">
          <a:extLst>
            <a:ext uri="{FF2B5EF4-FFF2-40B4-BE49-F238E27FC236}">
              <a16:creationId xmlns:a16="http://schemas.microsoft.com/office/drawing/2014/main" id="{00000000-0008-0000-0200-00009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16" name="Text Box 515">
          <a:extLst>
            <a:ext uri="{FF2B5EF4-FFF2-40B4-BE49-F238E27FC236}">
              <a16:creationId xmlns:a16="http://schemas.microsoft.com/office/drawing/2014/main" id="{00000000-0008-0000-0200-0000A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7" name="Text Box 516">
          <a:extLst>
            <a:ext uri="{FF2B5EF4-FFF2-40B4-BE49-F238E27FC236}">
              <a16:creationId xmlns:a16="http://schemas.microsoft.com/office/drawing/2014/main" id="{00000000-0008-0000-0200-0000A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18" name="Text Box 517">
          <a:extLst>
            <a:ext uri="{FF2B5EF4-FFF2-40B4-BE49-F238E27FC236}">
              <a16:creationId xmlns:a16="http://schemas.microsoft.com/office/drawing/2014/main" id="{00000000-0008-0000-0200-0000A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19" name="Text Box 518">
          <a:extLst>
            <a:ext uri="{FF2B5EF4-FFF2-40B4-BE49-F238E27FC236}">
              <a16:creationId xmlns:a16="http://schemas.microsoft.com/office/drawing/2014/main" id="{00000000-0008-0000-0200-0000A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0" name="Text Box 519">
          <a:extLst>
            <a:ext uri="{FF2B5EF4-FFF2-40B4-BE49-F238E27FC236}">
              <a16:creationId xmlns:a16="http://schemas.microsoft.com/office/drawing/2014/main" id="{00000000-0008-0000-0200-0000A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1" name="Text Box 520">
          <a:extLst>
            <a:ext uri="{FF2B5EF4-FFF2-40B4-BE49-F238E27FC236}">
              <a16:creationId xmlns:a16="http://schemas.microsoft.com/office/drawing/2014/main" id="{00000000-0008-0000-0200-0000A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22" name="Text Box 521">
          <a:extLst>
            <a:ext uri="{FF2B5EF4-FFF2-40B4-BE49-F238E27FC236}">
              <a16:creationId xmlns:a16="http://schemas.microsoft.com/office/drawing/2014/main" id="{00000000-0008-0000-0200-0000A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3" name="Text Box 522">
          <a:extLst>
            <a:ext uri="{FF2B5EF4-FFF2-40B4-BE49-F238E27FC236}">
              <a16:creationId xmlns:a16="http://schemas.microsoft.com/office/drawing/2014/main" id="{00000000-0008-0000-0200-0000A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4" name="Text Box 523">
          <a:extLst>
            <a:ext uri="{FF2B5EF4-FFF2-40B4-BE49-F238E27FC236}">
              <a16:creationId xmlns:a16="http://schemas.microsoft.com/office/drawing/2014/main" id="{00000000-0008-0000-0200-0000A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25" name="Text Box 524">
          <a:extLst>
            <a:ext uri="{FF2B5EF4-FFF2-40B4-BE49-F238E27FC236}">
              <a16:creationId xmlns:a16="http://schemas.microsoft.com/office/drawing/2014/main" id="{00000000-0008-0000-0200-0000A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26" name="Text Box 525">
          <a:extLst>
            <a:ext uri="{FF2B5EF4-FFF2-40B4-BE49-F238E27FC236}">
              <a16:creationId xmlns:a16="http://schemas.microsoft.com/office/drawing/2014/main" id="{00000000-0008-0000-0200-0000AA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7" name="Text Box 526">
          <a:extLst>
            <a:ext uri="{FF2B5EF4-FFF2-40B4-BE49-F238E27FC236}">
              <a16:creationId xmlns:a16="http://schemas.microsoft.com/office/drawing/2014/main" id="{00000000-0008-0000-0200-0000A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28" name="Text Box 527">
          <a:extLst>
            <a:ext uri="{FF2B5EF4-FFF2-40B4-BE49-F238E27FC236}">
              <a16:creationId xmlns:a16="http://schemas.microsoft.com/office/drawing/2014/main" id="{00000000-0008-0000-0200-0000A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29" name="Text Box 528">
          <a:extLst>
            <a:ext uri="{FF2B5EF4-FFF2-40B4-BE49-F238E27FC236}">
              <a16:creationId xmlns:a16="http://schemas.microsoft.com/office/drawing/2014/main" id="{00000000-0008-0000-0200-0000AD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0" name="Text Box 529">
          <a:extLst>
            <a:ext uri="{FF2B5EF4-FFF2-40B4-BE49-F238E27FC236}">
              <a16:creationId xmlns:a16="http://schemas.microsoft.com/office/drawing/2014/main" id="{00000000-0008-0000-0200-0000A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1" name="Text Box 530">
          <a:extLst>
            <a:ext uri="{FF2B5EF4-FFF2-40B4-BE49-F238E27FC236}">
              <a16:creationId xmlns:a16="http://schemas.microsoft.com/office/drawing/2014/main" id="{00000000-0008-0000-0200-0000A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32" name="Text Box 531">
          <a:extLst>
            <a:ext uri="{FF2B5EF4-FFF2-40B4-BE49-F238E27FC236}">
              <a16:creationId xmlns:a16="http://schemas.microsoft.com/office/drawing/2014/main" id="{00000000-0008-0000-0200-0000B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3" name="Text Box 532">
          <a:extLst>
            <a:ext uri="{FF2B5EF4-FFF2-40B4-BE49-F238E27FC236}">
              <a16:creationId xmlns:a16="http://schemas.microsoft.com/office/drawing/2014/main" id="{00000000-0008-0000-0200-0000B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4" name="Text Box 533">
          <a:extLst>
            <a:ext uri="{FF2B5EF4-FFF2-40B4-BE49-F238E27FC236}">
              <a16:creationId xmlns:a16="http://schemas.microsoft.com/office/drawing/2014/main" id="{00000000-0008-0000-0200-0000B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435" name="Text Box 534">
          <a:extLst>
            <a:ext uri="{FF2B5EF4-FFF2-40B4-BE49-F238E27FC236}">
              <a16:creationId xmlns:a16="http://schemas.microsoft.com/office/drawing/2014/main" id="{00000000-0008-0000-0200-0000B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36" name="Text Box 535">
          <a:extLst>
            <a:ext uri="{FF2B5EF4-FFF2-40B4-BE49-F238E27FC236}">
              <a16:creationId xmlns:a16="http://schemas.microsoft.com/office/drawing/2014/main" id="{00000000-0008-0000-0200-0000B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7" name="Text Box 536">
          <a:extLst>
            <a:ext uri="{FF2B5EF4-FFF2-40B4-BE49-F238E27FC236}">
              <a16:creationId xmlns:a16="http://schemas.microsoft.com/office/drawing/2014/main" id="{00000000-0008-0000-0200-0000B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38" name="Text Box 537">
          <a:extLst>
            <a:ext uri="{FF2B5EF4-FFF2-40B4-BE49-F238E27FC236}">
              <a16:creationId xmlns:a16="http://schemas.microsoft.com/office/drawing/2014/main" id="{00000000-0008-0000-0200-0000B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39" name="Text Box 538">
          <a:extLst>
            <a:ext uri="{FF2B5EF4-FFF2-40B4-BE49-F238E27FC236}">
              <a16:creationId xmlns:a16="http://schemas.microsoft.com/office/drawing/2014/main" id="{00000000-0008-0000-0200-0000B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0" name="Text Box 539">
          <a:extLst>
            <a:ext uri="{FF2B5EF4-FFF2-40B4-BE49-F238E27FC236}">
              <a16:creationId xmlns:a16="http://schemas.microsoft.com/office/drawing/2014/main" id="{00000000-0008-0000-0200-0000B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1" name="Text Box 540">
          <a:extLst>
            <a:ext uri="{FF2B5EF4-FFF2-40B4-BE49-F238E27FC236}">
              <a16:creationId xmlns:a16="http://schemas.microsoft.com/office/drawing/2014/main" id="{00000000-0008-0000-0200-0000B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42" name="Text Box 541">
          <a:extLst>
            <a:ext uri="{FF2B5EF4-FFF2-40B4-BE49-F238E27FC236}">
              <a16:creationId xmlns:a16="http://schemas.microsoft.com/office/drawing/2014/main" id="{00000000-0008-0000-0200-0000B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3" name="Text Box 542">
          <a:extLst>
            <a:ext uri="{FF2B5EF4-FFF2-40B4-BE49-F238E27FC236}">
              <a16:creationId xmlns:a16="http://schemas.microsoft.com/office/drawing/2014/main" id="{00000000-0008-0000-0200-0000B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4" name="Text Box 543">
          <a:extLst>
            <a:ext uri="{FF2B5EF4-FFF2-40B4-BE49-F238E27FC236}">
              <a16:creationId xmlns:a16="http://schemas.microsoft.com/office/drawing/2014/main" id="{00000000-0008-0000-0200-0000B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45" name="Text Box 544">
          <a:extLst>
            <a:ext uri="{FF2B5EF4-FFF2-40B4-BE49-F238E27FC236}">
              <a16:creationId xmlns:a16="http://schemas.microsoft.com/office/drawing/2014/main" id="{00000000-0008-0000-0200-0000B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6" name="Text Box 545">
          <a:extLst>
            <a:ext uri="{FF2B5EF4-FFF2-40B4-BE49-F238E27FC236}">
              <a16:creationId xmlns:a16="http://schemas.microsoft.com/office/drawing/2014/main" id="{00000000-0008-0000-0200-0000B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7" name="Text Box 546">
          <a:extLst>
            <a:ext uri="{FF2B5EF4-FFF2-40B4-BE49-F238E27FC236}">
              <a16:creationId xmlns:a16="http://schemas.microsoft.com/office/drawing/2014/main" id="{00000000-0008-0000-0200-0000B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48" name="Text Box 547">
          <a:extLst>
            <a:ext uri="{FF2B5EF4-FFF2-40B4-BE49-F238E27FC236}">
              <a16:creationId xmlns:a16="http://schemas.microsoft.com/office/drawing/2014/main" id="{00000000-0008-0000-0200-0000C0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49" name="Text Box 548">
          <a:extLst>
            <a:ext uri="{FF2B5EF4-FFF2-40B4-BE49-F238E27FC236}">
              <a16:creationId xmlns:a16="http://schemas.microsoft.com/office/drawing/2014/main" id="{00000000-0008-0000-0200-0000C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0" name="Text Box 549">
          <a:extLst>
            <a:ext uri="{FF2B5EF4-FFF2-40B4-BE49-F238E27FC236}">
              <a16:creationId xmlns:a16="http://schemas.microsoft.com/office/drawing/2014/main" id="{00000000-0008-0000-0200-0000C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51" name="Text Box 550">
          <a:extLst>
            <a:ext uri="{FF2B5EF4-FFF2-40B4-BE49-F238E27FC236}">
              <a16:creationId xmlns:a16="http://schemas.microsoft.com/office/drawing/2014/main" id="{00000000-0008-0000-0200-0000C3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52" name="Text Box 551">
          <a:extLst>
            <a:ext uri="{FF2B5EF4-FFF2-40B4-BE49-F238E27FC236}">
              <a16:creationId xmlns:a16="http://schemas.microsoft.com/office/drawing/2014/main" id="{00000000-0008-0000-0200-0000C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3" name="Text Box 552">
          <a:extLst>
            <a:ext uri="{FF2B5EF4-FFF2-40B4-BE49-F238E27FC236}">
              <a16:creationId xmlns:a16="http://schemas.microsoft.com/office/drawing/2014/main" id="{00000000-0008-0000-0200-0000C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4" name="Text Box 553">
          <a:extLst>
            <a:ext uri="{FF2B5EF4-FFF2-40B4-BE49-F238E27FC236}">
              <a16:creationId xmlns:a16="http://schemas.microsoft.com/office/drawing/2014/main" id="{00000000-0008-0000-0200-0000C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55" name="Text Box 554">
          <a:extLst>
            <a:ext uri="{FF2B5EF4-FFF2-40B4-BE49-F238E27FC236}">
              <a16:creationId xmlns:a16="http://schemas.microsoft.com/office/drawing/2014/main" id="{00000000-0008-0000-0200-0000C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6" name="Text Box 555">
          <a:extLst>
            <a:ext uri="{FF2B5EF4-FFF2-40B4-BE49-F238E27FC236}">
              <a16:creationId xmlns:a16="http://schemas.microsoft.com/office/drawing/2014/main" id="{00000000-0008-0000-0200-0000C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7" name="Text Box 556">
          <a:extLst>
            <a:ext uri="{FF2B5EF4-FFF2-40B4-BE49-F238E27FC236}">
              <a16:creationId xmlns:a16="http://schemas.microsoft.com/office/drawing/2014/main" id="{00000000-0008-0000-0200-0000C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58" name="Text Box 557">
          <a:extLst>
            <a:ext uri="{FF2B5EF4-FFF2-40B4-BE49-F238E27FC236}">
              <a16:creationId xmlns:a16="http://schemas.microsoft.com/office/drawing/2014/main" id="{00000000-0008-0000-0200-0000C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59" name="Text Box 558">
          <a:extLst>
            <a:ext uri="{FF2B5EF4-FFF2-40B4-BE49-F238E27FC236}">
              <a16:creationId xmlns:a16="http://schemas.microsoft.com/office/drawing/2014/main" id="{00000000-0008-0000-0200-0000C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0" name="Text Box 559">
          <a:extLst>
            <a:ext uri="{FF2B5EF4-FFF2-40B4-BE49-F238E27FC236}">
              <a16:creationId xmlns:a16="http://schemas.microsoft.com/office/drawing/2014/main" id="{00000000-0008-0000-0200-0000C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61" name="Text Box 560">
          <a:extLst>
            <a:ext uri="{FF2B5EF4-FFF2-40B4-BE49-F238E27FC236}">
              <a16:creationId xmlns:a16="http://schemas.microsoft.com/office/drawing/2014/main" id="{00000000-0008-0000-0200-0000C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62" name="Text Box 561">
          <a:extLst>
            <a:ext uri="{FF2B5EF4-FFF2-40B4-BE49-F238E27FC236}">
              <a16:creationId xmlns:a16="http://schemas.microsoft.com/office/drawing/2014/main" id="{00000000-0008-0000-0200-0000C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3" name="Text Box 562">
          <a:extLst>
            <a:ext uri="{FF2B5EF4-FFF2-40B4-BE49-F238E27FC236}">
              <a16:creationId xmlns:a16="http://schemas.microsoft.com/office/drawing/2014/main" id="{00000000-0008-0000-0200-0000C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4" name="Text Box 563">
          <a:extLst>
            <a:ext uri="{FF2B5EF4-FFF2-40B4-BE49-F238E27FC236}">
              <a16:creationId xmlns:a16="http://schemas.microsoft.com/office/drawing/2014/main" id="{00000000-0008-0000-0200-0000D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65" name="Text Box 564">
          <a:extLst>
            <a:ext uri="{FF2B5EF4-FFF2-40B4-BE49-F238E27FC236}">
              <a16:creationId xmlns:a16="http://schemas.microsoft.com/office/drawing/2014/main" id="{00000000-0008-0000-0200-0000D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6" name="Text Box 565">
          <a:extLst>
            <a:ext uri="{FF2B5EF4-FFF2-40B4-BE49-F238E27FC236}">
              <a16:creationId xmlns:a16="http://schemas.microsoft.com/office/drawing/2014/main" id="{00000000-0008-0000-0200-0000D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7" name="Text Box 566">
          <a:extLst>
            <a:ext uri="{FF2B5EF4-FFF2-40B4-BE49-F238E27FC236}">
              <a16:creationId xmlns:a16="http://schemas.microsoft.com/office/drawing/2014/main" id="{00000000-0008-0000-0200-0000D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68" name="Text Box 567">
          <a:extLst>
            <a:ext uri="{FF2B5EF4-FFF2-40B4-BE49-F238E27FC236}">
              <a16:creationId xmlns:a16="http://schemas.microsoft.com/office/drawing/2014/main" id="{00000000-0008-0000-0200-0000D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69" name="Text Box 568">
          <a:extLst>
            <a:ext uri="{FF2B5EF4-FFF2-40B4-BE49-F238E27FC236}">
              <a16:creationId xmlns:a16="http://schemas.microsoft.com/office/drawing/2014/main" id="{00000000-0008-0000-0200-0000D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0" name="Text Box 569">
          <a:extLst>
            <a:ext uri="{FF2B5EF4-FFF2-40B4-BE49-F238E27FC236}">
              <a16:creationId xmlns:a16="http://schemas.microsoft.com/office/drawing/2014/main" id="{00000000-0008-0000-0200-0000D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71" name="Text Box 570">
          <a:extLst>
            <a:ext uri="{FF2B5EF4-FFF2-40B4-BE49-F238E27FC236}">
              <a16:creationId xmlns:a16="http://schemas.microsoft.com/office/drawing/2014/main" id="{00000000-0008-0000-0200-0000D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72" name="Text Box 571">
          <a:extLst>
            <a:ext uri="{FF2B5EF4-FFF2-40B4-BE49-F238E27FC236}">
              <a16:creationId xmlns:a16="http://schemas.microsoft.com/office/drawing/2014/main" id="{00000000-0008-0000-0200-0000D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3" name="Text Box 572">
          <a:extLst>
            <a:ext uri="{FF2B5EF4-FFF2-40B4-BE49-F238E27FC236}">
              <a16:creationId xmlns:a16="http://schemas.microsoft.com/office/drawing/2014/main" id="{00000000-0008-0000-0200-0000D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4" name="Text Box 573">
          <a:extLst>
            <a:ext uri="{FF2B5EF4-FFF2-40B4-BE49-F238E27FC236}">
              <a16:creationId xmlns:a16="http://schemas.microsoft.com/office/drawing/2014/main" id="{00000000-0008-0000-0200-0000D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75" name="Text Box 574">
          <a:extLst>
            <a:ext uri="{FF2B5EF4-FFF2-40B4-BE49-F238E27FC236}">
              <a16:creationId xmlns:a16="http://schemas.microsoft.com/office/drawing/2014/main" id="{00000000-0008-0000-0200-0000D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6" name="Text Box 575">
          <a:extLst>
            <a:ext uri="{FF2B5EF4-FFF2-40B4-BE49-F238E27FC236}">
              <a16:creationId xmlns:a16="http://schemas.microsoft.com/office/drawing/2014/main" id="{00000000-0008-0000-0200-0000D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7" name="Text Box 576">
          <a:extLst>
            <a:ext uri="{FF2B5EF4-FFF2-40B4-BE49-F238E27FC236}">
              <a16:creationId xmlns:a16="http://schemas.microsoft.com/office/drawing/2014/main" id="{00000000-0008-0000-0200-0000D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78" name="Text Box 577">
          <a:extLst>
            <a:ext uri="{FF2B5EF4-FFF2-40B4-BE49-F238E27FC236}">
              <a16:creationId xmlns:a16="http://schemas.microsoft.com/office/drawing/2014/main" id="{00000000-0008-0000-0200-0000D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79" name="Text Box 578">
          <a:extLst>
            <a:ext uri="{FF2B5EF4-FFF2-40B4-BE49-F238E27FC236}">
              <a16:creationId xmlns:a16="http://schemas.microsoft.com/office/drawing/2014/main" id="{00000000-0008-0000-0200-0000D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0" name="Text Box 579">
          <a:extLst>
            <a:ext uri="{FF2B5EF4-FFF2-40B4-BE49-F238E27FC236}">
              <a16:creationId xmlns:a16="http://schemas.microsoft.com/office/drawing/2014/main" id="{00000000-0008-0000-0200-0000E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81" name="Text Box 580">
          <a:extLst>
            <a:ext uri="{FF2B5EF4-FFF2-40B4-BE49-F238E27FC236}">
              <a16:creationId xmlns:a16="http://schemas.microsoft.com/office/drawing/2014/main" id="{00000000-0008-0000-0200-0000E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2" name="Text Box 581">
          <a:extLst>
            <a:ext uri="{FF2B5EF4-FFF2-40B4-BE49-F238E27FC236}">
              <a16:creationId xmlns:a16="http://schemas.microsoft.com/office/drawing/2014/main" id="{00000000-0008-0000-0200-0000E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3" name="Text Box 582">
          <a:extLst>
            <a:ext uri="{FF2B5EF4-FFF2-40B4-BE49-F238E27FC236}">
              <a16:creationId xmlns:a16="http://schemas.microsoft.com/office/drawing/2014/main" id="{00000000-0008-0000-0200-0000E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84" name="Text Box 583">
          <a:extLst>
            <a:ext uri="{FF2B5EF4-FFF2-40B4-BE49-F238E27FC236}">
              <a16:creationId xmlns:a16="http://schemas.microsoft.com/office/drawing/2014/main" id="{00000000-0008-0000-0200-0000E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5" name="Text Box 584">
          <a:extLst>
            <a:ext uri="{FF2B5EF4-FFF2-40B4-BE49-F238E27FC236}">
              <a16:creationId xmlns:a16="http://schemas.microsoft.com/office/drawing/2014/main" id="{00000000-0008-0000-0200-0000E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6" name="Text Box 585">
          <a:extLst>
            <a:ext uri="{FF2B5EF4-FFF2-40B4-BE49-F238E27FC236}">
              <a16:creationId xmlns:a16="http://schemas.microsoft.com/office/drawing/2014/main" id="{00000000-0008-0000-0200-0000E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87" name="Text Box 586">
          <a:extLst>
            <a:ext uri="{FF2B5EF4-FFF2-40B4-BE49-F238E27FC236}">
              <a16:creationId xmlns:a16="http://schemas.microsoft.com/office/drawing/2014/main" id="{00000000-0008-0000-0200-0000E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88" name="Text Box 587">
          <a:extLst>
            <a:ext uri="{FF2B5EF4-FFF2-40B4-BE49-F238E27FC236}">
              <a16:creationId xmlns:a16="http://schemas.microsoft.com/office/drawing/2014/main" id="{00000000-0008-0000-0200-0000E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89" name="Text Box 588">
          <a:extLst>
            <a:ext uri="{FF2B5EF4-FFF2-40B4-BE49-F238E27FC236}">
              <a16:creationId xmlns:a16="http://schemas.microsoft.com/office/drawing/2014/main" id="{00000000-0008-0000-0200-0000E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0" name="Text Box 589">
          <a:extLst>
            <a:ext uri="{FF2B5EF4-FFF2-40B4-BE49-F238E27FC236}">
              <a16:creationId xmlns:a16="http://schemas.microsoft.com/office/drawing/2014/main" id="{00000000-0008-0000-0200-0000E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91" name="Text Box 590">
          <a:extLst>
            <a:ext uri="{FF2B5EF4-FFF2-40B4-BE49-F238E27FC236}">
              <a16:creationId xmlns:a16="http://schemas.microsoft.com/office/drawing/2014/main" id="{00000000-0008-0000-0200-0000E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2" name="Text Box 591">
          <a:extLst>
            <a:ext uri="{FF2B5EF4-FFF2-40B4-BE49-F238E27FC236}">
              <a16:creationId xmlns:a16="http://schemas.microsoft.com/office/drawing/2014/main" id="{00000000-0008-0000-0200-0000E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3" name="Text Box 592">
          <a:extLst>
            <a:ext uri="{FF2B5EF4-FFF2-40B4-BE49-F238E27FC236}">
              <a16:creationId xmlns:a16="http://schemas.microsoft.com/office/drawing/2014/main" id="{00000000-0008-0000-0200-0000E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94" name="Text Box 593">
          <a:extLst>
            <a:ext uri="{FF2B5EF4-FFF2-40B4-BE49-F238E27FC236}">
              <a16:creationId xmlns:a16="http://schemas.microsoft.com/office/drawing/2014/main" id="{00000000-0008-0000-0200-0000E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5" name="Text Box 594">
          <a:extLst>
            <a:ext uri="{FF2B5EF4-FFF2-40B4-BE49-F238E27FC236}">
              <a16:creationId xmlns:a16="http://schemas.microsoft.com/office/drawing/2014/main" id="{00000000-0008-0000-0200-0000E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6" name="Text Box 595">
          <a:extLst>
            <a:ext uri="{FF2B5EF4-FFF2-40B4-BE49-F238E27FC236}">
              <a16:creationId xmlns:a16="http://schemas.microsoft.com/office/drawing/2014/main" id="{00000000-0008-0000-0200-0000F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97" name="Text Box 596">
          <a:extLst>
            <a:ext uri="{FF2B5EF4-FFF2-40B4-BE49-F238E27FC236}">
              <a16:creationId xmlns:a16="http://schemas.microsoft.com/office/drawing/2014/main" id="{00000000-0008-0000-0200-0000F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498" name="Text Box 597">
          <a:extLst>
            <a:ext uri="{FF2B5EF4-FFF2-40B4-BE49-F238E27FC236}">
              <a16:creationId xmlns:a16="http://schemas.microsoft.com/office/drawing/2014/main" id="{00000000-0008-0000-0200-0000F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499" name="Text Box 598">
          <a:extLst>
            <a:ext uri="{FF2B5EF4-FFF2-40B4-BE49-F238E27FC236}">
              <a16:creationId xmlns:a16="http://schemas.microsoft.com/office/drawing/2014/main" id="{00000000-0008-0000-0200-0000F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0" name="Text Box 599">
          <a:extLst>
            <a:ext uri="{FF2B5EF4-FFF2-40B4-BE49-F238E27FC236}">
              <a16:creationId xmlns:a16="http://schemas.microsoft.com/office/drawing/2014/main" id="{00000000-0008-0000-0200-0000F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01" name="Text Box 600">
          <a:extLst>
            <a:ext uri="{FF2B5EF4-FFF2-40B4-BE49-F238E27FC236}">
              <a16:creationId xmlns:a16="http://schemas.microsoft.com/office/drawing/2014/main" id="{00000000-0008-0000-0200-0000F5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2" name="Text Box 601">
          <a:extLst>
            <a:ext uri="{FF2B5EF4-FFF2-40B4-BE49-F238E27FC236}">
              <a16:creationId xmlns:a16="http://schemas.microsoft.com/office/drawing/2014/main" id="{00000000-0008-0000-0200-0000F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3" name="Text Box 602">
          <a:extLst>
            <a:ext uri="{FF2B5EF4-FFF2-40B4-BE49-F238E27FC236}">
              <a16:creationId xmlns:a16="http://schemas.microsoft.com/office/drawing/2014/main" id="{00000000-0008-0000-0200-0000F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04" name="Text Box 603">
          <a:extLst>
            <a:ext uri="{FF2B5EF4-FFF2-40B4-BE49-F238E27FC236}">
              <a16:creationId xmlns:a16="http://schemas.microsoft.com/office/drawing/2014/main" id="{00000000-0008-0000-0200-0000F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5" name="Text Box 604">
          <a:extLst>
            <a:ext uri="{FF2B5EF4-FFF2-40B4-BE49-F238E27FC236}">
              <a16:creationId xmlns:a16="http://schemas.microsoft.com/office/drawing/2014/main" id="{00000000-0008-0000-0200-0000F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6" name="Text Box 605">
          <a:extLst>
            <a:ext uri="{FF2B5EF4-FFF2-40B4-BE49-F238E27FC236}">
              <a16:creationId xmlns:a16="http://schemas.microsoft.com/office/drawing/2014/main" id="{00000000-0008-0000-0200-0000F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07" name="Text Box 606">
          <a:extLst>
            <a:ext uri="{FF2B5EF4-FFF2-40B4-BE49-F238E27FC236}">
              <a16:creationId xmlns:a16="http://schemas.microsoft.com/office/drawing/2014/main" id="{00000000-0008-0000-0200-0000F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08" name="Text Box 607">
          <a:extLst>
            <a:ext uri="{FF2B5EF4-FFF2-40B4-BE49-F238E27FC236}">
              <a16:creationId xmlns:a16="http://schemas.microsoft.com/office/drawing/2014/main" id="{00000000-0008-0000-0200-0000FC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09" name="Text Box 608">
          <a:extLst>
            <a:ext uri="{FF2B5EF4-FFF2-40B4-BE49-F238E27FC236}">
              <a16:creationId xmlns:a16="http://schemas.microsoft.com/office/drawing/2014/main" id="{00000000-0008-0000-0200-0000F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0" name="Text Box 609">
          <a:extLst>
            <a:ext uri="{FF2B5EF4-FFF2-40B4-BE49-F238E27FC236}">
              <a16:creationId xmlns:a16="http://schemas.microsoft.com/office/drawing/2014/main" id="{00000000-0008-0000-0200-0000F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11" name="Text Box 610">
          <a:extLst>
            <a:ext uri="{FF2B5EF4-FFF2-40B4-BE49-F238E27FC236}">
              <a16:creationId xmlns:a16="http://schemas.microsoft.com/office/drawing/2014/main" id="{00000000-0008-0000-0200-0000FF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2" name="Text Box 611">
          <a:extLst>
            <a:ext uri="{FF2B5EF4-FFF2-40B4-BE49-F238E27FC236}">
              <a16:creationId xmlns:a16="http://schemas.microsoft.com/office/drawing/2014/main" id="{00000000-0008-0000-0200-00000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3" name="Text Box 612">
          <a:extLst>
            <a:ext uri="{FF2B5EF4-FFF2-40B4-BE49-F238E27FC236}">
              <a16:creationId xmlns:a16="http://schemas.microsoft.com/office/drawing/2014/main" id="{00000000-0008-0000-0200-00000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14" name="Text Box 613">
          <a:extLst>
            <a:ext uri="{FF2B5EF4-FFF2-40B4-BE49-F238E27FC236}">
              <a16:creationId xmlns:a16="http://schemas.microsoft.com/office/drawing/2014/main" id="{00000000-0008-0000-0200-00000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5" name="Text Box 614">
          <a:extLst>
            <a:ext uri="{FF2B5EF4-FFF2-40B4-BE49-F238E27FC236}">
              <a16:creationId xmlns:a16="http://schemas.microsoft.com/office/drawing/2014/main" id="{00000000-0008-0000-0200-00000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6" name="Text Box 615">
          <a:extLst>
            <a:ext uri="{FF2B5EF4-FFF2-40B4-BE49-F238E27FC236}">
              <a16:creationId xmlns:a16="http://schemas.microsoft.com/office/drawing/2014/main" id="{00000000-0008-0000-0200-00000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17" name="Text Box 616">
          <a:extLst>
            <a:ext uri="{FF2B5EF4-FFF2-40B4-BE49-F238E27FC236}">
              <a16:creationId xmlns:a16="http://schemas.microsoft.com/office/drawing/2014/main" id="{00000000-0008-0000-0200-00000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8" name="Text Box 617">
          <a:extLst>
            <a:ext uri="{FF2B5EF4-FFF2-40B4-BE49-F238E27FC236}">
              <a16:creationId xmlns:a16="http://schemas.microsoft.com/office/drawing/2014/main" id="{00000000-0008-0000-0200-00000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19" name="Text Box 618">
          <a:extLst>
            <a:ext uri="{FF2B5EF4-FFF2-40B4-BE49-F238E27FC236}">
              <a16:creationId xmlns:a16="http://schemas.microsoft.com/office/drawing/2014/main" id="{00000000-0008-0000-0200-00000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20" name="Text Box 619">
          <a:extLst>
            <a:ext uri="{FF2B5EF4-FFF2-40B4-BE49-F238E27FC236}">
              <a16:creationId xmlns:a16="http://schemas.microsoft.com/office/drawing/2014/main" id="{00000000-0008-0000-0200-000008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1" name="Text Box 620">
          <a:extLst>
            <a:ext uri="{FF2B5EF4-FFF2-40B4-BE49-F238E27FC236}">
              <a16:creationId xmlns:a16="http://schemas.microsoft.com/office/drawing/2014/main" id="{00000000-0008-0000-0200-00000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2" name="Text Box 621">
          <a:extLst>
            <a:ext uri="{FF2B5EF4-FFF2-40B4-BE49-F238E27FC236}">
              <a16:creationId xmlns:a16="http://schemas.microsoft.com/office/drawing/2014/main" id="{00000000-0008-0000-0200-00000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23" name="Text Box 622">
          <a:extLst>
            <a:ext uri="{FF2B5EF4-FFF2-40B4-BE49-F238E27FC236}">
              <a16:creationId xmlns:a16="http://schemas.microsoft.com/office/drawing/2014/main" id="{00000000-0008-0000-0200-00000B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24" name="Text Box 623">
          <a:extLst>
            <a:ext uri="{FF2B5EF4-FFF2-40B4-BE49-F238E27FC236}">
              <a16:creationId xmlns:a16="http://schemas.microsoft.com/office/drawing/2014/main" id="{00000000-0008-0000-0200-00000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5" name="Text Box 624">
          <a:extLst>
            <a:ext uri="{FF2B5EF4-FFF2-40B4-BE49-F238E27FC236}">
              <a16:creationId xmlns:a16="http://schemas.microsoft.com/office/drawing/2014/main" id="{00000000-0008-0000-0200-00000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6" name="Text Box 625">
          <a:extLst>
            <a:ext uri="{FF2B5EF4-FFF2-40B4-BE49-F238E27FC236}">
              <a16:creationId xmlns:a16="http://schemas.microsoft.com/office/drawing/2014/main" id="{00000000-0008-0000-0200-00000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27" name="Text Box 626">
          <a:extLst>
            <a:ext uri="{FF2B5EF4-FFF2-40B4-BE49-F238E27FC236}">
              <a16:creationId xmlns:a16="http://schemas.microsoft.com/office/drawing/2014/main" id="{00000000-0008-0000-0200-00000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8" name="Text Box 627">
          <a:extLst>
            <a:ext uri="{FF2B5EF4-FFF2-40B4-BE49-F238E27FC236}">
              <a16:creationId xmlns:a16="http://schemas.microsoft.com/office/drawing/2014/main" id="{00000000-0008-0000-0200-00001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29" name="Text Box 628">
          <a:extLst>
            <a:ext uri="{FF2B5EF4-FFF2-40B4-BE49-F238E27FC236}">
              <a16:creationId xmlns:a16="http://schemas.microsoft.com/office/drawing/2014/main" id="{00000000-0008-0000-0200-00001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30" name="Text Box 629">
          <a:extLst>
            <a:ext uri="{FF2B5EF4-FFF2-40B4-BE49-F238E27FC236}">
              <a16:creationId xmlns:a16="http://schemas.microsoft.com/office/drawing/2014/main" id="{00000000-0008-0000-0200-00001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1" name="Text Box 630">
          <a:extLst>
            <a:ext uri="{FF2B5EF4-FFF2-40B4-BE49-F238E27FC236}">
              <a16:creationId xmlns:a16="http://schemas.microsoft.com/office/drawing/2014/main" id="{00000000-0008-0000-0200-00001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2" name="Text Box 631">
          <a:extLst>
            <a:ext uri="{FF2B5EF4-FFF2-40B4-BE49-F238E27FC236}">
              <a16:creationId xmlns:a16="http://schemas.microsoft.com/office/drawing/2014/main" id="{00000000-0008-0000-0200-00001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33" name="Text Box 632">
          <a:extLst>
            <a:ext uri="{FF2B5EF4-FFF2-40B4-BE49-F238E27FC236}">
              <a16:creationId xmlns:a16="http://schemas.microsoft.com/office/drawing/2014/main" id="{00000000-0008-0000-0200-00001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34" name="Text Box 633">
          <a:extLst>
            <a:ext uri="{FF2B5EF4-FFF2-40B4-BE49-F238E27FC236}">
              <a16:creationId xmlns:a16="http://schemas.microsoft.com/office/drawing/2014/main" id="{00000000-0008-0000-0200-000016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5" name="Text Box 634">
          <a:extLst>
            <a:ext uri="{FF2B5EF4-FFF2-40B4-BE49-F238E27FC236}">
              <a16:creationId xmlns:a16="http://schemas.microsoft.com/office/drawing/2014/main" id="{00000000-0008-0000-0200-00001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6" name="Text Box 635">
          <a:extLst>
            <a:ext uri="{FF2B5EF4-FFF2-40B4-BE49-F238E27FC236}">
              <a16:creationId xmlns:a16="http://schemas.microsoft.com/office/drawing/2014/main" id="{00000000-0008-0000-0200-00001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37" name="Text Box 636">
          <a:extLst>
            <a:ext uri="{FF2B5EF4-FFF2-40B4-BE49-F238E27FC236}">
              <a16:creationId xmlns:a16="http://schemas.microsoft.com/office/drawing/2014/main" id="{00000000-0008-0000-0200-000019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8" name="Text Box 637">
          <a:extLst>
            <a:ext uri="{FF2B5EF4-FFF2-40B4-BE49-F238E27FC236}">
              <a16:creationId xmlns:a16="http://schemas.microsoft.com/office/drawing/2014/main" id="{00000000-0008-0000-0200-00001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39" name="Text Box 638">
          <a:extLst>
            <a:ext uri="{FF2B5EF4-FFF2-40B4-BE49-F238E27FC236}">
              <a16:creationId xmlns:a16="http://schemas.microsoft.com/office/drawing/2014/main" id="{00000000-0008-0000-0200-00001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40" name="Text Box 639">
          <a:extLst>
            <a:ext uri="{FF2B5EF4-FFF2-40B4-BE49-F238E27FC236}">
              <a16:creationId xmlns:a16="http://schemas.microsoft.com/office/drawing/2014/main" id="{00000000-0008-0000-0200-00001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1" name="Text Box 640">
          <a:extLst>
            <a:ext uri="{FF2B5EF4-FFF2-40B4-BE49-F238E27FC236}">
              <a16:creationId xmlns:a16="http://schemas.microsoft.com/office/drawing/2014/main" id="{00000000-0008-0000-0200-00001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2" name="Text Box 641">
          <a:extLst>
            <a:ext uri="{FF2B5EF4-FFF2-40B4-BE49-F238E27FC236}">
              <a16:creationId xmlns:a16="http://schemas.microsoft.com/office/drawing/2014/main" id="{00000000-0008-0000-0200-00001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28573</xdr:rowOff>
    </xdr:to>
    <xdr:sp macro="" textlink="">
      <xdr:nvSpPr>
        <xdr:cNvPr id="543" name="Text Box 642">
          <a:extLst>
            <a:ext uri="{FF2B5EF4-FFF2-40B4-BE49-F238E27FC236}">
              <a16:creationId xmlns:a16="http://schemas.microsoft.com/office/drawing/2014/main" id="{00000000-0008-0000-0200-00001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4" name="Text Box 643">
          <a:extLst>
            <a:ext uri="{FF2B5EF4-FFF2-40B4-BE49-F238E27FC236}">
              <a16:creationId xmlns:a16="http://schemas.microsoft.com/office/drawing/2014/main" id="{00000000-0008-0000-0200-00002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5" name="Text Box 644">
          <a:extLst>
            <a:ext uri="{FF2B5EF4-FFF2-40B4-BE49-F238E27FC236}">
              <a16:creationId xmlns:a16="http://schemas.microsoft.com/office/drawing/2014/main" id="{00000000-0008-0000-0200-00002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46" name="Text Box 645">
          <a:extLst>
            <a:ext uri="{FF2B5EF4-FFF2-40B4-BE49-F238E27FC236}">
              <a16:creationId xmlns:a16="http://schemas.microsoft.com/office/drawing/2014/main" id="{00000000-0008-0000-0200-00002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7" name="Text Box 646">
          <a:extLst>
            <a:ext uri="{FF2B5EF4-FFF2-40B4-BE49-F238E27FC236}">
              <a16:creationId xmlns:a16="http://schemas.microsoft.com/office/drawing/2014/main" id="{00000000-0008-0000-0200-00002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48" name="Text Box 647">
          <a:extLst>
            <a:ext uri="{FF2B5EF4-FFF2-40B4-BE49-F238E27FC236}">
              <a16:creationId xmlns:a16="http://schemas.microsoft.com/office/drawing/2014/main" id="{00000000-0008-0000-0200-00002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49" name="Text Box 648">
          <a:extLst>
            <a:ext uri="{FF2B5EF4-FFF2-40B4-BE49-F238E27FC236}">
              <a16:creationId xmlns:a16="http://schemas.microsoft.com/office/drawing/2014/main" id="{00000000-0008-0000-0200-000025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0" name="Text Box 649">
          <a:extLst>
            <a:ext uri="{FF2B5EF4-FFF2-40B4-BE49-F238E27FC236}">
              <a16:creationId xmlns:a16="http://schemas.microsoft.com/office/drawing/2014/main" id="{00000000-0008-0000-0200-00002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1" name="Text Box 650">
          <a:extLst>
            <a:ext uri="{FF2B5EF4-FFF2-40B4-BE49-F238E27FC236}">
              <a16:creationId xmlns:a16="http://schemas.microsoft.com/office/drawing/2014/main" id="{00000000-0008-0000-0200-00002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52" name="Text Box 651">
          <a:extLst>
            <a:ext uri="{FF2B5EF4-FFF2-40B4-BE49-F238E27FC236}">
              <a16:creationId xmlns:a16="http://schemas.microsoft.com/office/drawing/2014/main" id="{00000000-0008-0000-0200-000028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53" name="Text Box 652">
          <a:extLst>
            <a:ext uri="{FF2B5EF4-FFF2-40B4-BE49-F238E27FC236}">
              <a16:creationId xmlns:a16="http://schemas.microsoft.com/office/drawing/2014/main" id="{00000000-0008-0000-0200-00002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4" name="Text Box 653">
          <a:extLst>
            <a:ext uri="{FF2B5EF4-FFF2-40B4-BE49-F238E27FC236}">
              <a16:creationId xmlns:a16="http://schemas.microsoft.com/office/drawing/2014/main" id="{00000000-0008-0000-0200-00002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5" name="Text Box 654">
          <a:extLst>
            <a:ext uri="{FF2B5EF4-FFF2-40B4-BE49-F238E27FC236}">
              <a16:creationId xmlns:a16="http://schemas.microsoft.com/office/drawing/2014/main" id="{00000000-0008-0000-0200-00002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56" name="Text Box 655">
          <a:extLst>
            <a:ext uri="{FF2B5EF4-FFF2-40B4-BE49-F238E27FC236}">
              <a16:creationId xmlns:a16="http://schemas.microsoft.com/office/drawing/2014/main" id="{00000000-0008-0000-0200-00002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7" name="Text Box 656">
          <a:extLst>
            <a:ext uri="{FF2B5EF4-FFF2-40B4-BE49-F238E27FC236}">
              <a16:creationId xmlns:a16="http://schemas.microsoft.com/office/drawing/2014/main" id="{00000000-0008-0000-0200-00002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58" name="Text Box 657">
          <a:extLst>
            <a:ext uri="{FF2B5EF4-FFF2-40B4-BE49-F238E27FC236}">
              <a16:creationId xmlns:a16="http://schemas.microsoft.com/office/drawing/2014/main" id="{00000000-0008-0000-0200-00002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59" name="Text Box 658">
          <a:extLst>
            <a:ext uri="{FF2B5EF4-FFF2-40B4-BE49-F238E27FC236}">
              <a16:creationId xmlns:a16="http://schemas.microsoft.com/office/drawing/2014/main" id="{00000000-0008-0000-0200-00002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0" name="Text Box 659">
          <a:extLst>
            <a:ext uri="{FF2B5EF4-FFF2-40B4-BE49-F238E27FC236}">
              <a16:creationId xmlns:a16="http://schemas.microsoft.com/office/drawing/2014/main" id="{00000000-0008-0000-0200-00003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1" name="Text Box 660">
          <a:extLst>
            <a:ext uri="{FF2B5EF4-FFF2-40B4-BE49-F238E27FC236}">
              <a16:creationId xmlns:a16="http://schemas.microsoft.com/office/drawing/2014/main" id="{00000000-0008-0000-0200-00003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562" name="Text Box 661">
          <a:extLst>
            <a:ext uri="{FF2B5EF4-FFF2-40B4-BE49-F238E27FC236}">
              <a16:creationId xmlns:a16="http://schemas.microsoft.com/office/drawing/2014/main" id="{00000000-0008-0000-0200-00003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3" name="Text Box 662">
          <a:extLst>
            <a:ext uri="{FF2B5EF4-FFF2-40B4-BE49-F238E27FC236}">
              <a16:creationId xmlns:a16="http://schemas.microsoft.com/office/drawing/2014/main" id="{00000000-0008-0000-0200-00003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4" name="Text Box 663">
          <a:extLst>
            <a:ext uri="{FF2B5EF4-FFF2-40B4-BE49-F238E27FC236}">
              <a16:creationId xmlns:a16="http://schemas.microsoft.com/office/drawing/2014/main" id="{00000000-0008-0000-0200-00003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65" name="Text Box 664">
          <a:extLst>
            <a:ext uri="{FF2B5EF4-FFF2-40B4-BE49-F238E27FC236}">
              <a16:creationId xmlns:a16="http://schemas.microsoft.com/office/drawing/2014/main" id="{00000000-0008-0000-0200-00003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6" name="Text Box 665">
          <a:extLst>
            <a:ext uri="{FF2B5EF4-FFF2-40B4-BE49-F238E27FC236}">
              <a16:creationId xmlns:a16="http://schemas.microsoft.com/office/drawing/2014/main" id="{00000000-0008-0000-0200-00003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7" name="Text Box 666">
          <a:extLst>
            <a:ext uri="{FF2B5EF4-FFF2-40B4-BE49-F238E27FC236}">
              <a16:creationId xmlns:a16="http://schemas.microsoft.com/office/drawing/2014/main" id="{00000000-0008-0000-0200-00003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68" name="Text Box 667">
          <a:extLst>
            <a:ext uri="{FF2B5EF4-FFF2-40B4-BE49-F238E27FC236}">
              <a16:creationId xmlns:a16="http://schemas.microsoft.com/office/drawing/2014/main" id="{00000000-0008-0000-0200-00003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69" name="Text Box 668">
          <a:extLst>
            <a:ext uri="{FF2B5EF4-FFF2-40B4-BE49-F238E27FC236}">
              <a16:creationId xmlns:a16="http://schemas.microsoft.com/office/drawing/2014/main" id="{00000000-0008-0000-0200-00003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0" name="Text Box 669">
          <a:extLst>
            <a:ext uri="{FF2B5EF4-FFF2-40B4-BE49-F238E27FC236}">
              <a16:creationId xmlns:a16="http://schemas.microsoft.com/office/drawing/2014/main" id="{00000000-0008-0000-0200-00003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71" name="Text Box 670">
          <a:extLst>
            <a:ext uri="{FF2B5EF4-FFF2-40B4-BE49-F238E27FC236}">
              <a16:creationId xmlns:a16="http://schemas.microsoft.com/office/drawing/2014/main" id="{00000000-0008-0000-0200-00003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72" name="Text Box 671">
          <a:extLst>
            <a:ext uri="{FF2B5EF4-FFF2-40B4-BE49-F238E27FC236}">
              <a16:creationId xmlns:a16="http://schemas.microsoft.com/office/drawing/2014/main" id="{00000000-0008-0000-0200-00003C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3" name="Text Box 672">
          <a:extLst>
            <a:ext uri="{FF2B5EF4-FFF2-40B4-BE49-F238E27FC236}">
              <a16:creationId xmlns:a16="http://schemas.microsoft.com/office/drawing/2014/main" id="{00000000-0008-0000-0200-00003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4" name="Text Box 673">
          <a:extLst>
            <a:ext uri="{FF2B5EF4-FFF2-40B4-BE49-F238E27FC236}">
              <a16:creationId xmlns:a16="http://schemas.microsoft.com/office/drawing/2014/main" id="{00000000-0008-0000-0200-00003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75" name="Text Box 674">
          <a:extLst>
            <a:ext uri="{FF2B5EF4-FFF2-40B4-BE49-F238E27FC236}">
              <a16:creationId xmlns:a16="http://schemas.microsoft.com/office/drawing/2014/main" id="{00000000-0008-0000-0200-00003F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6" name="Text Box 675">
          <a:extLst>
            <a:ext uri="{FF2B5EF4-FFF2-40B4-BE49-F238E27FC236}">
              <a16:creationId xmlns:a16="http://schemas.microsoft.com/office/drawing/2014/main" id="{00000000-0008-0000-0200-00004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7" name="Text Box 676">
          <a:extLst>
            <a:ext uri="{FF2B5EF4-FFF2-40B4-BE49-F238E27FC236}">
              <a16:creationId xmlns:a16="http://schemas.microsoft.com/office/drawing/2014/main" id="{00000000-0008-0000-0200-00004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78" name="Text Box 677">
          <a:extLst>
            <a:ext uri="{FF2B5EF4-FFF2-40B4-BE49-F238E27FC236}">
              <a16:creationId xmlns:a16="http://schemas.microsoft.com/office/drawing/2014/main" id="{00000000-0008-0000-0200-000042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79" name="Text Box 678">
          <a:extLst>
            <a:ext uri="{FF2B5EF4-FFF2-40B4-BE49-F238E27FC236}">
              <a16:creationId xmlns:a16="http://schemas.microsoft.com/office/drawing/2014/main" id="{00000000-0008-0000-0200-00004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0" name="Text Box 679">
          <a:extLst>
            <a:ext uri="{FF2B5EF4-FFF2-40B4-BE49-F238E27FC236}">
              <a16:creationId xmlns:a16="http://schemas.microsoft.com/office/drawing/2014/main" id="{00000000-0008-0000-0200-00004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581" name="Text Box 680">
          <a:extLst>
            <a:ext uri="{FF2B5EF4-FFF2-40B4-BE49-F238E27FC236}">
              <a16:creationId xmlns:a16="http://schemas.microsoft.com/office/drawing/2014/main" id="{00000000-0008-0000-0200-00004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2" name="Text Box 681">
          <a:extLst>
            <a:ext uri="{FF2B5EF4-FFF2-40B4-BE49-F238E27FC236}">
              <a16:creationId xmlns:a16="http://schemas.microsoft.com/office/drawing/2014/main" id="{00000000-0008-0000-0200-00004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3" name="Text Box 682">
          <a:extLst>
            <a:ext uri="{FF2B5EF4-FFF2-40B4-BE49-F238E27FC236}">
              <a16:creationId xmlns:a16="http://schemas.microsoft.com/office/drawing/2014/main" id="{00000000-0008-0000-0200-00004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84" name="Text Box 683">
          <a:extLst>
            <a:ext uri="{FF2B5EF4-FFF2-40B4-BE49-F238E27FC236}">
              <a16:creationId xmlns:a16="http://schemas.microsoft.com/office/drawing/2014/main" id="{00000000-0008-0000-0200-00004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5" name="Text Box 684">
          <a:extLst>
            <a:ext uri="{FF2B5EF4-FFF2-40B4-BE49-F238E27FC236}">
              <a16:creationId xmlns:a16="http://schemas.microsoft.com/office/drawing/2014/main" id="{00000000-0008-0000-0200-00004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6" name="Text Box 685">
          <a:extLst>
            <a:ext uri="{FF2B5EF4-FFF2-40B4-BE49-F238E27FC236}">
              <a16:creationId xmlns:a16="http://schemas.microsoft.com/office/drawing/2014/main" id="{00000000-0008-0000-0200-00004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87" name="Text Box 686">
          <a:extLst>
            <a:ext uri="{FF2B5EF4-FFF2-40B4-BE49-F238E27FC236}">
              <a16:creationId xmlns:a16="http://schemas.microsoft.com/office/drawing/2014/main" id="{00000000-0008-0000-0200-00004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8" name="Text Box 687">
          <a:extLst>
            <a:ext uri="{FF2B5EF4-FFF2-40B4-BE49-F238E27FC236}">
              <a16:creationId xmlns:a16="http://schemas.microsoft.com/office/drawing/2014/main" id="{00000000-0008-0000-0200-00004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89" name="Text Box 688">
          <a:extLst>
            <a:ext uri="{FF2B5EF4-FFF2-40B4-BE49-F238E27FC236}">
              <a16:creationId xmlns:a16="http://schemas.microsoft.com/office/drawing/2014/main" id="{00000000-0008-0000-0200-00004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90" name="Text Box 689">
          <a:extLst>
            <a:ext uri="{FF2B5EF4-FFF2-40B4-BE49-F238E27FC236}">
              <a16:creationId xmlns:a16="http://schemas.microsoft.com/office/drawing/2014/main" id="{00000000-0008-0000-0200-00004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91" name="Text Box 690">
          <a:extLst>
            <a:ext uri="{FF2B5EF4-FFF2-40B4-BE49-F238E27FC236}">
              <a16:creationId xmlns:a16="http://schemas.microsoft.com/office/drawing/2014/main" id="{00000000-0008-0000-0200-00004F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2" name="Text Box 691">
          <a:extLst>
            <a:ext uri="{FF2B5EF4-FFF2-40B4-BE49-F238E27FC236}">
              <a16:creationId xmlns:a16="http://schemas.microsoft.com/office/drawing/2014/main" id="{00000000-0008-0000-0200-00005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3" name="Text Box 692">
          <a:extLst>
            <a:ext uri="{FF2B5EF4-FFF2-40B4-BE49-F238E27FC236}">
              <a16:creationId xmlns:a16="http://schemas.microsoft.com/office/drawing/2014/main" id="{00000000-0008-0000-0200-00005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94" name="Text Box 693">
          <a:extLst>
            <a:ext uri="{FF2B5EF4-FFF2-40B4-BE49-F238E27FC236}">
              <a16:creationId xmlns:a16="http://schemas.microsoft.com/office/drawing/2014/main" id="{00000000-0008-0000-0200-00005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5" name="Text Box 694">
          <a:extLst>
            <a:ext uri="{FF2B5EF4-FFF2-40B4-BE49-F238E27FC236}">
              <a16:creationId xmlns:a16="http://schemas.microsoft.com/office/drawing/2014/main" id="{00000000-0008-0000-0200-00005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6" name="Text Box 695">
          <a:extLst>
            <a:ext uri="{FF2B5EF4-FFF2-40B4-BE49-F238E27FC236}">
              <a16:creationId xmlns:a16="http://schemas.microsoft.com/office/drawing/2014/main" id="{00000000-0008-0000-0200-00005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597" name="Text Box 696">
          <a:extLst>
            <a:ext uri="{FF2B5EF4-FFF2-40B4-BE49-F238E27FC236}">
              <a16:creationId xmlns:a16="http://schemas.microsoft.com/office/drawing/2014/main" id="{00000000-0008-0000-0200-00005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8" name="Text Box 697">
          <a:extLst>
            <a:ext uri="{FF2B5EF4-FFF2-40B4-BE49-F238E27FC236}">
              <a16:creationId xmlns:a16="http://schemas.microsoft.com/office/drawing/2014/main" id="{00000000-0008-0000-0200-00005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599" name="Text Box 698">
          <a:extLst>
            <a:ext uri="{FF2B5EF4-FFF2-40B4-BE49-F238E27FC236}">
              <a16:creationId xmlns:a16="http://schemas.microsoft.com/office/drawing/2014/main" id="{00000000-0008-0000-0200-00005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00" name="Text Box 699">
          <a:extLst>
            <a:ext uri="{FF2B5EF4-FFF2-40B4-BE49-F238E27FC236}">
              <a16:creationId xmlns:a16="http://schemas.microsoft.com/office/drawing/2014/main" id="{00000000-0008-0000-0200-00005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01" name="Text Box 700">
          <a:extLst>
            <a:ext uri="{FF2B5EF4-FFF2-40B4-BE49-F238E27FC236}">
              <a16:creationId xmlns:a16="http://schemas.microsoft.com/office/drawing/2014/main" id="{00000000-0008-0000-0200-00005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02" name="Text Box 701">
          <a:extLst>
            <a:ext uri="{FF2B5EF4-FFF2-40B4-BE49-F238E27FC236}">
              <a16:creationId xmlns:a16="http://schemas.microsoft.com/office/drawing/2014/main" id="{00000000-0008-0000-0200-00005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03" name="Text Box 702">
          <a:extLst>
            <a:ext uri="{FF2B5EF4-FFF2-40B4-BE49-F238E27FC236}">
              <a16:creationId xmlns:a16="http://schemas.microsoft.com/office/drawing/2014/main" id="{00000000-0008-0000-0200-00005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04" name="Text Box 703">
          <a:extLst>
            <a:ext uri="{FF2B5EF4-FFF2-40B4-BE49-F238E27FC236}">
              <a16:creationId xmlns:a16="http://schemas.microsoft.com/office/drawing/2014/main" id="{00000000-0008-0000-0200-00005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05" name="Text Box 704">
          <a:extLst>
            <a:ext uri="{FF2B5EF4-FFF2-40B4-BE49-F238E27FC236}">
              <a16:creationId xmlns:a16="http://schemas.microsoft.com/office/drawing/2014/main" id="{00000000-0008-0000-0200-00005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06" name="Text Box 705">
          <a:extLst>
            <a:ext uri="{FF2B5EF4-FFF2-40B4-BE49-F238E27FC236}">
              <a16:creationId xmlns:a16="http://schemas.microsoft.com/office/drawing/2014/main" id="{00000000-0008-0000-0200-00005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07" name="Text Box 706">
          <a:extLst>
            <a:ext uri="{FF2B5EF4-FFF2-40B4-BE49-F238E27FC236}">
              <a16:creationId xmlns:a16="http://schemas.microsoft.com/office/drawing/2014/main" id="{00000000-0008-0000-0200-00005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08" name="Text Box 707">
          <a:extLst>
            <a:ext uri="{FF2B5EF4-FFF2-40B4-BE49-F238E27FC236}">
              <a16:creationId xmlns:a16="http://schemas.microsoft.com/office/drawing/2014/main" id="{00000000-0008-0000-0200-00006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09" name="Text Box 708">
          <a:extLst>
            <a:ext uri="{FF2B5EF4-FFF2-40B4-BE49-F238E27FC236}">
              <a16:creationId xmlns:a16="http://schemas.microsoft.com/office/drawing/2014/main" id="{00000000-0008-0000-0200-00006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0" name="Text Box 709">
          <a:extLst>
            <a:ext uri="{FF2B5EF4-FFF2-40B4-BE49-F238E27FC236}">
              <a16:creationId xmlns:a16="http://schemas.microsoft.com/office/drawing/2014/main" id="{00000000-0008-0000-0200-00006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11" name="Text Box 710">
          <a:extLst>
            <a:ext uri="{FF2B5EF4-FFF2-40B4-BE49-F238E27FC236}">
              <a16:creationId xmlns:a16="http://schemas.microsoft.com/office/drawing/2014/main" id="{00000000-0008-0000-0200-00006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2" name="Text Box 711">
          <a:extLst>
            <a:ext uri="{FF2B5EF4-FFF2-40B4-BE49-F238E27FC236}">
              <a16:creationId xmlns:a16="http://schemas.microsoft.com/office/drawing/2014/main" id="{00000000-0008-0000-0200-00006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3" name="Text Box 712">
          <a:extLst>
            <a:ext uri="{FF2B5EF4-FFF2-40B4-BE49-F238E27FC236}">
              <a16:creationId xmlns:a16="http://schemas.microsoft.com/office/drawing/2014/main" id="{00000000-0008-0000-0200-00006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14" name="Text Box 713">
          <a:extLst>
            <a:ext uri="{FF2B5EF4-FFF2-40B4-BE49-F238E27FC236}">
              <a16:creationId xmlns:a16="http://schemas.microsoft.com/office/drawing/2014/main" id="{00000000-0008-0000-0200-000066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5" name="Text Box 714">
          <a:extLst>
            <a:ext uri="{FF2B5EF4-FFF2-40B4-BE49-F238E27FC236}">
              <a16:creationId xmlns:a16="http://schemas.microsoft.com/office/drawing/2014/main" id="{00000000-0008-0000-0200-00006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6" name="Text Box 715">
          <a:extLst>
            <a:ext uri="{FF2B5EF4-FFF2-40B4-BE49-F238E27FC236}">
              <a16:creationId xmlns:a16="http://schemas.microsoft.com/office/drawing/2014/main" id="{00000000-0008-0000-0200-00006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617" name="Text Box 716">
          <a:extLst>
            <a:ext uri="{FF2B5EF4-FFF2-40B4-BE49-F238E27FC236}">
              <a16:creationId xmlns:a16="http://schemas.microsoft.com/office/drawing/2014/main" id="{00000000-0008-0000-0200-00006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18" name="Text Box 717">
          <a:extLst>
            <a:ext uri="{FF2B5EF4-FFF2-40B4-BE49-F238E27FC236}">
              <a16:creationId xmlns:a16="http://schemas.microsoft.com/office/drawing/2014/main" id="{00000000-0008-0000-0200-00006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19" name="Text Box 718">
          <a:extLst>
            <a:ext uri="{FF2B5EF4-FFF2-40B4-BE49-F238E27FC236}">
              <a16:creationId xmlns:a16="http://schemas.microsoft.com/office/drawing/2014/main" id="{00000000-0008-0000-0200-00006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0" name="Text Box 719">
          <a:extLst>
            <a:ext uri="{FF2B5EF4-FFF2-40B4-BE49-F238E27FC236}">
              <a16:creationId xmlns:a16="http://schemas.microsoft.com/office/drawing/2014/main" id="{00000000-0008-0000-0200-00006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21" name="Text Box 720">
          <a:extLst>
            <a:ext uri="{FF2B5EF4-FFF2-40B4-BE49-F238E27FC236}">
              <a16:creationId xmlns:a16="http://schemas.microsoft.com/office/drawing/2014/main" id="{00000000-0008-0000-0200-00006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2" name="Text Box 721">
          <a:extLst>
            <a:ext uri="{FF2B5EF4-FFF2-40B4-BE49-F238E27FC236}">
              <a16:creationId xmlns:a16="http://schemas.microsoft.com/office/drawing/2014/main" id="{00000000-0008-0000-0200-00006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3" name="Text Box 722">
          <a:extLst>
            <a:ext uri="{FF2B5EF4-FFF2-40B4-BE49-F238E27FC236}">
              <a16:creationId xmlns:a16="http://schemas.microsoft.com/office/drawing/2014/main" id="{00000000-0008-0000-0200-00006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24" name="Text Box 723">
          <a:extLst>
            <a:ext uri="{FF2B5EF4-FFF2-40B4-BE49-F238E27FC236}">
              <a16:creationId xmlns:a16="http://schemas.microsoft.com/office/drawing/2014/main" id="{00000000-0008-0000-0200-000070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25" name="Text Box 724">
          <a:extLst>
            <a:ext uri="{FF2B5EF4-FFF2-40B4-BE49-F238E27FC236}">
              <a16:creationId xmlns:a16="http://schemas.microsoft.com/office/drawing/2014/main" id="{00000000-0008-0000-0200-00007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6" name="Text Box 725">
          <a:extLst>
            <a:ext uri="{FF2B5EF4-FFF2-40B4-BE49-F238E27FC236}">
              <a16:creationId xmlns:a16="http://schemas.microsoft.com/office/drawing/2014/main" id="{00000000-0008-0000-0200-00007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7" name="Text Box 726">
          <a:extLst>
            <a:ext uri="{FF2B5EF4-FFF2-40B4-BE49-F238E27FC236}">
              <a16:creationId xmlns:a16="http://schemas.microsoft.com/office/drawing/2014/main" id="{00000000-0008-0000-0200-00007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28" name="Text Box 727">
          <a:extLst>
            <a:ext uri="{FF2B5EF4-FFF2-40B4-BE49-F238E27FC236}">
              <a16:creationId xmlns:a16="http://schemas.microsoft.com/office/drawing/2014/main" id="{00000000-0008-0000-0200-00007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29" name="Text Box 728">
          <a:extLst>
            <a:ext uri="{FF2B5EF4-FFF2-40B4-BE49-F238E27FC236}">
              <a16:creationId xmlns:a16="http://schemas.microsoft.com/office/drawing/2014/main" id="{00000000-0008-0000-0200-00007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0" name="Text Box 729">
          <a:extLst>
            <a:ext uri="{FF2B5EF4-FFF2-40B4-BE49-F238E27FC236}">
              <a16:creationId xmlns:a16="http://schemas.microsoft.com/office/drawing/2014/main" id="{00000000-0008-0000-0200-00007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31" name="Text Box 730">
          <a:extLst>
            <a:ext uri="{FF2B5EF4-FFF2-40B4-BE49-F238E27FC236}">
              <a16:creationId xmlns:a16="http://schemas.microsoft.com/office/drawing/2014/main" id="{00000000-0008-0000-0200-00007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2" name="Text Box 731">
          <a:extLst>
            <a:ext uri="{FF2B5EF4-FFF2-40B4-BE49-F238E27FC236}">
              <a16:creationId xmlns:a16="http://schemas.microsoft.com/office/drawing/2014/main" id="{00000000-0008-0000-0200-00007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3" name="Text Box 732">
          <a:extLst>
            <a:ext uri="{FF2B5EF4-FFF2-40B4-BE49-F238E27FC236}">
              <a16:creationId xmlns:a16="http://schemas.microsoft.com/office/drawing/2014/main" id="{00000000-0008-0000-0200-00007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34" name="Text Box 733">
          <a:extLst>
            <a:ext uri="{FF2B5EF4-FFF2-40B4-BE49-F238E27FC236}">
              <a16:creationId xmlns:a16="http://schemas.microsoft.com/office/drawing/2014/main" id="{00000000-0008-0000-0200-00007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35" name="Text Box 734">
          <a:extLst>
            <a:ext uri="{FF2B5EF4-FFF2-40B4-BE49-F238E27FC236}">
              <a16:creationId xmlns:a16="http://schemas.microsoft.com/office/drawing/2014/main" id="{00000000-0008-0000-0200-00007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6" name="Text Box 735">
          <a:extLst>
            <a:ext uri="{FF2B5EF4-FFF2-40B4-BE49-F238E27FC236}">
              <a16:creationId xmlns:a16="http://schemas.microsoft.com/office/drawing/2014/main" id="{00000000-0008-0000-0200-00007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7" name="Text Box 736">
          <a:extLst>
            <a:ext uri="{FF2B5EF4-FFF2-40B4-BE49-F238E27FC236}">
              <a16:creationId xmlns:a16="http://schemas.microsoft.com/office/drawing/2014/main" id="{00000000-0008-0000-0200-00007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38" name="Text Box 737">
          <a:extLst>
            <a:ext uri="{FF2B5EF4-FFF2-40B4-BE49-F238E27FC236}">
              <a16:creationId xmlns:a16="http://schemas.microsoft.com/office/drawing/2014/main" id="{00000000-0008-0000-0200-00007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39" name="Text Box 738">
          <a:extLst>
            <a:ext uri="{FF2B5EF4-FFF2-40B4-BE49-F238E27FC236}">
              <a16:creationId xmlns:a16="http://schemas.microsoft.com/office/drawing/2014/main" id="{00000000-0008-0000-0200-00007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0" name="Text Box 739">
          <a:extLst>
            <a:ext uri="{FF2B5EF4-FFF2-40B4-BE49-F238E27FC236}">
              <a16:creationId xmlns:a16="http://schemas.microsoft.com/office/drawing/2014/main" id="{00000000-0008-0000-0200-00008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41" name="Text Box 740">
          <a:extLst>
            <a:ext uri="{FF2B5EF4-FFF2-40B4-BE49-F238E27FC236}">
              <a16:creationId xmlns:a16="http://schemas.microsoft.com/office/drawing/2014/main" id="{00000000-0008-0000-0200-00008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42" name="Text Box 741">
          <a:extLst>
            <a:ext uri="{FF2B5EF4-FFF2-40B4-BE49-F238E27FC236}">
              <a16:creationId xmlns:a16="http://schemas.microsoft.com/office/drawing/2014/main" id="{00000000-0008-0000-0200-00008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3" name="Text Box 742">
          <a:extLst>
            <a:ext uri="{FF2B5EF4-FFF2-40B4-BE49-F238E27FC236}">
              <a16:creationId xmlns:a16="http://schemas.microsoft.com/office/drawing/2014/main" id="{00000000-0008-0000-0200-00008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4" name="Text Box 743">
          <a:extLst>
            <a:ext uri="{FF2B5EF4-FFF2-40B4-BE49-F238E27FC236}">
              <a16:creationId xmlns:a16="http://schemas.microsoft.com/office/drawing/2014/main" id="{00000000-0008-0000-0200-00008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45" name="Text Box 744">
          <a:extLst>
            <a:ext uri="{FF2B5EF4-FFF2-40B4-BE49-F238E27FC236}">
              <a16:creationId xmlns:a16="http://schemas.microsoft.com/office/drawing/2014/main" id="{00000000-0008-0000-0200-00008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6" name="Text Box 745">
          <a:extLst>
            <a:ext uri="{FF2B5EF4-FFF2-40B4-BE49-F238E27FC236}">
              <a16:creationId xmlns:a16="http://schemas.microsoft.com/office/drawing/2014/main" id="{00000000-0008-0000-0200-00008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7" name="Text Box 746">
          <a:extLst>
            <a:ext uri="{FF2B5EF4-FFF2-40B4-BE49-F238E27FC236}">
              <a16:creationId xmlns:a16="http://schemas.microsoft.com/office/drawing/2014/main" id="{00000000-0008-0000-0200-00008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48" name="Text Box 747">
          <a:extLst>
            <a:ext uri="{FF2B5EF4-FFF2-40B4-BE49-F238E27FC236}">
              <a16:creationId xmlns:a16="http://schemas.microsoft.com/office/drawing/2014/main" id="{00000000-0008-0000-0200-00008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49" name="Text Box 748">
          <a:extLst>
            <a:ext uri="{FF2B5EF4-FFF2-40B4-BE49-F238E27FC236}">
              <a16:creationId xmlns:a16="http://schemas.microsoft.com/office/drawing/2014/main" id="{00000000-0008-0000-0200-00008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0" name="Text Box 749">
          <a:extLst>
            <a:ext uri="{FF2B5EF4-FFF2-40B4-BE49-F238E27FC236}">
              <a16:creationId xmlns:a16="http://schemas.microsoft.com/office/drawing/2014/main" id="{00000000-0008-0000-0200-00008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51" name="Text Box 750">
          <a:extLst>
            <a:ext uri="{FF2B5EF4-FFF2-40B4-BE49-F238E27FC236}">
              <a16:creationId xmlns:a16="http://schemas.microsoft.com/office/drawing/2014/main" id="{00000000-0008-0000-0200-00008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2" name="Text Box 751">
          <a:extLst>
            <a:ext uri="{FF2B5EF4-FFF2-40B4-BE49-F238E27FC236}">
              <a16:creationId xmlns:a16="http://schemas.microsoft.com/office/drawing/2014/main" id="{00000000-0008-0000-0200-00008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3" name="Text Box 752">
          <a:extLst>
            <a:ext uri="{FF2B5EF4-FFF2-40B4-BE49-F238E27FC236}">
              <a16:creationId xmlns:a16="http://schemas.microsoft.com/office/drawing/2014/main" id="{00000000-0008-0000-0200-00008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54" name="Text Box 753">
          <a:extLst>
            <a:ext uri="{FF2B5EF4-FFF2-40B4-BE49-F238E27FC236}">
              <a16:creationId xmlns:a16="http://schemas.microsoft.com/office/drawing/2014/main" id="{00000000-0008-0000-0200-00008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5" name="Text Box 754">
          <a:extLst>
            <a:ext uri="{FF2B5EF4-FFF2-40B4-BE49-F238E27FC236}">
              <a16:creationId xmlns:a16="http://schemas.microsoft.com/office/drawing/2014/main" id="{00000000-0008-0000-0200-00008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6" name="Text Box 755">
          <a:extLst>
            <a:ext uri="{FF2B5EF4-FFF2-40B4-BE49-F238E27FC236}">
              <a16:creationId xmlns:a16="http://schemas.microsoft.com/office/drawing/2014/main" id="{00000000-0008-0000-0200-00009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57" name="Text Box 756">
          <a:extLst>
            <a:ext uri="{FF2B5EF4-FFF2-40B4-BE49-F238E27FC236}">
              <a16:creationId xmlns:a16="http://schemas.microsoft.com/office/drawing/2014/main" id="{00000000-0008-0000-0200-00009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8" name="Text Box 757">
          <a:extLst>
            <a:ext uri="{FF2B5EF4-FFF2-40B4-BE49-F238E27FC236}">
              <a16:creationId xmlns:a16="http://schemas.microsoft.com/office/drawing/2014/main" id="{00000000-0008-0000-0200-00009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59" name="Text Box 758">
          <a:extLst>
            <a:ext uri="{FF2B5EF4-FFF2-40B4-BE49-F238E27FC236}">
              <a16:creationId xmlns:a16="http://schemas.microsoft.com/office/drawing/2014/main" id="{00000000-0008-0000-0200-00009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60" name="Text Box 759">
          <a:extLst>
            <a:ext uri="{FF2B5EF4-FFF2-40B4-BE49-F238E27FC236}">
              <a16:creationId xmlns:a16="http://schemas.microsoft.com/office/drawing/2014/main" id="{00000000-0008-0000-0200-00009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61" name="Text Box 760">
          <a:extLst>
            <a:ext uri="{FF2B5EF4-FFF2-40B4-BE49-F238E27FC236}">
              <a16:creationId xmlns:a16="http://schemas.microsoft.com/office/drawing/2014/main" id="{00000000-0008-0000-0200-00009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2" name="Text Box 761">
          <a:extLst>
            <a:ext uri="{FF2B5EF4-FFF2-40B4-BE49-F238E27FC236}">
              <a16:creationId xmlns:a16="http://schemas.microsoft.com/office/drawing/2014/main" id="{00000000-0008-0000-0200-00009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3" name="Text Box 762">
          <a:extLst>
            <a:ext uri="{FF2B5EF4-FFF2-40B4-BE49-F238E27FC236}">
              <a16:creationId xmlns:a16="http://schemas.microsoft.com/office/drawing/2014/main" id="{00000000-0008-0000-0200-00009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64" name="Text Box 763">
          <a:extLst>
            <a:ext uri="{FF2B5EF4-FFF2-40B4-BE49-F238E27FC236}">
              <a16:creationId xmlns:a16="http://schemas.microsoft.com/office/drawing/2014/main" id="{00000000-0008-0000-0200-00009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5" name="Text Box 764">
          <a:extLst>
            <a:ext uri="{FF2B5EF4-FFF2-40B4-BE49-F238E27FC236}">
              <a16:creationId xmlns:a16="http://schemas.microsoft.com/office/drawing/2014/main" id="{00000000-0008-0000-0200-00009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6" name="Text Box 765">
          <a:extLst>
            <a:ext uri="{FF2B5EF4-FFF2-40B4-BE49-F238E27FC236}">
              <a16:creationId xmlns:a16="http://schemas.microsoft.com/office/drawing/2014/main" id="{00000000-0008-0000-0200-00009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67" name="Text Box 766">
          <a:extLst>
            <a:ext uri="{FF2B5EF4-FFF2-40B4-BE49-F238E27FC236}">
              <a16:creationId xmlns:a16="http://schemas.microsoft.com/office/drawing/2014/main" id="{00000000-0008-0000-0200-00009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8" name="Text Box 767">
          <a:extLst>
            <a:ext uri="{FF2B5EF4-FFF2-40B4-BE49-F238E27FC236}">
              <a16:creationId xmlns:a16="http://schemas.microsoft.com/office/drawing/2014/main" id="{00000000-0008-0000-0200-00009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69" name="Text Box 768">
          <a:extLst>
            <a:ext uri="{FF2B5EF4-FFF2-40B4-BE49-F238E27FC236}">
              <a16:creationId xmlns:a16="http://schemas.microsoft.com/office/drawing/2014/main" id="{00000000-0008-0000-0200-00009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670" name="Text Box 769">
          <a:extLst>
            <a:ext uri="{FF2B5EF4-FFF2-40B4-BE49-F238E27FC236}">
              <a16:creationId xmlns:a16="http://schemas.microsoft.com/office/drawing/2014/main" id="{00000000-0008-0000-0200-00009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1" name="Text Box 770">
          <a:extLst>
            <a:ext uri="{FF2B5EF4-FFF2-40B4-BE49-F238E27FC236}">
              <a16:creationId xmlns:a16="http://schemas.microsoft.com/office/drawing/2014/main" id="{00000000-0008-0000-0200-00009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2" name="Text Box 771">
          <a:extLst>
            <a:ext uri="{FF2B5EF4-FFF2-40B4-BE49-F238E27FC236}">
              <a16:creationId xmlns:a16="http://schemas.microsoft.com/office/drawing/2014/main" id="{00000000-0008-0000-0200-0000A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73" name="Text Box 772">
          <a:extLst>
            <a:ext uri="{FF2B5EF4-FFF2-40B4-BE49-F238E27FC236}">
              <a16:creationId xmlns:a16="http://schemas.microsoft.com/office/drawing/2014/main" id="{00000000-0008-0000-0200-0000A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4" name="Text Box 773">
          <a:extLst>
            <a:ext uri="{FF2B5EF4-FFF2-40B4-BE49-F238E27FC236}">
              <a16:creationId xmlns:a16="http://schemas.microsoft.com/office/drawing/2014/main" id="{00000000-0008-0000-0200-0000A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5" name="Text Box 774">
          <a:extLst>
            <a:ext uri="{FF2B5EF4-FFF2-40B4-BE49-F238E27FC236}">
              <a16:creationId xmlns:a16="http://schemas.microsoft.com/office/drawing/2014/main" id="{00000000-0008-0000-0200-0000A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76" name="Text Box 775">
          <a:extLst>
            <a:ext uri="{FF2B5EF4-FFF2-40B4-BE49-F238E27FC236}">
              <a16:creationId xmlns:a16="http://schemas.microsoft.com/office/drawing/2014/main" id="{00000000-0008-0000-0200-0000A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7" name="Text Box 776">
          <a:extLst>
            <a:ext uri="{FF2B5EF4-FFF2-40B4-BE49-F238E27FC236}">
              <a16:creationId xmlns:a16="http://schemas.microsoft.com/office/drawing/2014/main" id="{00000000-0008-0000-0200-0000A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78" name="Text Box 777">
          <a:extLst>
            <a:ext uri="{FF2B5EF4-FFF2-40B4-BE49-F238E27FC236}">
              <a16:creationId xmlns:a16="http://schemas.microsoft.com/office/drawing/2014/main" id="{00000000-0008-0000-0200-0000A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79" name="Text Box 778">
          <a:extLst>
            <a:ext uri="{FF2B5EF4-FFF2-40B4-BE49-F238E27FC236}">
              <a16:creationId xmlns:a16="http://schemas.microsoft.com/office/drawing/2014/main" id="{00000000-0008-0000-0200-0000A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80" name="Text Box 779">
          <a:extLst>
            <a:ext uri="{FF2B5EF4-FFF2-40B4-BE49-F238E27FC236}">
              <a16:creationId xmlns:a16="http://schemas.microsoft.com/office/drawing/2014/main" id="{00000000-0008-0000-0200-0000A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1" name="Text Box 780">
          <a:extLst>
            <a:ext uri="{FF2B5EF4-FFF2-40B4-BE49-F238E27FC236}">
              <a16:creationId xmlns:a16="http://schemas.microsoft.com/office/drawing/2014/main" id="{00000000-0008-0000-0200-0000A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2" name="Text Box 781">
          <a:extLst>
            <a:ext uri="{FF2B5EF4-FFF2-40B4-BE49-F238E27FC236}">
              <a16:creationId xmlns:a16="http://schemas.microsoft.com/office/drawing/2014/main" id="{00000000-0008-0000-0200-0000A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83" name="Text Box 782">
          <a:extLst>
            <a:ext uri="{FF2B5EF4-FFF2-40B4-BE49-F238E27FC236}">
              <a16:creationId xmlns:a16="http://schemas.microsoft.com/office/drawing/2014/main" id="{00000000-0008-0000-0200-0000A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4" name="Text Box 783">
          <a:extLst>
            <a:ext uri="{FF2B5EF4-FFF2-40B4-BE49-F238E27FC236}">
              <a16:creationId xmlns:a16="http://schemas.microsoft.com/office/drawing/2014/main" id="{00000000-0008-0000-0200-0000A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5" name="Text Box 784">
          <a:extLst>
            <a:ext uri="{FF2B5EF4-FFF2-40B4-BE49-F238E27FC236}">
              <a16:creationId xmlns:a16="http://schemas.microsoft.com/office/drawing/2014/main" id="{00000000-0008-0000-0200-0000A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86" name="Text Box 785">
          <a:extLst>
            <a:ext uri="{FF2B5EF4-FFF2-40B4-BE49-F238E27FC236}">
              <a16:creationId xmlns:a16="http://schemas.microsoft.com/office/drawing/2014/main" id="{00000000-0008-0000-0200-0000A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7" name="Text Box 786">
          <a:extLst>
            <a:ext uri="{FF2B5EF4-FFF2-40B4-BE49-F238E27FC236}">
              <a16:creationId xmlns:a16="http://schemas.microsoft.com/office/drawing/2014/main" id="{00000000-0008-0000-0200-0000A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88" name="Text Box 787">
          <a:extLst>
            <a:ext uri="{FF2B5EF4-FFF2-40B4-BE49-F238E27FC236}">
              <a16:creationId xmlns:a16="http://schemas.microsoft.com/office/drawing/2014/main" id="{00000000-0008-0000-0200-0000B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89" name="Text Box 788">
          <a:extLst>
            <a:ext uri="{FF2B5EF4-FFF2-40B4-BE49-F238E27FC236}">
              <a16:creationId xmlns:a16="http://schemas.microsoft.com/office/drawing/2014/main" id="{00000000-0008-0000-0200-0000B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0" name="Text Box 789">
          <a:extLst>
            <a:ext uri="{FF2B5EF4-FFF2-40B4-BE49-F238E27FC236}">
              <a16:creationId xmlns:a16="http://schemas.microsoft.com/office/drawing/2014/main" id="{00000000-0008-0000-0200-0000B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1" name="Text Box 790">
          <a:extLst>
            <a:ext uri="{FF2B5EF4-FFF2-40B4-BE49-F238E27FC236}">
              <a16:creationId xmlns:a16="http://schemas.microsoft.com/office/drawing/2014/main" id="{00000000-0008-0000-0200-0000B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92" name="Text Box 791">
          <a:extLst>
            <a:ext uri="{FF2B5EF4-FFF2-40B4-BE49-F238E27FC236}">
              <a16:creationId xmlns:a16="http://schemas.microsoft.com/office/drawing/2014/main" id="{00000000-0008-0000-0200-0000B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3" name="Text Box 792">
          <a:extLst>
            <a:ext uri="{FF2B5EF4-FFF2-40B4-BE49-F238E27FC236}">
              <a16:creationId xmlns:a16="http://schemas.microsoft.com/office/drawing/2014/main" id="{00000000-0008-0000-0200-0000B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4" name="Text Box 793">
          <a:extLst>
            <a:ext uri="{FF2B5EF4-FFF2-40B4-BE49-F238E27FC236}">
              <a16:creationId xmlns:a16="http://schemas.microsoft.com/office/drawing/2014/main" id="{00000000-0008-0000-0200-0000B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95" name="Text Box 794">
          <a:extLst>
            <a:ext uri="{FF2B5EF4-FFF2-40B4-BE49-F238E27FC236}">
              <a16:creationId xmlns:a16="http://schemas.microsoft.com/office/drawing/2014/main" id="{00000000-0008-0000-0200-0000B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6" name="Text Box 795">
          <a:extLst>
            <a:ext uri="{FF2B5EF4-FFF2-40B4-BE49-F238E27FC236}">
              <a16:creationId xmlns:a16="http://schemas.microsoft.com/office/drawing/2014/main" id="{00000000-0008-0000-0200-0000B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697" name="Text Box 796">
          <a:extLst>
            <a:ext uri="{FF2B5EF4-FFF2-40B4-BE49-F238E27FC236}">
              <a16:creationId xmlns:a16="http://schemas.microsoft.com/office/drawing/2014/main" id="{00000000-0008-0000-0200-0000B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98" name="Text Box 797">
          <a:extLst>
            <a:ext uri="{FF2B5EF4-FFF2-40B4-BE49-F238E27FC236}">
              <a16:creationId xmlns:a16="http://schemas.microsoft.com/office/drawing/2014/main" id="{00000000-0008-0000-0200-0000B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699" name="Text Box 798">
          <a:extLst>
            <a:ext uri="{FF2B5EF4-FFF2-40B4-BE49-F238E27FC236}">
              <a16:creationId xmlns:a16="http://schemas.microsoft.com/office/drawing/2014/main" id="{00000000-0008-0000-0200-0000B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0" name="Text Box 799">
          <a:extLst>
            <a:ext uri="{FF2B5EF4-FFF2-40B4-BE49-F238E27FC236}">
              <a16:creationId xmlns:a16="http://schemas.microsoft.com/office/drawing/2014/main" id="{00000000-0008-0000-0200-0000B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1" name="Text Box 800">
          <a:extLst>
            <a:ext uri="{FF2B5EF4-FFF2-40B4-BE49-F238E27FC236}">
              <a16:creationId xmlns:a16="http://schemas.microsoft.com/office/drawing/2014/main" id="{00000000-0008-0000-0200-0000B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02" name="Text Box 801">
          <a:extLst>
            <a:ext uri="{FF2B5EF4-FFF2-40B4-BE49-F238E27FC236}">
              <a16:creationId xmlns:a16="http://schemas.microsoft.com/office/drawing/2014/main" id="{00000000-0008-0000-0200-0000B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3" name="Text Box 802">
          <a:extLst>
            <a:ext uri="{FF2B5EF4-FFF2-40B4-BE49-F238E27FC236}">
              <a16:creationId xmlns:a16="http://schemas.microsoft.com/office/drawing/2014/main" id="{00000000-0008-0000-0200-0000B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4" name="Text Box 803">
          <a:extLst>
            <a:ext uri="{FF2B5EF4-FFF2-40B4-BE49-F238E27FC236}">
              <a16:creationId xmlns:a16="http://schemas.microsoft.com/office/drawing/2014/main" id="{00000000-0008-0000-0200-0000C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05" name="Text Box 804">
          <a:extLst>
            <a:ext uri="{FF2B5EF4-FFF2-40B4-BE49-F238E27FC236}">
              <a16:creationId xmlns:a16="http://schemas.microsoft.com/office/drawing/2014/main" id="{00000000-0008-0000-0200-0000C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6" name="Text Box 805">
          <a:extLst>
            <a:ext uri="{FF2B5EF4-FFF2-40B4-BE49-F238E27FC236}">
              <a16:creationId xmlns:a16="http://schemas.microsoft.com/office/drawing/2014/main" id="{00000000-0008-0000-0200-0000C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7" name="Text Box 806">
          <a:extLst>
            <a:ext uri="{FF2B5EF4-FFF2-40B4-BE49-F238E27FC236}">
              <a16:creationId xmlns:a16="http://schemas.microsoft.com/office/drawing/2014/main" id="{00000000-0008-0000-0200-0000C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08" name="Text Box 807">
          <a:extLst>
            <a:ext uri="{FF2B5EF4-FFF2-40B4-BE49-F238E27FC236}">
              <a16:creationId xmlns:a16="http://schemas.microsoft.com/office/drawing/2014/main" id="{00000000-0008-0000-0200-0000C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09" name="Text Box 808">
          <a:extLst>
            <a:ext uri="{FF2B5EF4-FFF2-40B4-BE49-F238E27FC236}">
              <a16:creationId xmlns:a16="http://schemas.microsoft.com/office/drawing/2014/main" id="{00000000-0008-0000-0200-0000C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0" name="Text Box 809">
          <a:extLst>
            <a:ext uri="{FF2B5EF4-FFF2-40B4-BE49-F238E27FC236}">
              <a16:creationId xmlns:a16="http://schemas.microsoft.com/office/drawing/2014/main" id="{00000000-0008-0000-0200-0000C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11" name="Text Box 810">
          <a:extLst>
            <a:ext uri="{FF2B5EF4-FFF2-40B4-BE49-F238E27FC236}">
              <a16:creationId xmlns:a16="http://schemas.microsoft.com/office/drawing/2014/main" id="{00000000-0008-0000-0200-0000C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2" name="Text Box 811">
          <a:extLst>
            <a:ext uri="{FF2B5EF4-FFF2-40B4-BE49-F238E27FC236}">
              <a16:creationId xmlns:a16="http://schemas.microsoft.com/office/drawing/2014/main" id="{00000000-0008-0000-0200-0000C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3" name="Text Box 812">
          <a:extLst>
            <a:ext uri="{FF2B5EF4-FFF2-40B4-BE49-F238E27FC236}">
              <a16:creationId xmlns:a16="http://schemas.microsoft.com/office/drawing/2014/main" id="{00000000-0008-0000-0200-0000C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14" name="Text Box 813">
          <a:extLst>
            <a:ext uri="{FF2B5EF4-FFF2-40B4-BE49-F238E27FC236}">
              <a16:creationId xmlns:a16="http://schemas.microsoft.com/office/drawing/2014/main" id="{00000000-0008-0000-0200-0000C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5" name="Text Box 814">
          <a:extLst>
            <a:ext uri="{FF2B5EF4-FFF2-40B4-BE49-F238E27FC236}">
              <a16:creationId xmlns:a16="http://schemas.microsoft.com/office/drawing/2014/main" id="{00000000-0008-0000-0200-0000C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6" name="Text Box 815">
          <a:extLst>
            <a:ext uri="{FF2B5EF4-FFF2-40B4-BE49-F238E27FC236}">
              <a16:creationId xmlns:a16="http://schemas.microsoft.com/office/drawing/2014/main" id="{00000000-0008-0000-0200-0000C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17" name="Text Box 816">
          <a:extLst>
            <a:ext uri="{FF2B5EF4-FFF2-40B4-BE49-F238E27FC236}">
              <a16:creationId xmlns:a16="http://schemas.microsoft.com/office/drawing/2014/main" id="{00000000-0008-0000-0200-0000C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18" name="Text Box 817">
          <a:extLst>
            <a:ext uri="{FF2B5EF4-FFF2-40B4-BE49-F238E27FC236}">
              <a16:creationId xmlns:a16="http://schemas.microsoft.com/office/drawing/2014/main" id="{00000000-0008-0000-0200-0000C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19" name="Text Box 818">
          <a:extLst>
            <a:ext uri="{FF2B5EF4-FFF2-40B4-BE49-F238E27FC236}">
              <a16:creationId xmlns:a16="http://schemas.microsoft.com/office/drawing/2014/main" id="{00000000-0008-0000-0200-0000C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0" name="Text Box 819">
          <a:extLst>
            <a:ext uri="{FF2B5EF4-FFF2-40B4-BE49-F238E27FC236}">
              <a16:creationId xmlns:a16="http://schemas.microsoft.com/office/drawing/2014/main" id="{00000000-0008-0000-0200-0000D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21" name="Text Box 820">
          <a:extLst>
            <a:ext uri="{FF2B5EF4-FFF2-40B4-BE49-F238E27FC236}">
              <a16:creationId xmlns:a16="http://schemas.microsoft.com/office/drawing/2014/main" id="{00000000-0008-0000-0200-0000D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2" name="Text Box 821">
          <a:extLst>
            <a:ext uri="{FF2B5EF4-FFF2-40B4-BE49-F238E27FC236}">
              <a16:creationId xmlns:a16="http://schemas.microsoft.com/office/drawing/2014/main" id="{00000000-0008-0000-0200-0000D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3" name="Text Box 822">
          <a:extLst>
            <a:ext uri="{FF2B5EF4-FFF2-40B4-BE49-F238E27FC236}">
              <a16:creationId xmlns:a16="http://schemas.microsoft.com/office/drawing/2014/main" id="{00000000-0008-0000-0200-0000D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24" name="Text Box 823">
          <a:extLst>
            <a:ext uri="{FF2B5EF4-FFF2-40B4-BE49-F238E27FC236}">
              <a16:creationId xmlns:a16="http://schemas.microsoft.com/office/drawing/2014/main" id="{00000000-0008-0000-0200-0000D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5" name="Text Box 824">
          <a:extLst>
            <a:ext uri="{FF2B5EF4-FFF2-40B4-BE49-F238E27FC236}">
              <a16:creationId xmlns:a16="http://schemas.microsoft.com/office/drawing/2014/main" id="{00000000-0008-0000-0200-0000D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6" name="Text Box 825">
          <a:extLst>
            <a:ext uri="{FF2B5EF4-FFF2-40B4-BE49-F238E27FC236}">
              <a16:creationId xmlns:a16="http://schemas.microsoft.com/office/drawing/2014/main" id="{00000000-0008-0000-0200-0000D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28574</xdr:rowOff>
    </xdr:to>
    <xdr:sp macro="" textlink="">
      <xdr:nvSpPr>
        <xdr:cNvPr id="727" name="Text Box 826">
          <a:extLst>
            <a:ext uri="{FF2B5EF4-FFF2-40B4-BE49-F238E27FC236}">
              <a16:creationId xmlns:a16="http://schemas.microsoft.com/office/drawing/2014/main" id="{00000000-0008-0000-0200-0000D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8" name="Text Box 827">
          <a:extLst>
            <a:ext uri="{FF2B5EF4-FFF2-40B4-BE49-F238E27FC236}">
              <a16:creationId xmlns:a16="http://schemas.microsoft.com/office/drawing/2014/main" id="{00000000-0008-0000-0200-0000D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29" name="Text Box 828">
          <a:extLst>
            <a:ext uri="{FF2B5EF4-FFF2-40B4-BE49-F238E27FC236}">
              <a16:creationId xmlns:a16="http://schemas.microsoft.com/office/drawing/2014/main" id="{00000000-0008-0000-0200-0000D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30" name="Text Box 829">
          <a:extLst>
            <a:ext uri="{FF2B5EF4-FFF2-40B4-BE49-F238E27FC236}">
              <a16:creationId xmlns:a16="http://schemas.microsoft.com/office/drawing/2014/main" id="{00000000-0008-0000-0200-0000D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1" name="Text Box 830">
          <a:extLst>
            <a:ext uri="{FF2B5EF4-FFF2-40B4-BE49-F238E27FC236}">
              <a16:creationId xmlns:a16="http://schemas.microsoft.com/office/drawing/2014/main" id="{00000000-0008-0000-0200-0000D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2" name="Text Box 831">
          <a:extLst>
            <a:ext uri="{FF2B5EF4-FFF2-40B4-BE49-F238E27FC236}">
              <a16:creationId xmlns:a16="http://schemas.microsoft.com/office/drawing/2014/main" id="{00000000-0008-0000-0200-0000D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33" name="Text Box 832">
          <a:extLst>
            <a:ext uri="{FF2B5EF4-FFF2-40B4-BE49-F238E27FC236}">
              <a16:creationId xmlns:a16="http://schemas.microsoft.com/office/drawing/2014/main" id="{00000000-0008-0000-0200-0000DD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4" name="Text Box 833">
          <a:extLst>
            <a:ext uri="{FF2B5EF4-FFF2-40B4-BE49-F238E27FC236}">
              <a16:creationId xmlns:a16="http://schemas.microsoft.com/office/drawing/2014/main" id="{00000000-0008-0000-0200-0000D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5" name="Text Box 834">
          <a:extLst>
            <a:ext uri="{FF2B5EF4-FFF2-40B4-BE49-F238E27FC236}">
              <a16:creationId xmlns:a16="http://schemas.microsoft.com/office/drawing/2014/main" id="{00000000-0008-0000-0200-0000D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36" name="Text Box 835">
          <a:extLst>
            <a:ext uri="{FF2B5EF4-FFF2-40B4-BE49-F238E27FC236}">
              <a16:creationId xmlns:a16="http://schemas.microsoft.com/office/drawing/2014/main" id="{00000000-0008-0000-0200-0000E0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37" name="Text Box 836">
          <a:extLst>
            <a:ext uri="{FF2B5EF4-FFF2-40B4-BE49-F238E27FC236}">
              <a16:creationId xmlns:a16="http://schemas.microsoft.com/office/drawing/2014/main" id="{00000000-0008-0000-0200-0000E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8" name="Text Box 837">
          <a:extLst>
            <a:ext uri="{FF2B5EF4-FFF2-40B4-BE49-F238E27FC236}">
              <a16:creationId xmlns:a16="http://schemas.microsoft.com/office/drawing/2014/main" id="{00000000-0008-0000-0200-0000E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39" name="Text Box 838">
          <a:extLst>
            <a:ext uri="{FF2B5EF4-FFF2-40B4-BE49-F238E27FC236}">
              <a16:creationId xmlns:a16="http://schemas.microsoft.com/office/drawing/2014/main" id="{00000000-0008-0000-0200-0000E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40" name="Text Box 839">
          <a:extLst>
            <a:ext uri="{FF2B5EF4-FFF2-40B4-BE49-F238E27FC236}">
              <a16:creationId xmlns:a16="http://schemas.microsoft.com/office/drawing/2014/main" id="{00000000-0008-0000-0200-0000E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1" name="Text Box 840">
          <a:extLst>
            <a:ext uri="{FF2B5EF4-FFF2-40B4-BE49-F238E27FC236}">
              <a16:creationId xmlns:a16="http://schemas.microsoft.com/office/drawing/2014/main" id="{00000000-0008-0000-0200-0000E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2" name="Text Box 841">
          <a:extLst>
            <a:ext uri="{FF2B5EF4-FFF2-40B4-BE49-F238E27FC236}">
              <a16:creationId xmlns:a16="http://schemas.microsoft.com/office/drawing/2014/main" id="{00000000-0008-0000-0200-0000E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43" name="Text Box 842">
          <a:extLst>
            <a:ext uri="{FF2B5EF4-FFF2-40B4-BE49-F238E27FC236}">
              <a16:creationId xmlns:a16="http://schemas.microsoft.com/office/drawing/2014/main" id="{00000000-0008-0000-0200-0000E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4" name="Text Box 843">
          <a:extLst>
            <a:ext uri="{FF2B5EF4-FFF2-40B4-BE49-F238E27FC236}">
              <a16:creationId xmlns:a16="http://schemas.microsoft.com/office/drawing/2014/main" id="{00000000-0008-0000-0200-0000E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5" name="Text Box 844">
          <a:extLst>
            <a:ext uri="{FF2B5EF4-FFF2-40B4-BE49-F238E27FC236}">
              <a16:creationId xmlns:a16="http://schemas.microsoft.com/office/drawing/2014/main" id="{00000000-0008-0000-0200-0000E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28575</xdr:rowOff>
    </xdr:to>
    <xdr:sp macro="" textlink="">
      <xdr:nvSpPr>
        <xdr:cNvPr id="746" name="Text Box 845">
          <a:extLst>
            <a:ext uri="{FF2B5EF4-FFF2-40B4-BE49-F238E27FC236}">
              <a16:creationId xmlns:a16="http://schemas.microsoft.com/office/drawing/2014/main" id="{00000000-0008-0000-0200-0000E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7" name="Text Box 846">
          <a:extLst>
            <a:ext uri="{FF2B5EF4-FFF2-40B4-BE49-F238E27FC236}">
              <a16:creationId xmlns:a16="http://schemas.microsoft.com/office/drawing/2014/main" id="{00000000-0008-0000-0200-0000E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48" name="Text Box 847">
          <a:extLst>
            <a:ext uri="{FF2B5EF4-FFF2-40B4-BE49-F238E27FC236}">
              <a16:creationId xmlns:a16="http://schemas.microsoft.com/office/drawing/2014/main" id="{00000000-0008-0000-0200-0000E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49" name="Text Box 848">
          <a:extLst>
            <a:ext uri="{FF2B5EF4-FFF2-40B4-BE49-F238E27FC236}">
              <a16:creationId xmlns:a16="http://schemas.microsoft.com/office/drawing/2014/main" id="{00000000-0008-0000-0200-0000E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0" name="Text Box 849">
          <a:extLst>
            <a:ext uri="{FF2B5EF4-FFF2-40B4-BE49-F238E27FC236}">
              <a16:creationId xmlns:a16="http://schemas.microsoft.com/office/drawing/2014/main" id="{00000000-0008-0000-0200-0000E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1" name="Text Box 850">
          <a:extLst>
            <a:ext uri="{FF2B5EF4-FFF2-40B4-BE49-F238E27FC236}">
              <a16:creationId xmlns:a16="http://schemas.microsoft.com/office/drawing/2014/main" id="{00000000-0008-0000-0200-0000E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52" name="Text Box 851">
          <a:extLst>
            <a:ext uri="{FF2B5EF4-FFF2-40B4-BE49-F238E27FC236}">
              <a16:creationId xmlns:a16="http://schemas.microsoft.com/office/drawing/2014/main" id="{00000000-0008-0000-0200-0000F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3" name="Text Box 852">
          <a:extLst>
            <a:ext uri="{FF2B5EF4-FFF2-40B4-BE49-F238E27FC236}">
              <a16:creationId xmlns:a16="http://schemas.microsoft.com/office/drawing/2014/main" id="{00000000-0008-0000-0200-0000F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4" name="Text Box 853">
          <a:extLst>
            <a:ext uri="{FF2B5EF4-FFF2-40B4-BE49-F238E27FC236}">
              <a16:creationId xmlns:a16="http://schemas.microsoft.com/office/drawing/2014/main" id="{00000000-0008-0000-0200-0000F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55" name="Text Box 854">
          <a:extLst>
            <a:ext uri="{FF2B5EF4-FFF2-40B4-BE49-F238E27FC236}">
              <a16:creationId xmlns:a16="http://schemas.microsoft.com/office/drawing/2014/main" id="{00000000-0008-0000-0200-0000F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56" name="Text Box 855">
          <a:extLst>
            <a:ext uri="{FF2B5EF4-FFF2-40B4-BE49-F238E27FC236}">
              <a16:creationId xmlns:a16="http://schemas.microsoft.com/office/drawing/2014/main" id="{00000000-0008-0000-0200-0000F4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7" name="Text Box 856">
          <a:extLst>
            <a:ext uri="{FF2B5EF4-FFF2-40B4-BE49-F238E27FC236}">
              <a16:creationId xmlns:a16="http://schemas.microsoft.com/office/drawing/2014/main" id="{00000000-0008-0000-0200-0000F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58" name="Text Box 857">
          <a:extLst>
            <a:ext uri="{FF2B5EF4-FFF2-40B4-BE49-F238E27FC236}">
              <a16:creationId xmlns:a16="http://schemas.microsoft.com/office/drawing/2014/main" id="{00000000-0008-0000-0200-0000F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59" name="Text Box 858">
          <a:extLst>
            <a:ext uri="{FF2B5EF4-FFF2-40B4-BE49-F238E27FC236}">
              <a16:creationId xmlns:a16="http://schemas.microsoft.com/office/drawing/2014/main" id="{00000000-0008-0000-0200-0000F7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0" name="Text Box 859">
          <a:extLst>
            <a:ext uri="{FF2B5EF4-FFF2-40B4-BE49-F238E27FC236}">
              <a16:creationId xmlns:a16="http://schemas.microsoft.com/office/drawing/2014/main" id="{00000000-0008-0000-0200-0000F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1" name="Text Box 860">
          <a:extLst>
            <a:ext uri="{FF2B5EF4-FFF2-40B4-BE49-F238E27FC236}">
              <a16:creationId xmlns:a16="http://schemas.microsoft.com/office/drawing/2014/main" id="{00000000-0008-0000-0200-0000F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62" name="Text Box 861">
          <a:extLst>
            <a:ext uri="{FF2B5EF4-FFF2-40B4-BE49-F238E27FC236}">
              <a16:creationId xmlns:a16="http://schemas.microsoft.com/office/drawing/2014/main" id="{00000000-0008-0000-0200-0000FA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3" name="Text Box 862">
          <a:extLst>
            <a:ext uri="{FF2B5EF4-FFF2-40B4-BE49-F238E27FC236}">
              <a16:creationId xmlns:a16="http://schemas.microsoft.com/office/drawing/2014/main" id="{00000000-0008-0000-0200-0000F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4" name="Text Box 863">
          <a:extLst>
            <a:ext uri="{FF2B5EF4-FFF2-40B4-BE49-F238E27FC236}">
              <a16:creationId xmlns:a16="http://schemas.microsoft.com/office/drawing/2014/main" id="{00000000-0008-0000-0200-0000F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65" name="Text Box 864">
          <a:extLst>
            <a:ext uri="{FF2B5EF4-FFF2-40B4-BE49-F238E27FC236}">
              <a16:creationId xmlns:a16="http://schemas.microsoft.com/office/drawing/2014/main" id="{00000000-0008-0000-0200-0000F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6" name="Text Box 865">
          <a:extLst>
            <a:ext uri="{FF2B5EF4-FFF2-40B4-BE49-F238E27FC236}">
              <a16:creationId xmlns:a16="http://schemas.microsoft.com/office/drawing/2014/main" id="{00000000-0008-0000-0200-0000F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38100</xdr:rowOff>
    </xdr:to>
    <xdr:sp macro="" textlink="">
      <xdr:nvSpPr>
        <xdr:cNvPr id="767" name="Text Box 866">
          <a:extLst>
            <a:ext uri="{FF2B5EF4-FFF2-40B4-BE49-F238E27FC236}">
              <a16:creationId xmlns:a16="http://schemas.microsoft.com/office/drawing/2014/main" id="{00000000-0008-0000-0200-0000F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10</xdr:row>
      <xdr:rowOff>0</xdr:rowOff>
    </xdr:from>
    <xdr:to>
      <xdr:col>1</xdr:col>
      <xdr:colOff>495300</xdr:colOff>
      <xdr:row>10</xdr:row>
      <xdr:rowOff>28576</xdr:rowOff>
    </xdr:to>
    <xdr:sp macro="" textlink="">
      <xdr:nvSpPr>
        <xdr:cNvPr id="768" name="Text Box 867">
          <a:extLst>
            <a:ext uri="{FF2B5EF4-FFF2-40B4-BE49-F238E27FC236}">
              <a16:creationId xmlns:a16="http://schemas.microsoft.com/office/drawing/2014/main" id="{00000000-0008-0000-0200-00000003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781050</xdr:colOff>
      <xdr:row>10</xdr:row>
      <xdr:rowOff>0</xdr:rowOff>
    </xdr:from>
    <xdr:to>
      <xdr:col>1</xdr:col>
      <xdr:colOff>781050</xdr:colOff>
      <xdr:row>10</xdr:row>
      <xdr:rowOff>38100</xdr:rowOff>
    </xdr:to>
    <xdr:sp macro="" textlink="">
      <xdr:nvSpPr>
        <xdr:cNvPr id="769" name="Text Box 868">
          <a:extLst>
            <a:ext uri="{FF2B5EF4-FFF2-40B4-BE49-F238E27FC236}">
              <a16:creationId xmlns:a16="http://schemas.microsoft.com/office/drawing/2014/main" id="{00000000-0008-0000-0200-000001030000}"/>
            </a:ext>
          </a:extLst>
        </xdr:cNvPr>
        <xdr:cNvSpPr txBox="1">
          <a:spLocks noChangeArrowheads="1"/>
        </xdr:cNvSpPr>
      </xdr:nvSpPr>
      <xdr:spPr bwMode="auto">
        <a:xfrm>
          <a:off x="136207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2590800</xdr:colOff>
      <xdr:row>10</xdr:row>
      <xdr:rowOff>0</xdr:rowOff>
    </xdr:from>
    <xdr:to>
      <xdr:col>1</xdr:col>
      <xdr:colOff>2590800</xdr:colOff>
      <xdr:row>10</xdr:row>
      <xdr:rowOff>38100</xdr:rowOff>
    </xdr:to>
    <xdr:sp macro="" textlink="">
      <xdr:nvSpPr>
        <xdr:cNvPr id="770" name="Text Box 869">
          <a:extLst>
            <a:ext uri="{FF2B5EF4-FFF2-40B4-BE49-F238E27FC236}">
              <a16:creationId xmlns:a16="http://schemas.microsoft.com/office/drawing/2014/main" id="{00000000-0008-0000-0200-000002030000}"/>
            </a:ext>
          </a:extLst>
        </xdr:cNvPr>
        <xdr:cNvSpPr txBox="1">
          <a:spLocks noChangeArrowheads="1"/>
        </xdr:cNvSpPr>
      </xdr:nvSpPr>
      <xdr:spPr bwMode="auto">
        <a:xfrm>
          <a:off x="3171825" y="16244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3733800</xdr:colOff>
      <xdr:row>10</xdr:row>
      <xdr:rowOff>0</xdr:rowOff>
    </xdr:from>
    <xdr:to>
      <xdr:col>1</xdr:col>
      <xdr:colOff>3733800</xdr:colOff>
      <xdr:row>10</xdr:row>
      <xdr:rowOff>38100</xdr:rowOff>
    </xdr:to>
    <xdr:sp macro="" textlink="">
      <xdr:nvSpPr>
        <xdr:cNvPr id="771" name="Text Box 870">
          <a:extLst>
            <a:ext uri="{FF2B5EF4-FFF2-40B4-BE49-F238E27FC236}">
              <a16:creationId xmlns:a16="http://schemas.microsoft.com/office/drawing/2014/main" id="{00000000-0008-0000-0200-000003030000}"/>
            </a:ext>
          </a:extLst>
        </xdr:cNvPr>
        <xdr:cNvSpPr txBox="1">
          <a:spLocks noChangeArrowheads="1"/>
        </xdr:cNvSpPr>
      </xdr:nvSpPr>
      <xdr:spPr bwMode="auto">
        <a:xfrm>
          <a:off x="4314825" y="165544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495300</xdr:colOff>
      <xdr:row>10</xdr:row>
      <xdr:rowOff>0</xdr:rowOff>
    </xdr:from>
    <xdr:ext cx="0" cy="38100"/>
    <xdr:sp macro="" textlink="">
      <xdr:nvSpPr>
        <xdr:cNvPr id="772" name="Text Box 101">
          <a:extLst>
            <a:ext uri="{FF2B5EF4-FFF2-40B4-BE49-F238E27FC236}">
              <a16:creationId xmlns:a16="http://schemas.microsoft.com/office/drawing/2014/main" id="{00000000-0008-0000-0200-00000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773" name="Text Box 102">
          <a:extLst>
            <a:ext uri="{FF2B5EF4-FFF2-40B4-BE49-F238E27FC236}">
              <a16:creationId xmlns:a16="http://schemas.microsoft.com/office/drawing/2014/main" id="{00000000-0008-0000-0200-00000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4" name="Text Box 103">
          <a:extLst>
            <a:ext uri="{FF2B5EF4-FFF2-40B4-BE49-F238E27FC236}">
              <a16:creationId xmlns:a16="http://schemas.microsoft.com/office/drawing/2014/main" id="{00000000-0008-0000-0200-00000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5" name="Text Box 104">
          <a:extLst>
            <a:ext uri="{FF2B5EF4-FFF2-40B4-BE49-F238E27FC236}">
              <a16:creationId xmlns:a16="http://schemas.microsoft.com/office/drawing/2014/main" id="{00000000-0008-0000-0200-00000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6" name="Text Box 105">
          <a:extLst>
            <a:ext uri="{FF2B5EF4-FFF2-40B4-BE49-F238E27FC236}">
              <a16:creationId xmlns:a16="http://schemas.microsoft.com/office/drawing/2014/main" id="{00000000-0008-0000-0200-00000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7" name="Text Box 106">
          <a:extLst>
            <a:ext uri="{FF2B5EF4-FFF2-40B4-BE49-F238E27FC236}">
              <a16:creationId xmlns:a16="http://schemas.microsoft.com/office/drawing/2014/main" id="{00000000-0008-0000-0200-00000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8" name="Text Box 107">
          <a:extLst>
            <a:ext uri="{FF2B5EF4-FFF2-40B4-BE49-F238E27FC236}">
              <a16:creationId xmlns:a16="http://schemas.microsoft.com/office/drawing/2014/main" id="{00000000-0008-0000-0200-00000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79" name="Text Box 108">
          <a:extLst>
            <a:ext uri="{FF2B5EF4-FFF2-40B4-BE49-F238E27FC236}">
              <a16:creationId xmlns:a16="http://schemas.microsoft.com/office/drawing/2014/main" id="{00000000-0008-0000-0200-00000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0" name="Text Box 109">
          <a:extLst>
            <a:ext uri="{FF2B5EF4-FFF2-40B4-BE49-F238E27FC236}">
              <a16:creationId xmlns:a16="http://schemas.microsoft.com/office/drawing/2014/main" id="{00000000-0008-0000-0200-00000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1" name="Text Box 110">
          <a:extLst>
            <a:ext uri="{FF2B5EF4-FFF2-40B4-BE49-F238E27FC236}">
              <a16:creationId xmlns:a16="http://schemas.microsoft.com/office/drawing/2014/main" id="{00000000-0008-0000-0200-00000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2" name="Text Box 111">
          <a:extLst>
            <a:ext uri="{FF2B5EF4-FFF2-40B4-BE49-F238E27FC236}">
              <a16:creationId xmlns:a16="http://schemas.microsoft.com/office/drawing/2014/main" id="{00000000-0008-0000-0200-00000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3" name="Text Box 112">
          <a:extLst>
            <a:ext uri="{FF2B5EF4-FFF2-40B4-BE49-F238E27FC236}">
              <a16:creationId xmlns:a16="http://schemas.microsoft.com/office/drawing/2014/main" id="{00000000-0008-0000-0200-00000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4" name="Text Box 113">
          <a:extLst>
            <a:ext uri="{FF2B5EF4-FFF2-40B4-BE49-F238E27FC236}">
              <a16:creationId xmlns:a16="http://schemas.microsoft.com/office/drawing/2014/main" id="{00000000-0008-0000-0200-00001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5" name="Text Box 114">
          <a:extLst>
            <a:ext uri="{FF2B5EF4-FFF2-40B4-BE49-F238E27FC236}">
              <a16:creationId xmlns:a16="http://schemas.microsoft.com/office/drawing/2014/main" id="{00000000-0008-0000-0200-00001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6" name="Text Box 115">
          <a:extLst>
            <a:ext uri="{FF2B5EF4-FFF2-40B4-BE49-F238E27FC236}">
              <a16:creationId xmlns:a16="http://schemas.microsoft.com/office/drawing/2014/main" id="{00000000-0008-0000-0200-00001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7" name="Text Box 116">
          <a:extLst>
            <a:ext uri="{FF2B5EF4-FFF2-40B4-BE49-F238E27FC236}">
              <a16:creationId xmlns:a16="http://schemas.microsoft.com/office/drawing/2014/main" id="{00000000-0008-0000-0200-00001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8" name="Text Box 117">
          <a:extLst>
            <a:ext uri="{FF2B5EF4-FFF2-40B4-BE49-F238E27FC236}">
              <a16:creationId xmlns:a16="http://schemas.microsoft.com/office/drawing/2014/main" id="{00000000-0008-0000-0200-00001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89" name="Text Box 118">
          <a:extLst>
            <a:ext uri="{FF2B5EF4-FFF2-40B4-BE49-F238E27FC236}">
              <a16:creationId xmlns:a16="http://schemas.microsoft.com/office/drawing/2014/main" id="{00000000-0008-0000-0200-00001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0" name="Text Box 119">
          <a:extLst>
            <a:ext uri="{FF2B5EF4-FFF2-40B4-BE49-F238E27FC236}">
              <a16:creationId xmlns:a16="http://schemas.microsoft.com/office/drawing/2014/main" id="{00000000-0008-0000-0200-00001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1" name="Text Box 120">
          <a:extLst>
            <a:ext uri="{FF2B5EF4-FFF2-40B4-BE49-F238E27FC236}">
              <a16:creationId xmlns:a16="http://schemas.microsoft.com/office/drawing/2014/main" id="{00000000-0008-0000-0200-00001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2" name="Text Box 121">
          <a:extLst>
            <a:ext uri="{FF2B5EF4-FFF2-40B4-BE49-F238E27FC236}">
              <a16:creationId xmlns:a16="http://schemas.microsoft.com/office/drawing/2014/main" id="{00000000-0008-0000-0200-00001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3" name="Text Box 122">
          <a:extLst>
            <a:ext uri="{FF2B5EF4-FFF2-40B4-BE49-F238E27FC236}">
              <a16:creationId xmlns:a16="http://schemas.microsoft.com/office/drawing/2014/main" id="{00000000-0008-0000-0200-00001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4" name="Text Box 123">
          <a:extLst>
            <a:ext uri="{FF2B5EF4-FFF2-40B4-BE49-F238E27FC236}">
              <a16:creationId xmlns:a16="http://schemas.microsoft.com/office/drawing/2014/main" id="{00000000-0008-0000-0200-00001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5" name="Text Box 124">
          <a:extLst>
            <a:ext uri="{FF2B5EF4-FFF2-40B4-BE49-F238E27FC236}">
              <a16:creationId xmlns:a16="http://schemas.microsoft.com/office/drawing/2014/main" id="{00000000-0008-0000-0200-00001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6" name="Text Box 125">
          <a:extLst>
            <a:ext uri="{FF2B5EF4-FFF2-40B4-BE49-F238E27FC236}">
              <a16:creationId xmlns:a16="http://schemas.microsoft.com/office/drawing/2014/main" id="{00000000-0008-0000-0200-00001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7" name="Text Box 126">
          <a:extLst>
            <a:ext uri="{FF2B5EF4-FFF2-40B4-BE49-F238E27FC236}">
              <a16:creationId xmlns:a16="http://schemas.microsoft.com/office/drawing/2014/main" id="{00000000-0008-0000-0200-00001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8" name="Text Box 127">
          <a:extLst>
            <a:ext uri="{FF2B5EF4-FFF2-40B4-BE49-F238E27FC236}">
              <a16:creationId xmlns:a16="http://schemas.microsoft.com/office/drawing/2014/main" id="{00000000-0008-0000-0200-00001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799" name="Text Box 128">
          <a:extLst>
            <a:ext uri="{FF2B5EF4-FFF2-40B4-BE49-F238E27FC236}">
              <a16:creationId xmlns:a16="http://schemas.microsoft.com/office/drawing/2014/main" id="{00000000-0008-0000-0200-00001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00" name="Text Box 129">
          <a:extLst>
            <a:ext uri="{FF2B5EF4-FFF2-40B4-BE49-F238E27FC236}">
              <a16:creationId xmlns:a16="http://schemas.microsoft.com/office/drawing/2014/main" id="{00000000-0008-0000-0200-00002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162204"/>
    <xdr:sp macro="" textlink="">
      <xdr:nvSpPr>
        <xdr:cNvPr id="801" name="Text Box 130">
          <a:extLst>
            <a:ext uri="{FF2B5EF4-FFF2-40B4-BE49-F238E27FC236}">
              <a16:creationId xmlns:a16="http://schemas.microsoft.com/office/drawing/2014/main" id="{00000000-0008-0000-0200-000021030000}"/>
            </a:ext>
          </a:extLst>
        </xdr:cNvPr>
        <xdr:cNvSpPr txBox="1">
          <a:spLocks noChangeArrowheads="1"/>
        </xdr:cNvSpPr>
      </xdr:nvSpPr>
      <xdr:spPr bwMode="auto">
        <a:xfrm>
          <a:off x="1076325" y="164115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802" name="Text Box 131">
          <a:extLst>
            <a:ext uri="{FF2B5EF4-FFF2-40B4-BE49-F238E27FC236}">
              <a16:creationId xmlns:a16="http://schemas.microsoft.com/office/drawing/2014/main" id="{00000000-0008-0000-0200-000022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03" name="Text Box 132">
          <a:extLst>
            <a:ext uri="{FF2B5EF4-FFF2-40B4-BE49-F238E27FC236}">
              <a16:creationId xmlns:a16="http://schemas.microsoft.com/office/drawing/2014/main" id="{00000000-0008-0000-0200-00002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04" name="Text Box 133">
          <a:extLst>
            <a:ext uri="{FF2B5EF4-FFF2-40B4-BE49-F238E27FC236}">
              <a16:creationId xmlns:a16="http://schemas.microsoft.com/office/drawing/2014/main" id="{00000000-0008-0000-0200-00002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05" name="Text Box 134">
          <a:extLst>
            <a:ext uri="{FF2B5EF4-FFF2-40B4-BE49-F238E27FC236}">
              <a16:creationId xmlns:a16="http://schemas.microsoft.com/office/drawing/2014/main" id="{00000000-0008-0000-0200-000025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06" name="Text Box 135">
          <a:extLst>
            <a:ext uri="{FF2B5EF4-FFF2-40B4-BE49-F238E27FC236}">
              <a16:creationId xmlns:a16="http://schemas.microsoft.com/office/drawing/2014/main" id="{00000000-0008-0000-0200-00002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07" name="Text Box 136">
          <a:extLst>
            <a:ext uri="{FF2B5EF4-FFF2-40B4-BE49-F238E27FC236}">
              <a16:creationId xmlns:a16="http://schemas.microsoft.com/office/drawing/2014/main" id="{00000000-0008-0000-0200-00002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808" name="Text Box 137">
          <a:extLst>
            <a:ext uri="{FF2B5EF4-FFF2-40B4-BE49-F238E27FC236}">
              <a16:creationId xmlns:a16="http://schemas.microsoft.com/office/drawing/2014/main" id="{00000000-0008-0000-0200-000028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09" name="Text Box 138">
          <a:extLst>
            <a:ext uri="{FF2B5EF4-FFF2-40B4-BE49-F238E27FC236}">
              <a16:creationId xmlns:a16="http://schemas.microsoft.com/office/drawing/2014/main" id="{00000000-0008-0000-0200-00002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0" name="Text Box 139">
          <a:extLst>
            <a:ext uri="{FF2B5EF4-FFF2-40B4-BE49-F238E27FC236}">
              <a16:creationId xmlns:a16="http://schemas.microsoft.com/office/drawing/2014/main" id="{00000000-0008-0000-0200-00002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11" name="Text Box 140">
          <a:extLst>
            <a:ext uri="{FF2B5EF4-FFF2-40B4-BE49-F238E27FC236}">
              <a16:creationId xmlns:a16="http://schemas.microsoft.com/office/drawing/2014/main" id="{00000000-0008-0000-0200-00002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2" name="Text Box 141">
          <a:extLst>
            <a:ext uri="{FF2B5EF4-FFF2-40B4-BE49-F238E27FC236}">
              <a16:creationId xmlns:a16="http://schemas.microsoft.com/office/drawing/2014/main" id="{00000000-0008-0000-0200-00002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3" name="Text Box 142">
          <a:extLst>
            <a:ext uri="{FF2B5EF4-FFF2-40B4-BE49-F238E27FC236}">
              <a16:creationId xmlns:a16="http://schemas.microsoft.com/office/drawing/2014/main" id="{00000000-0008-0000-0200-00002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814" name="Text Box 143">
          <a:extLst>
            <a:ext uri="{FF2B5EF4-FFF2-40B4-BE49-F238E27FC236}">
              <a16:creationId xmlns:a16="http://schemas.microsoft.com/office/drawing/2014/main" id="{00000000-0008-0000-0200-00002E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5" name="Text Box 144">
          <a:extLst>
            <a:ext uri="{FF2B5EF4-FFF2-40B4-BE49-F238E27FC236}">
              <a16:creationId xmlns:a16="http://schemas.microsoft.com/office/drawing/2014/main" id="{00000000-0008-0000-0200-00002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6" name="Text Box 145">
          <a:extLst>
            <a:ext uri="{FF2B5EF4-FFF2-40B4-BE49-F238E27FC236}">
              <a16:creationId xmlns:a16="http://schemas.microsoft.com/office/drawing/2014/main" id="{00000000-0008-0000-0200-00003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17" name="Text Box 146">
          <a:extLst>
            <a:ext uri="{FF2B5EF4-FFF2-40B4-BE49-F238E27FC236}">
              <a16:creationId xmlns:a16="http://schemas.microsoft.com/office/drawing/2014/main" id="{00000000-0008-0000-0200-00003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18" name="Text Box 147">
          <a:extLst>
            <a:ext uri="{FF2B5EF4-FFF2-40B4-BE49-F238E27FC236}">
              <a16:creationId xmlns:a16="http://schemas.microsoft.com/office/drawing/2014/main" id="{00000000-0008-0000-0200-00003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19" name="Text Box 148">
          <a:extLst>
            <a:ext uri="{FF2B5EF4-FFF2-40B4-BE49-F238E27FC236}">
              <a16:creationId xmlns:a16="http://schemas.microsoft.com/office/drawing/2014/main" id="{00000000-0008-0000-0200-00003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0" name="Text Box 149">
          <a:extLst>
            <a:ext uri="{FF2B5EF4-FFF2-40B4-BE49-F238E27FC236}">
              <a16:creationId xmlns:a16="http://schemas.microsoft.com/office/drawing/2014/main" id="{00000000-0008-0000-0200-00003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21" name="Text Box 150">
          <a:extLst>
            <a:ext uri="{FF2B5EF4-FFF2-40B4-BE49-F238E27FC236}">
              <a16:creationId xmlns:a16="http://schemas.microsoft.com/office/drawing/2014/main" id="{00000000-0008-0000-0200-00003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2" name="Text Box 151">
          <a:extLst>
            <a:ext uri="{FF2B5EF4-FFF2-40B4-BE49-F238E27FC236}">
              <a16:creationId xmlns:a16="http://schemas.microsoft.com/office/drawing/2014/main" id="{00000000-0008-0000-0200-00003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3" name="Text Box 152">
          <a:extLst>
            <a:ext uri="{FF2B5EF4-FFF2-40B4-BE49-F238E27FC236}">
              <a16:creationId xmlns:a16="http://schemas.microsoft.com/office/drawing/2014/main" id="{00000000-0008-0000-0200-00003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24" name="Text Box 153">
          <a:extLst>
            <a:ext uri="{FF2B5EF4-FFF2-40B4-BE49-F238E27FC236}">
              <a16:creationId xmlns:a16="http://schemas.microsoft.com/office/drawing/2014/main" id="{00000000-0008-0000-0200-000038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5" name="Text Box 154">
          <a:extLst>
            <a:ext uri="{FF2B5EF4-FFF2-40B4-BE49-F238E27FC236}">
              <a16:creationId xmlns:a16="http://schemas.microsoft.com/office/drawing/2014/main" id="{00000000-0008-0000-0200-00003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6" name="Text Box 155">
          <a:extLst>
            <a:ext uri="{FF2B5EF4-FFF2-40B4-BE49-F238E27FC236}">
              <a16:creationId xmlns:a16="http://schemas.microsoft.com/office/drawing/2014/main" id="{00000000-0008-0000-0200-00003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27" name="Text Box 156">
          <a:extLst>
            <a:ext uri="{FF2B5EF4-FFF2-40B4-BE49-F238E27FC236}">
              <a16:creationId xmlns:a16="http://schemas.microsoft.com/office/drawing/2014/main" id="{00000000-0008-0000-0200-00003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8" name="Text Box 157">
          <a:extLst>
            <a:ext uri="{FF2B5EF4-FFF2-40B4-BE49-F238E27FC236}">
              <a16:creationId xmlns:a16="http://schemas.microsoft.com/office/drawing/2014/main" id="{00000000-0008-0000-0200-00003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29" name="Text Box 158">
          <a:extLst>
            <a:ext uri="{FF2B5EF4-FFF2-40B4-BE49-F238E27FC236}">
              <a16:creationId xmlns:a16="http://schemas.microsoft.com/office/drawing/2014/main" id="{00000000-0008-0000-0200-00003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30" name="Text Box 159">
          <a:extLst>
            <a:ext uri="{FF2B5EF4-FFF2-40B4-BE49-F238E27FC236}">
              <a16:creationId xmlns:a16="http://schemas.microsoft.com/office/drawing/2014/main" id="{00000000-0008-0000-0200-00003E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1" name="Text Box 160">
          <a:extLst>
            <a:ext uri="{FF2B5EF4-FFF2-40B4-BE49-F238E27FC236}">
              <a16:creationId xmlns:a16="http://schemas.microsoft.com/office/drawing/2014/main" id="{00000000-0008-0000-0200-00003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2" name="Text Box 161">
          <a:extLst>
            <a:ext uri="{FF2B5EF4-FFF2-40B4-BE49-F238E27FC236}">
              <a16:creationId xmlns:a16="http://schemas.microsoft.com/office/drawing/2014/main" id="{00000000-0008-0000-0200-00004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33" name="Text Box 162">
          <a:extLst>
            <a:ext uri="{FF2B5EF4-FFF2-40B4-BE49-F238E27FC236}">
              <a16:creationId xmlns:a16="http://schemas.microsoft.com/office/drawing/2014/main" id="{00000000-0008-0000-0200-00004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34" name="Text Box 163">
          <a:extLst>
            <a:ext uri="{FF2B5EF4-FFF2-40B4-BE49-F238E27FC236}">
              <a16:creationId xmlns:a16="http://schemas.microsoft.com/office/drawing/2014/main" id="{00000000-0008-0000-0200-000042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5" name="Text Box 164">
          <a:extLst>
            <a:ext uri="{FF2B5EF4-FFF2-40B4-BE49-F238E27FC236}">
              <a16:creationId xmlns:a16="http://schemas.microsoft.com/office/drawing/2014/main" id="{00000000-0008-0000-0200-00004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6" name="Text Box 165">
          <a:extLst>
            <a:ext uri="{FF2B5EF4-FFF2-40B4-BE49-F238E27FC236}">
              <a16:creationId xmlns:a16="http://schemas.microsoft.com/office/drawing/2014/main" id="{00000000-0008-0000-0200-00004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37" name="Text Box 166">
          <a:extLst>
            <a:ext uri="{FF2B5EF4-FFF2-40B4-BE49-F238E27FC236}">
              <a16:creationId xmlns:a16="http://schemas.microsoft.com/office/drawing/2014/main" id="{00000000-0008-0000-0200-00004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8" name="Text Box 167">
          <a:extLst>
            <a:ext uri="{FF2B5EF4-FFF2-40B4-BE49-F238E27FC236}">
              <a16:creationId xmlns:a16="http://schemas.microsoft.com/office/drawing/2014/main" id="{00000000-0008-0000-0200-00004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39" name="Text Box 168">
          <a:extLst>
            <a:ext uri="{FF2B5EF4-FFF2-40B4-BE49-F238E27FC236}">
              <a16:creationId xmlns:a16="http://schemas.microsoft.com/office/drawing/2014/main" id="{00000000-0008-0000-0200-00004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40" name="Text Box 169">
          <a:extLst>
            <a:ext uri="{FF2B5EF4-FFF2-40B4-BE49-F238E27FC236}">
              <a16:creationId xmlns:a16="http://schemas.microsoft.com/office/drawing/2014/main" id="{00000000-0008-0000-0200-000048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1" name="Text Box 170">
          <a:extLst>
            <a:ext uri="{FF2B5EF4-FFF2-40B4-BE49-F238E27FC236}">
              <a16:creationId xmlns:a16="http://schemas.microsoft.com/office/drawing/2014/main" id="{00000000-0008-0000-0200-00004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2" name="Text Box 171">
          <a:extLst>
            <a:ext uri="{FF2B5EF4-FFF2-40B4-BE49-F238E27FC236}">
              <a16:creationId xmlns:a16="http://schemas.microsoft.com/office/drawing/2014/main" id="{00000000-0008-0000-0200-00004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43" name="Text Box 172">
          <a:extLst>
            <a:ext uri="{FF2B5EF4-FFF2-40B4-BE49-F238E27FC236}">
              <a16:creationId xmlns:a16="http://schemas.microsoft.com/office/drawing/2014/main" id="{00000000-0008-0000-0200-00004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4" name="Text Box 173">
          <a:extLst>
            <a:ext uri="{FF2B5EF4-FFF2-40B4-BE49-F238E27FC236}">
              <a16:creationId xmlns:a16="http://schemas.microsoft.com/office/drawing/2014/main" id="{00000000-0008-0000-0200-00004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5" name="Text Box 174">
          <a:extLst>
            <a:ext uri="{FF2B5EF4-FFF2-40B4-BE49-F238E27FC236}">
              <a16:creationId xmlns:a16="http://schemas.microsoft.com/office/drawing/2014/main" id="{00000000-0008-0000-0200-00004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46" name="Text Box 175">
          <a:extLst>
            <a:ext uri="{FF2B5EF4-FFF2-40B4-BE49-F238E27FC236}">
              <a16:creationId xmlns:a16="http://schemas.microsoft.com/office/drawing/2014/main" id="{00000000-0008-0000-0200-00004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7" name="Text Box 176">
          <a:extLst>
            <a:ext uri="{FF2B5EF4-FFF2-40B4-BE49-F238E27FC236}">
              <a16:creationId xmlns:a16="http://schemas.microsoft.com/office/drawing/2014/main" id="{00000000-0008-0000-0200-00004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48" name="Text Box 177">
          <a:extLst>
            <a:ext uri="{FF2B5EF4-FFF2-40B4-BE49-F238E27FC236}">
              <a16:creationId xmlns:a16="http://schemas.microsoft.com/office/drawing/2014/main" id="{00000000-0008-0000-0200-00005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849" name="Text Box 178">
          <a:extLst>
            <a:ext uri="{FF2B5EF4-FFF2-40B4-BE49-F238E27FC236}">
              <a16:creationId xmlns:a16="http://schemas.microsoft.com/office/drawing/2014/main" id="{00000000-0008-0000-0200-00005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50" name="Text Box 179">
          <a:extLst>
            <a:ext uri="{FF2B5EF4-FFF2-40B4-BE49-F238E27FC236}">
              <a16:creationId xmlns:a16="http://schemas.microsoft.com/office/drawing/2014/main" id="{00000000-0008-0000-0200-00005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51" name="Text Box 180">
          <a:extLst>
            <a:ext uri="{FF2B5EF4-FFF2-40B4-BE49-F238E27FC236}">
              <a16:creationId xmlns:a16="http://schemas.microsoft.com/office/drawing/2014/main" id="{00000000-0008-0000-0200-00005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2" name="Text Box 181">
          <a:extLst>
            <a:ext uri="{FF2B5EF4-FFF2-40B4-BE49-F238E27FC236}">
              <a16:creationId xmlns:a16="http://schemas.microsoft.com/office/drawing/2014/main" id="{00000000-0008-0000-0200-00005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3" name="Text Box 182">
          <a:extLst>
            <a:ext uri="{FF2B5EF4-FFF2-40B4-BE49-F238E27FC236}">
              <a16:creationId xmlns:a16="http://schemas.microsoft.com/office/drawing/2014/main" id="{00000000-0008-0000-0200-00005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4" name="Text Box 183">
          <a:extLst>
            <a:ext uri="{FF2B5EF4-FFF2-40B4-BE49-F238E27FC236}">
              <a16:creationId xmlns:a16="http://schemas.microsoft.com/office/drawing/2014/main" id="{00000000-0008-0000-0200-00005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5" name="Text Box 184">
          <a:extLst>
            <a:ext uri="{FF2B5EF4-FFF2-40B4-BE49-F238E27FC236}">
              <a16:creationId xmlns:a16="http://schemas.microsoft.com/office/drawing/2014/main" id="{00000000-0008-0000-0200-00005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6" name="Text Box 185">
          <a:extLst>
            <a:ext uri="{FF2B5EF4-FFF2-40B4-BE49-F238E27FC236}">
              <a16:creationId xmlns:a16="http://schemas.microsoft.com/office/drawing/2014/main" id="{00000000-0008-0000-0200-00005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7" name="Text Box 186">
          <a:extLst>
            <a:ext uri="{FF2B5EF4-FFF2-40B4-BE49-F238E27FC236}">
              <a16:creationId xmlns:a16="http://schemas.microsoft.com/office/drawing/2014/main" id="{00000000-0008-0000-0200-00005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8" name="Text Box 187">
          <a:extLst>
            <a:ext uri="{FF2B5EF4-FFF2-40B4-BE49-F238E27FC236}">
              <a16:creationId xmlns:a16="http://schemas.microsoft.com/office/drawing/2014/main" id="{00000000-0008-0000-0200-00005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59" name="Text Box 188">
          <a:extLst>
            <a:ext uri="{FF2B5EF4-FFF2-40B4-BE49-F238E27FC236}">
              <a16:creationId xmlns:a16="http://schemas.microsoft.com/office/drawing/2014/main" id="{00000000-0008-0000-0200-00005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0" name="Text Box 189">
          <a:extLst>
            <a:ext uri="{FF2B5EF4-FFF2-40B4-BE49-F238E27FC236}">
              <a16:creationId xmlns:a16="http://schemas.microsoft.com/office/drawing/2014/main" id="{00000000-0008-0000-0200-00005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1" name="Text Box 190">
          <a:extLst>
            <a:ext uri="{FF2B5EF4-FFF2-40B4-BE49-F238E27FC236}">
              <a16:creationId xmlns:a16="http://schemas.microsoft.com/office/drawing/2014/main" id="{00000000-0008-0000-0200-00005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2" name="Text Box 191">
          <a:extLst>
            <a:ext uri="{FF2B5EF4-FFF2-40B4-BE49-F238E27FC236}">
              <a16:creationId xmlns:a16="http://schemas.microsoft.com/office/drawing/2014/main" id="{00000000-0008-0000-0200-00005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3" name="Text Box 192">
          <a:extLst>
            <a:ext uri="{FF2B5EF4-FFF2-40B4-BE49-F238E27FC236}">
              <a16:creationId xmlns:a16="http://schemas.microsoft.com/office/drawing/2014/main" id="{00000000-0008-0000-0200-00005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4" name="Text Box 193">
          <a:extLst>
            <a:ext uri="{FF2B5EF4-FFF2-40B4-BE49-F238E27FC236}">
              <a16:creationId xmlns:a16="http://schemas.microsoft.com/office/drawing/2014/main" id="{00000000-0008-0000-0200-00006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5" name="Text Box 194">
          <a:extLst>
            <a:ext uri="{FF2B5EF4-FFF2-40B4-BE49-F238E27FC236}">
              <a16:creationId xmlns:a16="http://schemas.microsoft.com/office/drawing/2014/main" id="{00000000-0008-0000-0200-00006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6" name="Text Box 195">
          <a:extLst>
            <a:ext uri="{FF2B5EF4-FFF2-40B4-BE49-F238E27FC236}">
              <a16:creationId xmlns:a16="http://schemas.microsoft.com/office/drawing/2014/main" id="{00000000-0008-0000-0200-00006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7" name="Text Box 196">
          <a:extLst>
            <a:ext uri="{FF2B5EF4-FFF2-40B4-BE49-F238E27FC236}">
              <a16:creationId xmlns:a16="http://schemas.microsoft.com/office/drawing/2014/main" id="{00000000-0008-0000-0200-00006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8" name="Text Box 197">
          <a:extLst>
            <a:ext uri="{FF2B5EF4-FFF2-40B4-BE49-F238E27FC236}">
              <a16:creationId xmlns:a16="http://schemas.microsoft.com/office/drawing/2014/main" id="{00000000-0008-0000-0200-00006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69" name="Text Box 198">
          <a:extLst>
            <a:ext uri="{FF2B5EF4-FFF2-40B4-BE49-F238E27FC236}">
              <a16:creationId xmlns:a16="http://schemas.microsoft.com/office/drawing/2014/main" id="{00000000-0008-0000-0200-00006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0" name="Text Box 199">
          <a:extLst>
            <a:ext uri="{FF2B5EF4-FFF2-40B4-BE49-F238E27FC236}">
              <a16:creationId xmlns:a16="http://schemas.microsoft.com/office/drawing/2014/main" id="{00000000-0008-0000-0200-00006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1" name="Text Box 200">
          <a:extLst>
            <a:ext uri="{FF2B5EF4-FFF2-40B4-BE49-F238E27FC236}">
              <a16:creationId xmlns:a16="http://schemas.microsoft.com/office/drawing/2014/main" id="{00000000-0008-0000-0200-00006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2" name="Text Box 201">
          <a:extLst>
            <a:ext uri="{FF2B5EF4-FFF2-40B4-BE49-F238E27FC236}">
              <a16:creationId xmlns:a16="http://schemas.microsoft.com/office/drawing/2014/main" id="{00000000-0008-0000-0200-00006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3" name="Text Box 202">
          <a:extLst>
            <a:ext uri="{FF2B5EF4-FFF2-40B4-BE49-F238E27FC236}">
              <a16:creationId xmlns:a16="http://schemas.microsoft.com/office/drawing/2014/main" id="{00000000-0008-0000-0200-00006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4" name="Text Box 203">
          <a:extLst>
            <a:ext uri="{FF2B5EF4-FFF2-40B4-BE49-F238E27FC236}">
              <a16:creationId xmlns:a16="http://schemas.microsoft.com/office/drawing/2014/main" id="{00000000-0008-0000-0200-00006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5" name="Text Box 204">
          <a:extLst>
            <a:ext uri="{FF2B5EF4-FFF2-40B4-BE49-F238E27FC236}">
              <a16:creationId xmlns:a16="http://schemas.microsoft.com/office/drawing/2014/main" id="{00000000-0008-0000-0200-00006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6" name="Text Box 205">
          <a:extLst>
            <a:ext uri="{FF2B5EF4-FFF2-40B4-BE49-F238E27FC236}">
              <a16:creationId xmlns:a16="http://schemas.microsoft.com/office/drawing/2014/main" id="{00000000-0008-0000-0200-00006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7" name="Text Box 206">
          <a:extLst>
            <a:ext uri="{FF2B5EF4-FFF2-40B4-BE49-F238E27FC236}">
              <a16:creationId xmlns:a16="http://schemas.microsoft.com/office/drawing/2014/main" id="{00000000-0008-0000-0200-00006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878" name="Text Box 207">
          <a:extLst>
            <a:ext uri="{FF2B5EF4-FFF2-40B4-BE49-F238E27FC236}">
              <a16:creationId xmlns:a16="http://schemas.microsoft.com/office/drawing/2014/main" id="{00000000-0008-0000-0200-00006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879" name="Text Box 208">
          <a:extLst>
            <a:ext uri="{FF2B5EF4-FFF2-40B4-BE49-F238E27FC236}">
              <a16:creationId xmlns:a16="http://schemas.microsoft.com/office/drawing/2014/main" id="{00000000-0008-0000-0200-00006F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80" name="Text Box 209">
          <a:extLst>
            <a:ext uri="{FF2B5EF4-FFF2-40B4-BE49-F238E27FC236}">
              <a16:creationId xmlns:a16="http://schemas.microsoft.com/office/drawing/2014/main" id="{00000000-0008-0000-0200-00007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1" name="Text Box 210">
          <a:extLst>
            <a:ext uri="{FF2B5EF4-FFF2-40B4-BE49-F238E27FC236}">
              <a16:creationId xmlns:a16="http://schemas.microsoft.com/office/drawing/2014/main" id="{00000000-0008-0000-0200-00007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2" name="Text Box 211">
          <a:extLst>
            <a:ext uri="{FF2B5EF4-FFF2-40B4-BE49-F238E27FC236}">
              <a16:creationId xmlns:a16="http://schemas.microsoft.com/office/drawing/2014/main" id="{00000000-0008-0000-0200-00007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83" name="Text Box 212">
          <a:extLst>
            <a:ext uri="{FF2B5EF4-FFF2-40B4-BE49-F238E27FC236}">
              <a16:creationId xmlns:a16="http://schemas.microsoft.com/office/drawing/2014/main" id="{00000000-0008-0000-0200-00007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4" name="Text Box 213">
          <a:extLst>
            <a:ext uri="{FF2B5EF4-FFF2-40B4-BE49-F238E27FC236}">
              <a16:creationId xmlns:a16="http://schemas.microsoft.com/office/drawing/2014/main" id="{00000000-0008-0000-0200-00007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5" name="Text Box 214">
          <a:extLst>
            <a:ext uri="{FF2B5EF4-FFF2-40B4-BE49-F238E27FC236}">
              <a16:creationId xmlns:a16="http://schemas.microsoft.com/office/drawing/2014/main" id="{00000000-0008-0000-0200-00007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86" name="Text Box 215">
          <a:extLst>
            <a:ext uri="{FF2B5EF4-FFF2-40B4-BE49-F238E27FC236}">
              <a16:creationId xmlns:a16="http://schemas.microsoft.com/office/drawing/2014/main" id="{00000000-0008-0000-0200-00007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7" name="Text Box 216">
          <a:extLst>
            <a:ext uri="{FF2B5EF4-FFF2-40B4-BE49-F238E27FC236}">
              <a16:creationId xmlns:a16="http://schemas.microsoft.com/office/drawing/2014/main" id="{00000000-0008-0000-0200-00007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88" name="Text Box 217">
          <a:extLst>
            <a:ext uri="{FF2B5EF4-FFF2-40B4-BE49-F238E27FC236}">
              <a16:creationId xmlns:a16="http://schemas.microsoft.com/office/drawing/2014/main" id="{00000000-0008-0000-0200-00007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889" name="Text Box 218">
          <a:extLst>
            <a:ext uri="{FF2B5EF4-FFF2-40B4-BE49-F238E27FC236}">
              <a16:creationId xmlns:a16="http://schemas.microsoft.com/office/drawing/2014/main" id="{00000000-0008-0000-0200-000079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0" name="Text Box 219">
          <a:extLst>
            <a:ext uri="{FF2B5EF4-FFF2-40B4-BE49-F238E27FC236}">
              <a16:creationId xmlns:a16="http://schemas.microsoft.com/office/drawing/2014/main" id="{00000000-0008-0000-0200-00007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1" name="Text Box 220">
          <a:extLst>
            <a:ext uri="{FF2B5EF4-FFF2-40B4-BE49-F238E27FC236}">
              <a16:creationId xmlns:a16="http://schemas.microsoft.com/office/drawing/2014/main" id="{00000000-0008-0000-0200-00007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92" name="Text Box 221">
          <a:extLst>
            <a:ext uri="{FF2B5EF4-FFF2-40B4-BE49-F238E27FC236}">
              <a16:creationId xmlns:a16="http://schemas.microsoft.com/office/drawing/2014/main" id="{00000000-0008-0000-0200-00007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3" name="Text Box 222">
          <a:extLst>
            <a:ext uri="{FF2B5EF4-FFF2-40B4-BE49-F238E27FC236}">
              <a16:creationId xmlns:a16="http://schemas.microsoft.com/office/drawing/2014/main" id="{00000000-0008-0000-0200-00007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4" name="Text Box 223">
          <a:extLst>
            <a:ext uri="{FF2B5EF4-FFF2-40B4-BE49-F238E27FC236}">
              <a16:creationId xmlns:a16="http://schemas.microsoft.com/office/drawing/2014/main" id="{00000000-0008-0000-0200-00007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95" name="Text Box 224">
          <a:extLst>
            <a:ext uri="{FF2B5EF4-FFF2-40B4-BE49-F238E27FC236}">
              <a16:creationId xmlns:a16="http://schemas.microsoft.com/office/drawing/2014/main" id="{00000000-0008-0000-0200-00007F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6" name="Text Box 225">
          <a:extLst>
            <a:ext uri="{FF2B5EF4-FFF2-40B4-BE49-F238E27FC236}">
              <a16:creationId xmlns:a16="http://schemas.microsoft.com/office/drawing/2014/main" id="{00000000-0008-0000-0200-00008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897" name="Text Box 226">
          <a:extLst>
            <a:ext uri="{FF2B5EF4-FFF2-40B4-BE49-F238E27FC236}">
              <a16:creationId xmlns:a16="http://schemas.microsoft.com/office/drawing/2014/main" id="{00000000-0008-0000-0200-00008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98" name="Text Box 227">
          <a:extLst>
            <a:ext uri="{FF2B5EF4-FFF2-40B4-BE49-F238E27FC236}">
              <a16:creationId xmlns:a16="http://schemas.microsoft.com/office/drawing/2014/main" id="{00000000-0008-0000-0200-00008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899" name="Text Box 228">
          <a:extLst>
            <a:ext uri="{FF2B5EF4-FFF2-40B4-BE49-F238E27FC236}">
              <a16:creationId xmlns:a16="http://schemas.microsoft.com/office/drawing/2014/main" id="{00000000-0008-0000-0200-000083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0" name="Text Box 229">
          <a:extLst>
            <a:ext uri="{FF2B5EF4-FFF2-40B4-BE49-F238E27FC236}">
              <a16:creationId xmlns:a16="http://schemas.microsoft.com/office/drawing/2014/main" id="{00000000-0008-0000-0200-00008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1" name="Text Box 230">
          <a:extLst>
            <a:ext uri="{FF2B5EF4-FFF2-40B4-BE49-F238E27FC236}">
              <a16:creationId xmlns:a16="http://schemas.microsoft.com/office/drawing/2014/main" id="{00000000-0008-0000-0200-00008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02" name="Text Box 231">
          <a:extLst>
            <a:ext uri="{FF2B5EF4-FFF2-40B4-BE49-F238E27FC236}">
              <a16:creationId xmlns:a16="http://schemas.microsoft.com/office/drawing/2014/main" id="{00000000-0008-0000-0200-000086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3" name="Text Box 232">
          <a:extLst>
            <a:ext uri="{FF2B5EF4-FFF2-40B4-BE49-F238E27FC236}">
              <a16:creationId xmlns:a16="http://schemas.microsoft.com/office/drawing/2014/main" id="{00000000-0008-0000-0200-00008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4" name="Text Box 233">
          <a:extLst>
            <a:ext uri="{FF2B5EF4-FFF2-40B4-BE49-F238E27FC236}">
              <a16:creationId xmlns:a16="http://schemas.microsoft.com/office/drawing/2014/main" id="{00000000-0008-0000-0200-00008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05" name="Text Box 234">
          <a:extLst>
            <a:ext uri="{FF2B5EF4-FFF2-40B4-BE49-F238E27FC236}">
              <a16:creationId xmlns:a16="http://schemas.microsoft.com/office/drawing/2014/main" id="{00000000-0008-0000-0200-000089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6" name="Text Box 235">
          <a:extLst>
            <a:ext uri="{FF2B5EF4-FFF2-40B4-BE49-F238E27FC236}">
              <a16:creationId xmlns:a16="http://schemas.microsoft.com/office/drawing/2014/main" id="{00000000-0008-0000-0200-00008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07" name="Text Box 236">
          <a:extLst>
            <a:ext uri="{FF2B5EF4-FFF2-40B4-BE49-F238E27FC236}">
              <a16:creationId xmlns:a16="http://schemas.microsoft.com/office/drawing/2014/main" id="{00000000-0008-0000-0200-00008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08" name="Text Box 237">
          <a:extLst>
            <a:ext uri="{FF2B5EF4-FFF2-40B4-BE49-F238E27FC236}">
              <a16:creationId xmlns:a16="http://schemas.microsoft.com/office/drawing/2014/main" id="{00000000-0008-0000-0200-00008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09" name="Text Box 238">
          <a:extLst>
            <a:ext uri="{FF2B5EF4-FFF2-40B4-BE49-F238E27FC236}">
              <a16:creationId xmlns:a16="http://schemas.microsoft.com/office/drawing/2014/main" id="{00000000-0008-0000-0200-00008D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0" name="Text Box 239">
          <a:extLst>
            <a:ext uri="{FF2B5EF4-FFF2-40B4-BE49-F238E27FC236}">
              <a16:creationId xmlns:a16="http://schemas.microsoft.com/office/drawing/2014/main" id="{00000000-0008-0000-0200-00008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1" name="Text Box 240">
          <a:extLst>
            <a:ext uri="{FF2B5EF4-FFF2-40B4-BE49-F238E27FC236}">
              <a16:creationId xmlns:a16="http://schemas.microsoft.com/office/drawing/2014/main" id="{00000000-0008-0000-0200-00008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12" name="Text Box 241">
          <a:extLst>
            <a:ext uri="{FF2B5EF4-FFF2-40B4-BE49-F238E27FC236}">
              <a16:creationId xmlns:a16="http://schemas.microsoft.com/office/drawing/2014/main" id="{00000000-0008-0000-0200-00009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3" name="Text Box 242">
          <a:extLst>
            <a:ext uri="{FF2B5EF4-FFF2-40B4-BE49-F238E27FC236}">
              <a16:creationId xmlns:a16="http://schemas.microsoft.com/office/drawing/2014/main" id="{00000000-0008-0000-0200-00009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4" name="Text Box 243">
          <a:extLst>
            <a:ext uri="{FF2B5EF4-FFF2-40B4-BE49-F238E27FC236}">
              <a16:creationId xmlns:a16="http://schemas.microsoft.com/office/drawing/2014/main" id="{00000000-0008-0000-0200-00009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15" name="Text Box 244">
          <a:extLst>
            <a:ext uri="{FF2B5EF4-FFF2-40B4-BE49-F238E27FC236}">
              <a16:creationId xmlns:a16="http://schemas.microsoft.com/office/drawing/2014/main" id="{00000000-0008-0000-0200-00009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6" name="Text Box 245">
          <a:extLst>
            <a:ext uri="{FF2B5EF4-FFF2-40B4-BE49-F238E27FC236}">
              <a16:creationId xmlns:a16="http://schemas.microsoft.com/office/drawing/2014/main" id="{00000000-0008-0000-0200-00009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17" name="Text Box 246">
          <a:extLst>
            <a:ext uri="{FF2B5EF4-FFF2-40B4-BE49-F238E27FC236}">
              <a16:creationId xmlns:a16="http://schemas.microsoft.com/office/drawing/2014/main" id="{00000000-0008-0000-0200-00009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18" name="Text Box 247">
          <a:extLst>
            <a:ext uri="{FF2B5EF4-FFF2-40B4-BE49-F238E27FC236}">
              <a16:creationId xmlns:a16="http://schemas.microsoft.com/office/drawing/2014/main" id="{00000000-0008-0000-0200-00009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19" name="Text Box 248">
          <a:extLst>
            <a:ext uri="{FF2B5EF4-FFF2-40B4-BE49-F238E27FC236}">
              <a16:creationId xmlns:a16="http://schemas.microsoft.com/office/drawing/2014/main" id="{00000000-0008-0000-0200-000097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0" name="Text Box 249">
          <a:extLst>
            <a:ext uri="{FF2B5EF4-FFF2-40B4-BE49-F238E27FC236}">
              <a16:creationId xmlns:a16="http://schemas.microsoft.com/office/drawing/2014/main" id="{00000000-0008-0000-0200-00009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1" name="Text Box 250">
          <a:extLst>
            <a:ext uri="{FF2B5EF4-FFF2-40B4-BE49-F238E27FC236}">
              <a16:creationId xmlns:a16="http://schemas.microsoft.com/office/drawing/2014/main" id="{00000000-0008-0000-0200-00009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22" name="Text Box 251">
          <a:extLst>
            <a:ext uri="{FF2B5EF4-FFF2-40B4-BE49-F238E27FC236}">
              <a16:creationId xmlns:a16="http://schemas.microsoft.com/office/drawing/2014/main" id="{00000000-0008-0000-0200-00009A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3" name="Text Box 252">
          <a:extLst>
            <a:ext uri="{FF2B5EF4-FFF2-40B4-BE49-F238E27FC236}">
              <a16:creationId xmlns:a16="http://schemas.microsoft.com/office/drawing/2014/main" id="{00000000-0008-0000-0200-00009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4" name="Text Box 253">
          <a:extLst>
            <a:ext uri="{FF2B5EF4-FFF2-40B4-BE49-F238E27FC236}">
              <a16:creationId xmlns:a16="http://schemas.microsoft.com/office/drawing/2014/main" id="{00000000-0008-0000-0200-00009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25" name="Text Box 254">
          <a:extLst>
            <a:ext uri="{FF2B5EF4-FFF2-40B4-BE49-F238E27FC236}">
              <a16:creationId xmlns:a16="http://schemas.microsoft.com/office/drawing/2014/main" id="{00000000-0008-0000-0200-00009D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6" name="Text Box 255">
          <a:extLst>
            <a:ext uri="{FF2B5EF4-FFF2-40B4-BE49-F238E27FC236}">
              <a16:creationId xmlns:a16="http://schemas.microsoft.com/office/drawing/2014/main" id="{00000000-0008-0000-0200-00009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27" name="Text Box 256">
          <a:extLst>
            <a:ext uri="{FF2B5EF4-FFF2-40B4-BE49-F238E27FC236}">
              <a16:creationId xmlns:a16="http://schemas.microsoft.com/office/drawing/2014/main" id="{00000000-0008-0000-0200-00009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928" name="Text Box 257">
          <a:extLst>
            <a:ext uri="{FF2B5EF4-FFF2-40B4-BE49-F238E27FC236}">
              <a16:creationId xmlns:a16="http://schemas.microsoft.com/office/drawing/2014/main" id="{00000000-0008-0000-0200-0000A0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29" name="Text Box 258">
          <a:extLst>
            <a:ext uri="{FF2B5EF4-FFF2-40B4-BE49-F238E27FC236}">
              <a16:creationId xmlns:a16="http://schemas.microsoft.com/office/drawing/2014/main" id="{00000000-0008-0000-0200-0000A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0" name="Text Box 259">
          <a:extLst>
            <a:ext uri="{FF2B5EF4-FFF2-40B4-BE49-F238E27FC236}">
              <a16:creationId xmlns:a16="http://schemas.microsoft.com/office/drawing/2014/main" id="{00000000-0008-0000-0200-0000A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1" name="Text Box 260">
          <a:extLst>
            <a:ext uri="{FF2B5EF4-FFF2-40B4-BE49-F238E27FC236}">
              <a16:creationId xmlns:a16="http://schemas.microsoft.com/office/drawing/2014/main" id="{00000000-0008-0000-0200-0000A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32" name="Text Box 261">
          <a:extLst>
            <a:ext uri="{FF2B5EF4-FFF2-40B4-BE49-F238E27FC236}">
              <a16:creationId xmlns:a16="http://schemas.microsoft.com/office/drawing/2014/main" id="{00000000-0008-0000-0200-0000A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3" name="Text Box 262">
          <a:extLst>
            <a:ext uri="{FF2B5EF4-FFF2-40B4-BE49-F238E27FC236}">
              <a16:creationId xmlns:a16="http://schemas.microsoft.com/office/drawing/2014/main" id="{00000000-0008-0000-0200-0000A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4" name="Text Box 263">
          <a:extLst>
            <a:ext uri="{FF2B5EF4-FFF2-40B4-BE49-F238E27FC236}">
              <a16:creationId xmlns:a16="http://schemas.microsoft.com/office/drawing/2014/main" id="{00000000-0008-0000-0200-0000A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35" name="Text Box 264">
          <a:extLst>
            <a:ext uri="{FF2B5EF4-FFF2-40B4-BE49-F238E27FC236}">
              <a16:creationId xmlns:a16="http://schemas.microsoft.com/office/drawing/2014/main" id="{00000000-0008-0000-0200-0000A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6" name="Text Box 265">
          <a:extLst>
            <a:ext uri="{FF2B5EF4-FFF2-40B4-BE49-F238E27FC236}">
              <a16:creationId xmlns:a16="http://schemas.microsoft.com/office/drawing/2014/main" id="{00000000-0008-0000-0200-0000A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37" name="Text Box 266">
          <a:extLst>
            <a:ext uri="{FF2B5EF4-FFF2-40B4-BE49-F238E27FC236}">
              <a16:creationId xmlns:a16="http://schemas.microsoft.com/office/drawing/2014/main" id="{00000000-0008-0000-0200-0000A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38" name="Text Box 267">
          <a:extLst>
            <a:ext uri="{FF2B5EF4-FFF2-40B4-BE49-F238E27FC236}">
              <a16:creationId xmlns:a16="http://schemas.microsoft.com/office/drawing/2014/main" id="{00000000-0008-0000-0200-0000AA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39" name="Text Box 268">
          <a:extLst>
            <a:ext uri="{FF2B5EF4-FFF2-40B4-BE49-F238E27FC236}">
              <a16:creationId xmlns:a16="http://schemas.microsoft.com/office/drawing/2014/main" id="{00000000-0008-0000-0200-0000A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0" name="Text Box 269">
          <a:extLst>
            <a:ext uri="{FF2B5EF4-FFF2-40B4-BE49-F238E27FC236}">
              <a16:creationId xmlns:a16="http://schemas.microsoft.com/office/drawing/2014/main" id="{00000000-0008-0000-0200-0000A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1" name="Text Box 270">
          <a:extLst>
            <a:ext uri="{FF2B5EF4-FFF2-40B4-BE49-F238E27FC236}">
              <a16:creationId xmlns:a16="http://schemas.microsoft.com/office/drawing/2014/main" id="{00000000-0008-0000-0200-0000A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42" name="Text Box 271">
          <a:extLst>
            <a:ext uri="{FF2B5EF4-FFF2-40B4-BE49-F238E27FC236}">
              <a16:creationId xmlns:a16="http://schemas.microsoft.com/office/drawing/2014/main" id="{00000000-0008-0000-0200-0000A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3" name="Text Box 272">
          <a:extLst>
            <a:ext uri="{FF2B5EF4-FFF2-40B4-BE49-F238E27FC236}">
              <a16:creationId xmlns:a16="http://schemas.microsoft.com/office/drawing/2014/main" id="{00000000-0008-0000-0200-0000A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4" name="Text Box 273">
          <a:extLst>
            <a:ext uri="{FF2B5EF4-FFF2-40B4-BE49-F238E27FC236}">
              <a16:creationId xmlns:a16="http://schemas.microsoft.com/office/drawing/2014/main" id="{00000000-0008-0000-0200-0000B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45" name="Text Box 274">
          <a:extLst>
            <a:ext uri="{FF2B5EF4-FFF2-40B4-BE49-F238E27FC236}">
              <a16:creationId xmlns:a16="http://schemas.microsoft.com/office/drawing/2014/main" id="{00000000-0008-0000-0200-0000B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6" name="Text Box 275">
          <a:extLst>
            <a:ext uri="{FF2B5EF4-FFF2-40B4-BE49-F238E27FC236}">
              <a16:creationId xmlns:a16="http://schemas.microsoft.com/office/drawing/2014/main" id="{00000000-0008-0000-0200-0000B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47" name="Text Box 276">
          <a:extLst>
            <a:ext uri="{FF2B5EF4-FFF2-40B4-BE49-F238E27FC236}">
              <a16:creationId xmlns:a16="http://schemas.microsoft.com/office/drawing/2014/main" id="{00000000-0008-0000-0200-0000B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948" name="Text Box 277">
          <a:extLst>
            <a:ext uri="{FF2B5EF4-FFF2-40B4-BE49-F238E27FC236}">
              <a16:creationId xmlns:a16="http://schemas.microsoft.com/office/drawing/2014/main" id="{00000000-0008-0000-0200-0000B4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49" name="Text Box 278">
          <a:extLst>
            <a:ext uri="{FF2B5EF4-FFF2-40B4-BE49-F238E27FC236}">
              <a16:creationId xmlns:a16="http://schemas.microsoft.com/office/drawing/2014/main" id="{00000000-0008-0000-0200-0000B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0" name="Text Box 279">
          <a:extLst>
            <a:ext uri="{FF2B5EF4-FFF2-40B4-BE49-F238E27FC236}">
              <a16:creationId xmlns:a16="http://schemas.microsoft.com/office/drawing/2014/main" id="{00000000-0008-0000-0200-0000B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1" name="Text Box 280">
          <a:extLst>
            <a:ext uri="{FF2B5EF4-FFF2-40B4-BE49-F238E27FC236}">
              <a16:creationId xmlns:a16="http://schemas.microsoft.com/office/drawing/2014/main" id="{00000000-0008-0000-0200-0000B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52" name="Text Box 281">
          <a:extLst>
            <a:ext uri="{FF2B5EF4-FFF2-40B4-BE49-F238E27FC236}">
              <a16:creationId xmlns:a16="http://schemas.microsoft.com/office/drawing/2014/main" id="{00000000-0008-0000-0200-0000B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3" name="Text Box 282">
          <a:extLst>
            <a:ext uri="{FF2B5EF4-FFF2-40B4-BE49-F238E27FC236}">
              <a16:creationId xmlns:a16="http://schemas.microsoft.com/office/drawing/2014/main" id="{00000000-0008-0000-0200-0000B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4" name="Text Box 283">
          <a:extLst>
            <a:ext uri="{FF2B5EF4-FFF2-40B4-BE49-F238E27FC236}">
              <a16:creationId xmlns:a16="http://schemas.microsoft.com/office/drawing/2014/main" id="{00000000-0008-0000-0200-0000B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55" name="Text Box 284">
          <a:extLst>
            <a:ext uri="{FF2B5EF4-FFF2-40B4-BE49-F238E27FC236}">
              <a16:creationId xmlns:a16="http://schemas.microsoft.com/office/drawing/2014/main" id="{00000000-0008-0000-0200-0000B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6" name="Text Box 285">
          <a:extLst>
            <a:ext uri="{FF2B5EF4-FFF2-40B4-BE49-F238E27FC236}">
              <a16:creationId xmlns:a16="http://schemas.microsoft.com/office/drawing/2014/main" id="{00000000-0008-0000-0200-0000B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7" name="Text Box 286">
          <a:extLst>
            <a:ext uri="{FF2B5EF4-FFF2-40B4-BE49-F238E27FC236}">
              <a16:creationId xmlns:a16="http://schemas.microsoft.com/office/drawing/2014/main" id="{00000000-0008-0000-0200-0000B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58" name="Text Box 287">
          <a:extLst>
            <a:ext uri="{FF2B5EF4-FFF2-40B4-BE49-F238E27FC236}">
              <a16:creationId xmlns:a16="http://schemas.microsoft.com/office/drawing/2014/main" id="{00000000-0008-0000-0200-0000B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59" name="Text Box 288">
          <a:extLst>
            <a:ext uri="{FF2B5EF4-FFF2-40B4-BE49-F238E27FC236}">
              <a16:creationId xmlns:a16="http://schemas.microsoft.com/office/drawing/2014/main" id="{00000000-0008-0000-0200-0000B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0" name="Text Box 289">
          <a:extLst>
            <a:ext uri="{FF2B5EF4-FFF2-40B4-BE49-F238E27FC236}">
              <a16:creationId xmlns:a16="http://schemas.microsoft.com/office/drawing/2014/main" id="{00000000-0008-0000-0200-0000C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61" name="Text Box 290">
          <a:extLst>
            <a:ext uri="{FF2B5EF4-FFF2-40B4-BE49-F238E27FC236}">
              <a16:creationId xmlns:a16="http://schemas.microsoft.com/office/drawing/2014/main" id="{00000000-0008-0000-0200-0000C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2" name="Text Box 291">
          <a:extLst>
            <a:ext uri="{FF2B5EF4-FFF2-40B4-BE49-F238E27FC236}">
              <a16:creationId xmlns:a16="http://schemas.microsoft.com/office/drawing/2014/main" id="{00000000-0008-0000-0200-0000C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3" name="Text Box 292">
          <a:extLst>
            <a:ext uri="{FF2B5EF4-FFF2-40B4-BE49-F238E27FC236}">
              <a16:creationId xmlns:a16="http://schemas.microsoft.com/office/drawing/2014/main" id="{00000000-0008-0000-0200-0000C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64" name="Text Box 293">
          <a:extLst>
            <a:ext uri="{FF2B5EF4-FFF2-40B4-BE49-F238E27FC236}">
              <a16:creationId xmlns:a16="http://schemas.microsoft.com/office/drawing/2014/main" id="{00000000-0008-0000-0200-0000C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5" name="Text Box 294">
          <a:extLst>
            <a:ext uri="{FF2B5EF4-FFF2-40B4-BE49-F238E27FC236}">
              <a16:creationId xmlns:a16="http://schemas.microsoft.com/office/drawing/2014/main" id="{00000000-0008-0000-0200-0000C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6" name="Text Box 295">
          <a:extLst>
            <a:ext uri="{FF2B5EF4-FFF2-40B4-BE49-F238E27FC236}">
              <a16:creationId xmlns:a16="http://schemas.microsoft.com/office/drawing/2014/main" id="{00000000-0008-0000-0200-0000C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67" name="Text Box 296">
          <a:extLst>
            <a:ext uri="{FF2B5EF4-FFF2-40B4-BE49-F238E27FC236}">
              <a16:creationId xmlns:a16="http://schemas.microsoft.com/office/drawing/2014/main" id="{00000000-0008-0000-0200-0000C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68" name="Text Box 297">
          <a:extLst>
            <a:ext uri="{FF2B5EF4-FFF2-40B4-BE49-F238E27FC236}">
              <a16:creationId xmlns:a16="http://schemas.microsoft.com/office/drawing/2014/main" id="{00000000-0008-0000-0200-0000C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69" name="Text Box 298">
          <a:extLst>
            <a:ext uri="{FF2B5EF4-FFF2-40B4-BE49-F238E27FC236}">
              <a16:creationId xmlns:a16="http://schemas.microsoft.com/office/drawing/2014/main" id="{00000000-0008-0000-0200-0000C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0" name="Text Box 299">
          <a:extLst>
            <a:ext uri="{FF2B5EF4-FFF2-40B4-BE49-F238E27FC236}">
              <a16:creationId xmlns:a16="http://schemas.microsoft.com/office/drawing/2014/main" id="{00000000-0008-0000-0200-0000C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71" name="Text Box 300">
          <a:extLst>
            <a:ext uri="{FF2B5EF4-FFF2-40B4-BE49-F238E27FC236}">
              <a16:creationId xmlns:a16="http://schemas.microsoft.com/office/drawing/2014/main" id="{00000000-0008-0000-0200-0000C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2" name="Text Box 301">
          <a:extLst>
            <a:ext uri="{FF2B5EF4-FFF2-40B4-BE49-F238E27FC236}">
              <a16:creationId xmlns:a16="http://schemas.microsoft.com/office/drawing/2014/main" id="{00000000-0008-0000-0200-0000C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3" name="Text Box 302">
          <a:extLst>
            <a:ext uri="{FF2B5EF4-FFF2-40B4-BE49-F238E27FC236}">
              <a16:creationId xmlns:a16="http://schemas.microsoft.com/office/drawing/2014/main" id="{00000000-0008-0000-0200-0000C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74" name="Text Box 303">
          <a:extLst>
            <a:ext uri="{FF2B5EF4-FFF2-40B4-BE49-F238E27FC236}">
              <a16:creationId xmlns:a16="http://schemas.microsoft.com/office/drawing/2014/main" id="{00000000-0008-0000-0200-0000C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5" name="Text Box 304">
          <a:extLst>
            <a:ext uri="{FF2B5EF4-FFF2-40B4-BE49-F238E27FC236}">
              <a16:creationId xmlns:a16="http://schemas.microsoft.com/office/drawing/2014/main" id="{00000000-0008-0000-0200-0000C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6" name="Text Box 305">
          <a:extLst>
            <a:ext uri="{FF2B5EF4-FFF2-40B4-BE49-F238E27FC236}">
              <a16:creationId xmlns:a16="http://schemas.microsoft.com/office/drawing/2014/main" id="{00000000-0008-0000-0200-0000D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977" name="Text Box 306">
          <a:extLst>
            <a:ext uri="{FF2B5EF4-FFF2-40B4-BE49-F238E27FC236}">
              <a16:creationId xmlns:a16="http://schemas.microsoft.com/office/drawing/2014/main" id="{00000000-0008-0000-0200-0000D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8" name="Text Box 307">
          <a:extLst>
            <a:ext uri="{FF2B5EF4-FFF2-40B4-BE49-F238E27FC236}">
              <a16:creationId xmlns:a16="http://schemas.microsoft.com/office/drawing/2014/main" id="{00000000-0008-0000-0200-0000D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979" name="Text Box 308">
          <a:extLst>
            <a:ext uri="{FF2B5EF4-FFF2-40B4-BE49-F238E27FC236}">
              <a16:creationId xmlns:a16="http://schemas.microsoft.com/office/drawing/2014/main" id="{00000000-0008-0000-0200-0000D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0" name="Text Box 309">
          <a:extLst>
            <a:ext uri="{FF2B5EF4-FFF2-40B4-BE49-F238E27FC236}">
              <a16:creationId xmlns:a16="http://schemas.microsoft.com/office/drawing/2014/main" id="{00000000-0008-0000-0200-0000D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1" name="Text Box 310">
          <a:extLst>
            <a:ext uri="{FF2B5EF4-FFF2-40B4-BE49-F238E27FC236}">
              <a16:creationId xmlns:a16="http://schemas.microsoft.com/office/drawing/2014/main" id="{00000000-0008-0000-0200-0000D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2" name="Text Box 311">
          <a:extLst>
            <a:ext uri="{FF2B5EF4-FFF2-40B4-BE49-F238E27FC236}">
              <a16:creationId xmlns:a16="http://schemas.microsoft.com/office/drawing/2014/main" id="{00000000-0008-0000-0200-0000D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3" name="Text Box 312">
          <a:extLst>
            <a:ext uri="{FF2B5EF4-FFF2-40B4-BE49-F238E27FC236}">
              <a16:creationId xmlns:a16="http://schemas.microsoft.com/office/drawing/2014/main" id="{00000000-0008-0000-0200-0000D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4" name="Text Box 313">
          <a:extLst>
            <a:ext uri="{FF2B5EF4-FFF2-40B4-BE49-F238E27FC236}">
              <a16:creationId xmlns:a16="http://schemas.microsoft.com/office/drawing/2014/main" id="{00000000-0008-0000-0200-0000D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5" name="Text Box 314">
          <a:extLst>
            <a:ext uri="{FF2B5EF4-FFF2-40B4-BE49-F238E27FC236}">
              <a16:creationId xmlns:a16="http://schemas.microsoft.com/office/drawing/2014/main" id="{00000000-0008-0000-0200-0000D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6" name="Text Box 315">
          <a:extLst>
            <a:ext uri="{FF2B5EF4-FFF2-40B4-BE49-F238E27FC236}">
              <a16:creationId xmlns:a16="http://schemas.microsoft.com/office/drawing/2014/main" id="{00000000-0008-0000-0200-0000D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7" name="Text Box 316">
          <a:extLst>
            <a:ext uri="{FF2B5EF4-FFF2-40B4-BE49-F238E27FC236}">
              <a16:creationId xmlns:a16="http://schemas.microsoft.com/office/drawing/2014/main" id="{00000000-0008-0000-0200-0000D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8" name="Text Box 317">
          <a:extLst>
            <a:ext uri="{FF2B5EF4-FFF2-40B4-BE49-F238E27FC236}">
              <a16:creationId xmlns:a16="http://schemas.microsoft.com/office/drawing/2014/main" id="{00000000-0008-0000-0200-0000D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89" name="Text Box 318">
          <a:extLst>
            <a:ext uri="{FF2B5EF4-FFF2-40B4-BE49-F238E27FC236}">
              <a16:creationId xmlns:a16="http://schemas.microsoft.com/office/drawing/2014/main" id="{00000000-0008-0000-0200-0000D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0" name="Text Box 319">
          <a:extLst>
            <a:ext uri="{FF2B5EF4-FFF2-40B4-BE49-F238E27FC236}">
              <a16:creationId xmlns:a16="http://schemas.microsoft.com/office/drawing/2014/main" id="{00000000-0008-0000-0200-0000D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1" name="Text Box 320">
          <a:extLst>
            <a:ext uri="{FF2B5EF4-FFF2-40B4-BE49-F238E27FC236}">
              <a16:creationId xmlns:a16="http://schemas.microsoft.com/office/drawing/2014/main" id="{00000000-0008-0000-0200-0000D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2" name="Text Box 321">
          <a:extLst>
            <a:ext uri="{FF2B5EF4-FFF2-40B4-BE49-F238E27FC236}">
              <a16:creationId xmlns:a16="http://schemas.microsoft.com/office/drawing/2014/main" id="{00000000-0008-0000-0200-0000E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3" name="Text Box 322">
          <a:extLst>
            <a:ext uri="{FF2B5EF4-FFF2-40B4-BE49-F238E27FC236}">
              <a16:creationId xmlns:a16="http://schemas.microsoft.com/office/drawing/2014/main" id="{00000000-0008-0000-0200-0000E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4" name="Text Box 323">
          <a:extLst>
            <a:ext uri="{FF2B5EF4-FFF2-40B4-BE49-F238E27FC236}">
              <a16:creationId xmlns:a16="http://schemas.microsoft.com/office/drawing/2014/main" id="{00000000-0008-0000-0200-0000E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5" name="Text Box 324">
          <a:extLst>
            <a:ext uri="{FF2B5EF4-FFF2-40B4-BE49-F238E27FC236}">
              <a16:creationId xmlns:a16="http://schemas.microsoft.com/office/drawing/2014/main" id="{00000000-0008-0000-0200-0000E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6" name="Text Box 325">
          <a:extLst>
            <a:ext uri="{FF2B5EF4-FFF2-40B4-BE49-F238E27FC236}">
              <a16:creationId xmlns:a16="http://schemas.microsoft.com/office/drawing/2014/main" id="{00000000-0008-0000-0200-0000E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7" name="Text Box 326">
          <a:extLst>
            <a:ext uri="{FF2B5EF4-FFF2-40B4-BE49-F238E27FC236}">
              <a16:creationId xmlns:a16="http://schemas.microsoft.com/office/drawing/2014/main" id="{00000000-0008-0000-0200-0000E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8" name="Text Box 327">
          <a:extLst>
            <a:ext uri="{FF2B5EF4-FFF2-40B4-BE49-F238E27FC236}">
              <a16:creationId xmlns:a16="http://schemas.microsoft.com/office/drawing/2014/main" id="{00000000-0008-0000-0200-0000E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999" name="Text Box 328">
          <a:extLst>
            <a:ext uri="{FF2B5EF4-FFF2-40B4-BE49-F238E27FC236}">
              <a16:creationId xmlns:a16="http://schemas.microsoft.com/office/drawing/2014/main" id="{00000000-0008-0000-0200-0000E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0" name="Text Box 329">
          <a:extLst>
            <a:ext uri="{FF2B5EF4-FFF2-40B4-BE49-F238E27FC236}">
              <a16:creationId xmlns:a16="http://schemas.microsoft.com/office/drawing/2014/main" id="{00000000-0008-0000-0200-0000E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1" name="Text Box 330">
          <a:extLst>
            <a:ext uri="{FF2B5EF4-FFF2-40B4-BE49-F238E27FC236}">
              <a16:creationId xmlns:a16="http://schemas.microsoft.com/office/drawing/2014/main" id="{00000000-0008-0000-0200-0000E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2" name="Text Box 331">
          <a:extLst>
            <a:ext uri="{FF2B5EF4-FFF2-40B4-BE49-F238E27FC236}">
              <a16:creationId xmlns:a16="http://schemas.microsoft.com/office/drawing/2014/main" id="{00000000-0008-0000-0200-0000E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3" name="Text Box 332">
          <a:extLst>
            <a:ext uri="{FF2B5EF4-FFF2-40B4-BE49-F238E27FC236}">
              <a16:creationId xmlns:a16="http://schemas.microsoft.com/office/drawing/2014/main" id="{00000000-0008-0000-0200-0000E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4" name="Text Box 333">
          <a:extLst>
            <a:ext uri="{FF2B5EF4-FFF2-40B4-BE49-F238E27FC236}">
              <a16:creationId xmlns:a16="http://schemas.microsoft.com/office/drawing/2014/main" id="{00000000-0008-0000-0200-0000E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5" name="Text Box 334">
          <a:extLst>
            <a:ext uri="{FF2B5EF4-FFF2-40B4-BE49-F238E27FC236}">
              <a16:creationId xmlns:a16="http://schemas.microsoft.com/office/drawing/2014/main" id="{00000000-0008-0000-0200-0000E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06" name="Text Box 335">
          <a:extLst>
            <a:ext uri="{FF2B5EF4-FFF2-40B4-BE49-F238E27FC236}">
              <a16:creationId xmlns:a16="http://schemas.microsoft.com/office/drawing/2014/main" id="{00000000-0008-0000-0200-0000E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007" name="Text Box 336">
          <a:extLst>
            <a:ext uri="{FF2B5EF4-FFF2-40B4-BE49-F238E27FC236}">
              <a16:creationId xmlns:a16="http://schemas.microsoft.com/office/drawing/2014/main" id="{00000000-0008-0000-0200-0000EF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008" name="Text Box 337">
          <a:extLst>
            <a:ext uri="{FF2B5EF4-FFF2-40B4-BE49-F238E27FC236}">
              <a16:creationId xmlns:a16="http://schemas.microsoft.com/office/drawing/2014/main" id="{00000000-0008-0000-0200-0000F0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09" name="Text Box 338">
          <a:extLst>
            <a:ext uri="{FF2B5EF4-FFF2-40B4-BE49-F238E27FC236}">
              <a16:creationId xmlns:a16="http://schemas.microsoft.com/office/drawing/2014/main" id="{00000000-0008-0000-0200-0000F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10" name="Text Box 339">
          <a:extLst>
            <a:ext uri="{FF2B5EF4-FFF2-40B4-BE49-F238E27FC236}">
              <a16:creationId xmlns:a16="http://schemas.microsoft.com/office/drawing/2014/main" id="{00000000-0008-0000-0200-0000F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011" name="Text Box 340">
          <a:extLst>
            <a:ext uri="{FF2B5EF4-FFF2-40B4-BE49-F238E27FC236}">
              <a16:creationId xmlns:a16="http://schemas.microsoft.com/office/drawing/2014/main" id="{00000000-0008-0000-0200-0000F3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12" name="Text Box 341">
          <a:extLst>
            <a:ext uri="{FF2B5EF4-FFF2-40B4-BE49-F238E27FC236}">
              <a16:creationId xmlns:a16="http://schemas.microsoft.com/office/drawing/2014/main" id="{00000000-0008-0000-0200-0000F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13" name="Text Box 342">
          <a:extLst>
            <a:ext uri="{FF2B5EF4-FFF2-40B4-BE49-F238E27FC236}">
              <a16:creationId xmlns:a16="http://schemas.microsoft.com/office/drawing/2014/main" id="{00000000-0008-0000-0200-0000F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014" name="Text Box 343">
          <a:extLst>
            <a:ext uri="{FF2B5EF4-FFF2-40B4-BE49-F238E27FC236}">
              <a16:creationId xmlns:a16="http://schemas.microsoft.com/office/drawing/2014/main" id="{00000000-0008-0000-0200-0000F6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15" name="Text Box 344">
          <a:extLst>
            <a:ext uri="{FF2B5EF4-FFF2-40B4-BE49-F238E27FC236}">
              <a16:creationId xmlns:a16="http://schemas.microsoft.com/office/drawing/2014/main" id="{00000000-0008-0000-0200-0000F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16" name="Text Box 345">
          <a:extLst>
            <a:ext uri="{FF2B5EF4-FFF2-40B4-BE49-F238E27FC236}">
              <a16:creationId xmlns:a16="http://schemas.microsoft.com/office/drawing/2014/main" id="{00000000-0008-0000-0200-0000F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17" name="Text Box 346">
          <a:extLst>
            <a:ext uri="{FF2B5EF4-FFF2-40B4-BE49-F238E27FC236}">
              <a16:creationId xmlns:a16="http://schemas.microsoft.com/office/drawing/2014/main" id="{00000000-0008-0000-0200-0000F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18" name="Text Box 347">
          <a:extLst>
            <a:ext uri="{FF2B5EF4-FFF2-40B4-BE49-F238E27FC236}">
              <a16:creationId xmlns:a16="http://schemas.microsoft.com/office/drawing/2014/main" id="{00000000-0008-0000-0200-0000F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19" name="Text Box 348">
          <a:extLst>
            <a:ext uri="{FF2B5EF4-FFF2-40B4-BE49-F238E27FC236}">
              <a16:creationId xmlns:a16="http://schemas.microsoft.com/office/drawing/2014/main" id="{00000000-0008-0000-0200-0000F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0" name="Text Box 349">
          <a:extLst>
            <a:ext uri="{FF2B5EF4-FFF2-40B4-BE49-F238E27FC236}">
              <a16:creationId xmlns:a16="http://schemas.microsoft.com/office/drawing/2014/main" id="{00000000-0008-0000-0200-0000F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1" name="Text Box 350">
          <a:extLst>
            <a:ext uri="{FF2B5EF4-FFF2-40B4-BE49-F238E27FC236}">
              <a16:creationId xmlns:a16="http://schemas.microsoft.com/office/drawing/2014/main" id="{00000000-0008-0000-0200-0000F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2" name="Text Box 351">
          <a:extLst>
            <a:ext uri="{FF2B5EF4-FFF2-40B4-BE49-F238E27FC236}">
              <a16:creationId xmlns:a16="http://schemas.microsoft.com/office/drawing/2014/main" id="{00000000-0008-0000-0200-0000F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3" name="Text Box 352">
          <a:extLst>
            <a:ext uri="{FF2B5EF4-FFF2-40B4-BE49-F238E27FC236}">
              <a16:creationId xmlns:a16="http://schemas.microsoft.com/office/drawing/2014/main" id="{00000000-0008-0000-0200-0000F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4" name="Text Box 353">
          <a:extLst>
            <a:ext uri="{FF2B5EF4-FFF2-40B4-BE49-F238E27FC236}">
              <a16:creationId xmlns:a16="http://schemas.microsoft.com/office/drawing/2014/main" id="{00000000-0008-0000-0200-00000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5" name="Text Box 354">
          <a:extLst>
            <a:ext uri="{FF2B5EF4-FFF2-40B4-BE49-F238E27FC236}">
              <a16:creationId xmlns:a16="http://schemas.microsoft.com/office/drawing/2014/main" id="{00000000-0008-0000-0200-00000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6" name="Text Box 355">
          <a:extLst>
            <a:ext uri="{FF2B5EF4-FFF2-40B4-BE49-F238E27FC236}">
              <a16:creationId xmlns:a16="http://schemas.microsoft.com/office/drawing/2014/main" id="{00000000-0008-0000-0200-00000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7" name="Text Box 356">
          <a:extLst>
            <a:ext uri="{FF2B5EF4-FFF2-40B4-BE49-F238E27FC236}">
              <a16:creationId xmlns:a16="http://schemas.microsoft.com/office/drawing/2014/main" id="{00000000-0008-0000-0200-00000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8" name="Text Box 357">
          <a:extLst>
            <a:ext uri="{FF2B5EF4-FFF2-40B4-BE49-F238E27FC236}">
              <a16:creationId xmlns:a16="http://schemas.microsoft.com/office/drawing/2014/main" id="{00000000-0008-0000-0200-00000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29" name="Text Box 358">
          <a:extLst>
            <a:ext uri="{FF2B5EF4-FFF2-40B4-BE49-F238E27FC236}">
              <a16:creationId xmlns:a16="http://schemas.microsoft.com/office/drawing/2014/main" id="{00000000-0008-0000-0200-00000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0" name="Text Box 359">
          <a:extLst>
            <a:ext uri="{FF2B5EF4-FFF2-40B4-BE49-F238E27FC236}">
              <a16:creationId xmlns:a16="http://schemas.microsoft.com/office/drawing/2014/main" id="{00000000-0008-0000-0200-00000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1" name="Text Box 360">
          <a:extLst>
            <a:ext uri="{FF2B5EF4-FFF2-40B4-BE49-F238E27FC236}">
              <a16:creationId xmlns:a16="http://schemas.microsoft.com/office/drawing/2014/main" id="{00000000-0008-0000-0200-00000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2" name="Text Box 361">
          <a:extLst>
            <a:ext uri="{FF2B5EF4-FFF2-40B4-BE49-F238E27FC236}">
              <a16:creationId xmlns:a16="http://schemas.microsoft.com/office/drawing/2014/main" id="{00000000-0008-0000-0200-00000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3" name="Text Box 362">
          <a:extLst>
            <a:ext uri="{FF2B5EF4-FFF2-40B4-BE49-F238E27FC236}">
              <a16:creationId xmlns:a16="http://schemas.microsoft.com/office/drawing/2014/main" id="{00000000-0008-0000-0200-00000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4" name="Text Box 363">
          <a:extLst>
            <a:ext uri="{FF2B5EF4-FFF2-40B4-BE49-F238E27FC236}">
              <a16:creationId xmlns:a16="http://schemas.microsoft.com/office/drawing/2014/main" id="{00000000-0008-0000-0200-00000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5" name="Text Box 364">
          <a:extLst>
            <a:ext uri="{FF2B5EF4-FFF2-40B4-BE49-F238E27FC236}">
              <a16:creationId xmlns:a16="http://schemas.microsoft.com/office/drawing/2014/main" id="{00000000-0008-0000-0200-00000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6" name="Text Box 365">
          <a:extLst>
            <a:ext uri="{FF2B5EF4-FFF2-40B4-BE49-F238E27FC236}">
              <a16:creationId xmlns:a16="http://schemas.microsoft.com/office/drawing/2014/main" id="{00000000-0008-0000-0200-00000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7" name="Text Box 366">
          <a:extLst>
            <a:ext uri="{FF2B5EF4-FFF2-40B4-BE49-F238E27FC236}">
              <a16:creationId xmlns:a16="http://schemas.microsoft.com/office/drawing/2014/main" id="{00000000-0008-0000-0200-00000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8" name="Text Box 367">
          <a:extLst>
            <a:ext uri="{FF2B5EF4-FFF2-40B4-BE49-F238E27FC236}">
              <a16:creationId xmlns:a16="http://schemas.microsoft.com/office/drawing/2014/main" id="{00000000-0008-0000-0200-00000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39" name="Text Box 368">
          <a:extLst>
            <a:ext uri="{FF2B5EF4-FFF2-40B4-BE49-F238E27FC236}">
              <a16:creationId xmlns:a16="http://schemas.microsoft.com/office/drawing/2014/main" id="{00000000-0008-0000-0200-00000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40" name="Text Box 369">
          <a:extLst>
            <a:ext uri="{FF2B5EF4-FFF2-40B4-BE49-F238E27FC236}">
              <a16:creationId xmlns:a16="http://schemas.microsoft.com/office/drawing/2014/main" id="{00000000-0008-0000-0200-00001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41" name="Text Box 370">
          <a:extLst>
            <a:ext uri="{FF2B5EF4-FFF2-40B4-BE49-F238E27FC236}">
              <a16:creationId xmlns:a16="http://schemas.microsoft.com/office/drawing/2014/main" id="{00000000-0008-0000-0200-00001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42" name="Text Box 371">
          <a:extLst>
            <a:ext uri="{FF2B5EF4-FFF2-40B4-BE49-F238E27FC236}">
              <a16:creationId xmlns:a16="http://schemas.microsoft.com/office/drawing/2014/main" id="{00000000-0008-0000-0200-00001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43" name="Text Box 372">
          <a:extLst>
            <a:ext uri="{FF2B5EF4-FFF2-40B4-BE49-F238E27FC236}">
              <a16:creationId xmlns:a16="http://schemas.microsoft.com/office/drawing/2014/main" id="{00000000-0008-0000-0200-00001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044" name="Text Box 373">
          <a:extLst>
            <a:ext uri="{FF2B5EF4-FFF2-40B4-BE49-F238E27FC236}">
              <a16:creationId xmlns:a16="http://schemas.microsoft.com/office/drawing/2014/main" id="{00000000-0008-0000-0200-00001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045" name="Text Box 374">
          <a:extLst>
            <a:ext uri="{FF2B5EF4-FFF2-40B4-BE49-F238E27FC236}">
              <a16:creationId xmlns:a16="http://schemas.microsoft.com/office/drawing/2014/main" id="{00000000-0008-0000-0200-000015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46" name="Text Box 375">
          <a:extLst>
            <a:ext uri="{FF2B5EF4-FFF2-40B4-BE49-F238E27FC236}">
              <a16:creationId xmlns:a16="http://schemas.microsoft.com/office/drawing/2014/main" id="{00000000-0008-0000-0200-00001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47" name="Text Box 376">
          <a:extLst>
            <a:ext uri="{FF2B5EF4-FFF2-40B4-BE49-F238E27FC236}">
              <a16:creationId xmlns:a16="http://schemas.microsoft.com/office/drawing/2014/main" id="{00000000-0008-0000-0200-00001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048" name="Text Box 377">
          <a:extLst>
            <a:ext uri="{FF2B5EF4-FFF2-40B4-BE49-F238E27FC236}">
              <a16:creationId xmlns:a16="http://schemas.microsoft.com/office/drawing/2014/main" id="{00000000-0008-0000-0200-000018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49" name="Text Box 378">
          <a:extLst>
            <a:ext uri="{FF2B5EF4-FFF2-40B4-BE49-F238E27FC236}">
              <a16:creationId xmlns:a16="http://schemas.microsoft.com/office/drawing/2014/main" id="{00000000-0008-0000-0200-00001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50" name="Text Box 379">
          <a:extLst>
            <a:ext uri="{FF2B5EF4-FFF2-40B4-BE49-F238E27FC236}">
              <a16:creationId xmlns:a16="http://schemas.microsoft.com/office/drawing/2014/main" id="{00000000-0008-0000-0200-00001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051" name="Text Box 380">
          <a:extLst>
            <a:ext uri="{FF2B5EF4-FFF2-40B4-BE49-F238E27FC236}">
              <a16:creationId xmlns:a16="http://schemas.microsoft.com/office/drawing/2014/main" id="{00000000-0008-0000-0200-00001B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52" name="Text Box 381">
          <a:extLst>
            <a:ext uri="{FF2B5EF4-FFF2-40B4-BE49-F238E27FC236}">
              <a16:creationId xmlns:a16="http://schemas.microsoft.com/office/drawing/2014/main" id="{00000000-0008-0000-0200-00001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53" name="Text Box 382">
          <a:extLst>
            <a:ext uri="{FF2B5EF4-FFF2-40B4-BE49-F238E27FC236}">
              <a16:creationId xmlns:a16="http://schemas.microsoft.com/office/drawing/2014/main" id="{00000000-0008-0000-0200-00001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4" name="Text Box 383">
          <a:extLst>
            <a:ext uri="{FF2B5EF4-FFF2-40B4-BE49-F238E27FC236}">
              <a16:creationId xmlns:a16="http://schemas.microsoft.com/office/drawing/2014/main" id="{00000000-0008-0000-0200-00001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5" name="Text Box 384">
          <a:extLst>
            <a:ext uri="{FF2B5EF4-FFF2-40B4-BE49-F238E27FC236}">
              <a16:creationId xmlns:a16="http://schemas.microsoft.com/office/drawing/2014/main" id="{00000000-0008-0000-0200-00001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6" name="Text Box 385">
          <a:extLst>
            <a:ext uri="{FF2B5EF4-FFF2-40B4-BE49-F238E27FC236}">
              <a16:creationId xmlns:a16="http://schemas.microsoft.com/office/drawing/2014/main" id="{00000000-0008-0000-0200-00002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7" name="Text Box 386">
          <a:extLst>
            <a:ext uri="{FF2B5EF4-FFF2-40B4-BE49-F238E27FC236}">
              <a16:creationId xmlns:a16="http://schemas.microsoft.com/office/drawing/2014/main" id="{00000000-0008-0000-0200-00002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8" name="Text Box 387">
          <a:extLst>
            <a:ext uri="{FF2B5EF4-FFF2-40B4-BE49-F238E27FC236}">
              <a16:creationId xmlns:a16="http://schemas.microsoft.com/office/drawing/2014/main" id="{00000000-0008-0000-0200-00002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59" name="Text Box 388">
          <a:extLst>
            <a:ext uri="{FF2B5EF4-FFF2-40B4-BE49-F238E27FC236}">
              <a16:creationId xmlns:a16="http://schemas.microsoft.com/office/drawing/2014/main" id="{00000000-0008-0000-0200-00002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0" name="Text Box 389">
          <a:extLst>
            <a:ext uri="{FF2B5EF4-FFF2-40B4-BE49-F238E27FC236}">
              <a16:creationId xmlns:a16="http://schemas.microsoft.com/office/drawing/2014/main" id="{00000000-0008-0000-0200-00002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1" name="Text Box 390">
          <a:extLst>
            <a:ext uri="{FF2B5EF4-FFF2-40B4-BE49-F238E27FC236}">
              <a16:creationId xmlns:a16="http://schemas.microsoft.com/office/drawing/2014/main" id="{00000000-0008-0000-0200-00002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2" name="Text Box 391">
          <a:extLst>
            <a:ext uri="{FF2B5EF4-FFF2-40B4-BE49-F238E27FC236}">
              <a16:creationId xmlns:a16="http://schemas.microsoft.com/office/drawing/2014/main" id="{00000000-0008-0000-0200-00002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3" name="Text Box 392">
          <a:extLst>
            <a:ext uri="{FF2B5EF4-FFF2-40B4-BE49-F238E27FC236}">
              <a16:creationId xmlns:a16="http://schemas.microsoft.com/office/drawing/2014/main" id="{00000000-0008-0000-0200-00002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4" name="Text Box 393">
          <a:extLst>
            <a:ext uri="{FF2B5EF4-FFF2-40B4-BE49-F238E27FC236}">
              <a16:creationId xmlns:a16="http://schemas.microsoft.com/office/drawing/2014/main" id="{00000000-0008-0000-0200-00002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5" name="Text Box 394">
          <a:extLst>
            <a:ext uri="{FF2B5EF4-FFF2-40B4-BE49-F238E27FC236}">
              <a16:creationId xmlns:a16="http://schemas.microsoft.com/office/drawing/2014/main" id="{00000000-0008-0000-0200-00002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6" name="Text Box 395">
          <a:extLst>
            <a:ext uri="{FF2B5EF4-FFF2-40B4-BE49-F238E27FC236}">
              <a16:creationId xmlns:a16="http://schemas.microsoft.com/office/drawing/2014/main" id="{00000000-0008-0000-0200-00002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7" name="Text Box 396">
          <a:extLst>
            <a:ext uri="{FF2B5EF4-FFF2-40B4-BE49-F238E27FC236}">
              <a16:creationId xmlns:a16="http://schemas.microsoft.com/office/drawing/2014/main" id="{00000000-0008-0000-0200-00002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8" name="Text Box 397">
          <a:extLst>
            <a:ext uri="{FF2B5EF4-FFF2-40B4-BE49-F238E27FC236}">
              <a16:creationId xmlns:a16="http://schemas.microsoft.com/office/drawing/2014/main" id="{00000000-0008-0000-0200-00002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69" name="Text Box 398">
          <a:extLst>
            <a:ext uri="{FF2B5EF4-FFF2-40B4-BE49-F238E27FC236}">
              <a16:creationId xmlns:a16="http://schemas.microsoft.com/office/drawing/2014/main" id="{00000000-0008-0000-0200-00002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0" name="Text Box 399">
          <a:extLst>
            <a:ext uri="{FF2B5EF4-FFF2-40B4-BE49-F238E27FC236}">
              <a16:creationId xmlns:a16="http://schemas.microsoft.com/office/drawing/2014/main" id="{00000000-0008-0000-0200-00002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1" name="Text Box 400">
          <a:extLst>
            <a:ext uri="{FF2B5EF4-FFF2-40B4-BE49-F238E27FC236}">
              <a16:creationId xmlns:a16="http://schemas.microsoft.com/office/drawing/2014/main" id="{00000000-0008-0000-0200-00002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2" name="Text Box 401">
          <a:extLst>
            <a:ext uri="{FF2B5EF4-FFF2-40B4-BE49-F238E27FC236}">
              <a16:creationId xmlns:a16="http://schemas.microsoft.com/office/drawing/2014/main" id="{00000000-0008-0000-0200-00003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3" name="Text Box 402">
          <a:extLst>
            <a:ext uri="{FF2B5EF4-FFF2-40B4-BE49-F238E27FC236}">
              <a16:creationId xmlns:a16="http://schemas.microsoft.com/office/drawing/2014/main" id="{00000000-0008-0000-0200-00003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4" name="Text Box 403">
          <a:extLst>
            <a:ext uri="{FF2B5EF4-FFF2-40B4-BE49-F238E27FC236}">
              <a16:creationId xmlns:a16="http://schemas.microsoft.com/office/drawing/2014/main" id="{00000000-0008-0000-0200-00003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5" name="Text Box 404">
          <a:extLst>
            <a:ext uri="{FF2B5EF4-FFF2-40B4-BE49-F238E27FC236}">
              <a16:creationId xmlns:a16="http://schemas.microsoft.com/office/drawing/2014/main" id="{00000000-0008-0000-0200-00003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6" name="Text Box 405">
          <a:extLst>
            <a:ext uri="{FF2B5EF4-FFF2-40B4-BE49-F238E27FC236}">
              <a16:creationId xmlns:a16="http://schemas.microsoft.com/office/drawing/2014/main" id="{00000000-0008-0000-0200-00003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7" name="Text Box 406">
          <a:extLst>
            <a:ext uri="{FF2B5EF4-FFF2-40B4-BE49-F238E27FC236}">
              <a16:creationId xmlns:a16="http://schemas.microsoft.com/office/drawing/2014/main" id="{00000000-0008-0000-0200-00003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8" name="Text Box 407">
          <a:extLst>
            <a:ext uri="{FF2B5EF4-FFF2-40B4-BE49-F238E27FC236}">
              <a16:creationId xmlns:a16="http://schemas.microsoft.com/office/drawing/2014/main" id="{00000000-0008-0000-0200-00003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79" name="Text Box 408">
          <a:extLst>
            <a:ext uri="{FF2B5EF4-FFF2-40B4-BE49-F238E27FC236}">
              <a16:creationId xmlns:a16="http://schemas.microsoft.com/office/drawing/2014/main" id="{00000000-0008-0000-0200-00003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80" name="Text Box 409">
          <a:extLst>
            <a:ext uri="{FF2B5EF4-FFF2-40B4-BE49-F238E27FC236}">
              <a16:creationId xmlns:a16="http://schemas.microsoft.com/office/drawing/2014/main" id="{00000000-0008-0000-0200-00003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081" name="Text Box 410">
          <a:extLst>
            <a:ext uri="{FF2B5EF4-FFF2-40B4-BE49-F238E27FC236}">
              <a16:creationId xmlns:a16="http://schemas.microsoft.com/office/drawing/2014/main" id="{00000000-0008-0000-0200-000039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082" name="Text Box 411">
          <a:extLst>
            <a:ext uri="{FF2B5EF4-FFF2-40B4-BE49-F238E27FC236}">
              <a16:creationId xmlns:a16="http://schemas.microsoft.com/office/drawing/2014/main" id="{00000000-0008-0000-0200-00003A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83" name="Text Box 412">
          <a:extLst>
            <a:ext uri="{FF2B5EF4-FFF2-40B4-BE49-F238E27FC236}">
              <a16:creationId xmlns:a16="http://schemas.microsoft.com/office/drawing/2014/main" id="{00000000-0008-0000-0200-00003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84" name="Text Box 413">
          <a:extLst>
            <a:ext uri="{FF2B5EF4-FFF2-40B4-BE49-F238E27FC236}">
              <a16:creationId xmlns:a16="http://schemas.microsoft.com/office/drawing/2014/main" id="{00000000-0008-0000-0200-00003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085" name="Text Box 414">
          <a:extLst>
            <a:ext uri="{FF2B5EF4-FFF2-40B4-BE49-F238E27FC236}">
              <a16:creationId xmlns:a16="http://schemas.microsoft.com/office/drawing/2014/main" id="{00000000-0008-0000-0200-00003D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86" name="Text Box 415">
          <a:extLst>
            <a:ext uri="{FF2B5EF4-FFF2-40B4-BE49-F238E27FC236}">
              <a16:creationId xmlns:a16="http://schemas.microsoft.com/office/drawing/2014/main" id="{00000000-0008-0000-0200-00003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87" name="Text Box 416">
          <a:extLst>
            <a:ext uri="{FF2B5EF4-FFF2-40B4-BE49-F238E27FC236}">
              <a16:creationId xmlns:a16="http://schemas.microsoft.com/office/drawing/2014/main" id="{00000000-0008-0000-0200-00003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088" name="Text Box 417">
          <a:extLst>
            <a:ext uri="{FF2B5EF4-FFF2-40B4-BE49-F238E27FC236}">
              <a16:creationId xmlns:a16="http://schemas.microsoft.com/office/drawing/2014/main" id="{00000000-0008-0000-0200-000040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89" name="Text Box 418">
          <a:extLst>
            <a:ext uri="{FF2B5EF4-FFF2-40B4-BE49-F238E27FC236}">
              <a16:creationId xmlns:a16="http://schemas.microsoft.com/office/drawing/2014/main" id="{00000000-0008-0000-0200-00004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090" name="Text Box 419">
          <a:extLst>
            <a:ext uri="{FF2B5EF4-FFF2-40B4-BE49-F238E27FC236}">
              <a16:creationId xmlns:a16="http://schemas.microsoft.com/office/drawing/2014/main" id="{00000000-0008-0000-0200-00004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1" name="Text Box 420">
          <a:extLst>
            <a:ext uri="{FF2B5EF4-FFF2-40B4-BE49-F238E27FC236}">
              <a16:creationId xmlns:a16="http://schemas.microsoft.com/office/drawing/2014/main" id="{00000000-0008-0000-0200-00004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2" name="Text Box 421">
          <a:extLst>
            <a:ext uri="{FF2B5EF4-FFF2-40B4-BE49-F238E27FC236}">
              <a16:creationId xmlns:a16="http://schemas.microsoft.com/office/drawing/2014/main" id="{00000000-0008-0000-0200-00004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3" name="Text Box 422">
          <a:extLst>
            <a:ext uri="{FF2B5EF4-FFF2-40B4-BE49-F238E27FC236}">
              <a16:creationId xmlns:a16="http://schemas.microsoft.com/office/drawing/2014/main" id="{00000000-0008-0000-0200-00004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4" name="Text Box 423">
          <a:extLst>
            <a:ext uri="{FF2B5EF4-FFF2-40B4-BE49-F238E27FC236}">
              <a16:creationId xmlns:a16="http://schemas.microsoft.com/office/drawing/2014/main" id="{00000000-0008-0000-0200-00004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5" name="Text Box 424">
          <a:extLst>
            <a:ext uri="{FF2B5EF4-FFF2-40B4-BE49-F238E27FC236}">
              <a16:creationId xmlns:a16="http://schemas.microsoft.com/office/drawing/2014/main" id="{00000000-0008-0000-0200-00004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6" name="Text Box 425">
          <a:extLst>
            <a:ext uri="{FF2B5EF4-FFF2-40B4-BE49-F238E27FC236}">
              <a16:creationId xmlns:a16="http://schemas.microsoft.com/office/drawing/2014/main" id="{00000000-0008-0000-0200-00004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7" name="Text Box 426">
          <a:extLst>
            <a:ext uri="{FF2B5EF4-FFF2-40B4-BE49-F238E27FC236}">
              <a16:creationId xmlns:a16="http://schemas.microsoft.com/office/drawing/2014/main" id="{00000000-0008-0000-0200-00004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8" name="Text Box 427">
          <a:extLst>
            <a:ext uri="{FF2B5EF4-FFF2-40B4-BE49-F238E27FC236}">
              <a16:creationId xmlns:a16="http://schemas.microsoft.com/office/drawing/2014/main" id="{00000000-0008-0000-0200-00004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099" name="Text Box 428">
          <a:extLst>
            <a:ext uri="{FF2B5EF4-FFF2-40B4-BE49-F238E27FC236}">
              <a16:creationId xmlns:a16="http://schemas.microsoft.com/office/drawing/2014/main" id="{00000000-0008-0000-0200-00004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0" name="Text Box 429">
          <a:extLst>
            <a:ext uri="{FF2B5EF4-FFF2-40B4-BE49-F238E27FC236}">
              <a16:creationId xmlns:a16="http://schemas.microsoft.com/office/drawing/2014/main" id="{00000000-0008-0000-0200-00004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1" name="Text Box 430">
          <a:extLst>
            <a:ext uri="{FF2B5EF4-FFF2-40B4-BE49-F238E27FC236}">
              <a16:creationId xmlns:a16="http://schemas.microsoft.com/office/drawing/2014/main" id="{00000000-0008-0000-0200-00004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2" name="Text Box 431">
          <a:extLst>
            <a:ext uri="{FF2B5EF4-FFF2-40B4-BE49-F238E27FC236}">
              <a16:creationId xmlns:a16="http://schemas.microsoft.com/office/drawing/2014/main" id="{00000000-0008-0000-0200-00004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3" name="Text Box 432">
          <a:extLst>
            <a:ext uri="{FF2B5EF4-FFF2-40B4-BE49-F238E27FC236}">
              <a16:creationId xmlns:a16="http://schemas.microsoft.com/office/drawing/2014/main" id="{00000000-0008-0000-0200-00004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4" name="Text Box 433">
          <a:extLst>
            <a:ext uri="{FF2B5EF4-FFF2-40B4-BE49-F238E27FC236}">
              <a16:creationId xmlns:a16="http://schemas.microsoft.com/office/drawing/2014/main" id="{00000000-0008-0000-0200-00005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5" name="Text Box 434">
          <a:extLst>
            <a:ext uri="{FF2B5EF4-FFF2-40B4-BE49-F238E27FC236}">
              <a16:creationId xmlns:a16="http://schemas.microsoft.com/office/drawing/2014/main" id="{00000000-0008-0000-0200-00005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6" name="Text Box 435">
          <a:extLst>
            <a:ext uri="{FF2B5EF4-FFF2-40B4-BE49-F238E27FC236}">
              <a16:creationId xmlns:a16="http://schemas.microsoft.com/office/drawing/2014/main" id="{00000000-0008-0000-0200-00005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7" name="Text Box 436">
          <a:extLst>
            <a:ext uri="{FF2B5EF4-FFF2-40B4-BE49-F238E27FC236}">
              <a16:creationId xmlns:a16="http://schemas.microsoft.com/office/drawing/2014/main" id="{00000000-0008-0000-0200-00005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8" name="Text Box 437">
          <a:extLst>
            <a:ext uri="{FF2B5EF4-FFF2-40B4-BE49-F238E27FC236}">
              <a16:creationId xmlns:a16="http://schemas.microsoft.com/office/drawing/2014/main" id="{00000000-0008-0000-0200-00005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09" name="Text Box 438">
          <a:extLst>
            <a:ext uri="{FF2B5EF4-FFF2-40B4-BE49-F238E27FC236}">
              <a16:creationId xmlns:a16="http://schemas.microsoft.com/office/drawing/2014/main" id="{00000000-0008-0000-0200-00005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0" name="Text Box 439">
          <a:extLst>
            <a:ext uri="{FF2B5EF4-FFF2-40B4-BE49-F238E27FC236}">
              <a16:creationId xmlns:a16="http://schemas.microsoft.com/office/drawing/2014/main" id="{00000000-0008-0000-0200-00005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1" name="Text Box 440">
          <a:extLst>
            <a:ext uri="{FF2B5EF4-FFF2-40B4-BE49-F238E27FC236}">
              <a16:creationId xmlns:a16="http://schemas.microsoft.com/office/drawing/2014/main" id="{00000000-0008-0000-0200-00005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2" name="Text Box 441">
          <a:extLst>
            <a:ext uri="{FF2B5EF4-FFF2-40B4-BE49-F238E27FC236}">
              <a16:creationId xmlns:a16="http://schemas.microsoft.com/office/drawing/2014/main" id="{00000000-0008-0000-0200-00005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3" name="Text Box 442">
          <a:extLst>
            <a:ext uri="{FF2B5EF4-FFF2-40B4-BE49-F238E27FC236}">
              <a16:creationId xmlns:a16="http://schemas.microsoft.com/office/drawing/2014/main" id="{00000000-0008-0000-0200-00005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4" name="Text Box 443">
          <a:extLst>
            <a:ext uri="{FF2B5EF4-FFF2-40B4-BE49-F238E27FC236}">
              <a16:creationId xmlns:a16="http://schemas.microsoft.com/office/drawing/2014/main" id="{00000000-0008-0000-0200-00005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5" name="Text Box 444">
          <a:extLst>
            <a:ext uri="{FF2B5EF4-FFF2-40B4-BE49-F238E27FC236}">
              <a16:creationId xmlns:a16="http://schemas.microsoft.com/office/drawing/2014/main" id="{00000000-0008-0000-0200-00005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6" name="Text Box 445">
          <a:extLst>
            <a:ext uri="{FF2B5EF4-FFF2-40B4-BE49-F238E27FC236}">
              <a16:creationId xmlns:a16="http://schemas.microsoft.com/office/drawing/2014/main" id="{00000000-0008-0000-0200-00005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117" name="Text Box 446">
          <a:extLst>
            <a:ext uri="{FF2B5EF4-FFF2-40B4-BE49-F238E27FC236}">
              <a16:creationId xmlns:a16="http://schemas.microsoft.com/office/drawing/2014/main" id="{00000000-0008-0000-0200-00005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18" name="Text Box 447">
          <a:extLst>
            <a:ext uri="{FF2B5EF4-FFF2-40B4-BE49-F238E27FC236}">
              <a16:creationId xmlns:a16="http://schemas.microsoft.com/office/drawing/2014/main" id="{00000000-0008-0000-0200-00005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19" name="Text Box 448">
          <a:extLst>
            <a:ext uri="{FF2B5EF4-FFF2-40B4-BE49-F238E27FC236}">
              <a16:creationId xmlns:a16="http://schemas.microsoft.com/office/drawing/2014/main" id="{00000000-0008-0000-0200-00005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0" name="Text Box 449">
          <a:extLst>
            <a:ext uri="{FF2B5EF4-FFF2-40B4-BE49-F238E27FC236}">
              <a16:creationId xmlns:a16="http://schemas.microsoft.com/office/drawing/2014/main" id="{00000000-0008-0000-0200-00006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21" name="Text Box 450">
          <a:extLst>
            <a:ext uri="{FF2B5EF4-FFF2-40B4-BE49-F238E27FC236}">
              <a16:creationId xmlns:a16="http://schemas.microsoft.com/office/drawing/2014/main" id="{00000000-0008-0000-0200-00006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2" name="Text Box 451">
          <a:extLst>
            <a:ext uri="{FF2B5EF4-FFF2-40B4-BE49-F238E27FC236}">
              <a16:creationId xmlns:a16="http://schemas.microsoft.com/office/drawing/2014/main" id="{00000000-0008-0000-0200-00006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3" name="Text Box 452">
          <a:extLst>
            <a:ext uri="{FF2B5EF4-FFF2-40B4-BE49-F238E27FC236}">
              <a16:creationId xmlns:a16="http://schemas.microsoft.com/office/drawing/2014/main" id="{00000000-0008-0000-0200-00006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24" name="Text Box 453">
          <a:extLst>
            <a:ext uri="{FF2B5EF4-FFF2-40B4-BE49-F238E27FC236}">
              <a16:creationId xmlns:a16="http://schemas.microsoft.com/office/drawing/2014/main" id="{00000000-0008-0000-0200-000064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5" name="Text Box 454">
          <a:extLst>
            <a:ext uri="{FF2B5EF4-FFF2-40B4-BE49-F238E27FC236}">
              <a16:creationId xmlns:a16="http://schemas.microsoft.com/office/drawing/2014/main" id="{00000000-0008-0000-0200-00006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6" name="Text Box 455">
          <a:extLst>
            <a:ext uri="{FF2B5EF4-FFF2-40B4-BE49-F238E27FC236}">
              <a16:creationId xmlns:a16="http://schemas.microsoft.com/office/drawing/2014/main" id="{00000000-0008-0000-0200-00006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27" name="Text Box 456">
          <a:extLst>
            <a:ext uri="{FF2B5EF4-FFF2-40B4-BE49-F238E27FC236}">
              <a16:creationId xmlns:a16="http://schemas.microsoft.com/office/drawing/2014/main" id="{00000000-0008-0000-0200-000067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28" name="Text Box 457">
          <a:extLst>
            <a:ext uri="{FF2B5EF4-FFF2-40B4-BE49-F238E27FC236}">
              <a16:creationId xmlns:a16="http://schemas.microsoft.com/office/drawing/2014/main" id="{00000000-0008-0000-0200-00006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29" name="Text Box 458">
          <a:extLst>
            <a:ext uri="{FF2B5EF4-FFF2-40B4-BE49-F238E27FC236}">
              <a16:creationId xmlns:a16="http://schemas.microsoft.com/office/drawing/2014/main" id="{00000000-0008-0000-0200-00006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0" name="Text Box 459">
          <a:extLst>
            <a:ext uri="{FF2B5EF4-FFF2-40B4-BE49-F238E27FC236}">
              <a16:creationId xmlns:a16="http://schemas.microsoft.com/office/drawing/2014/main" id="{00000000-0008-0000-0200-00006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31" name="Text Box 460">
          <a:extLst>
            <a:ext uri="{FF2B5EF4-FFF2-40B4-BE49-F238E27FC236}">
              <a16:creationId xmlns:a16="http://schemas.microsoft.com/office/drawing/2014/main" id="{00000000-0008-0000-0200-00006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2" name="Text Box 461">
          <a:extLst>
            <a:ext uri="{FF2B5EF4-FFF2-40B4-BE49-F238E27FC236}">
              <a16:creationId xmlns:a16="http://schemas.microsoft.com/office/drawing/2014/main" id="{00000000-0008-0000-0200-00006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3" name="Text Box 462">
          <a:extLst>
            <a:ext uri="{FF2B5EF4-FFF2-40B4-BE49-F238E27FC236}">
              <a16:creationId xmlns:a16="http://schemas.microsoft.com/office/drawing/2014/main" id="{00000000-0008-0000-0200-00006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34" name="Text Box 463">
          <a:extLst>
            <a:ext uri="{FF2B5EF4-FFF2-40B4-BE49-F238E27FC236}">
              <a16:creationId xmlns:a16="http://schemas.microsoft.com/office/drawing/2014/main" id="{00000000-0008-0000-0200-00006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5" name="Text Box 464">
          <a:extLst>
            <a:ext uri="{FF2B5EF4-FFF2-40B4-BE49-F238E27FC236}">
              <a16:creationId xmlns:a16="http://schemas.microsoft.com/office/drawing/2014/main" id="{00000000-0008-0000-0200-00006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6" name="Text Box 465">
          <a:extLst>
            <a:ext uri="{FF2B5EF4-FFF2-40B4-BE49-F238E27FC236}">
              <a16:creationId xmlns:a16="http://schemas.microsoft.com/office/drawing/2014/main" id="{00000000-0008-0000-0200-00007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37" name="Text Box 466">
          <a:extLst>
            <a:ext uri="{FF2B5EF4-FFF2-40B4-BE49-F238E27FC236}">
              <a16:creationId xmlns:a16="http://schemas.microsoft.com/office/drawing/2014/main" id="{00000000-0008-0000-0200-00007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38" name="Text Box 467">
          <a:extLst>
            <a:ext uri="{FF2B5EF4-FFF2-40B4-BE49-F238E27FC236}">
              <a16:creationId xmlns:a16="http://schemas.microsoft.com/office/drawing/2014/main" id="{00000000-0008-0000-0200-00007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39" name="Text Box 468">
          <a:extLst>
            <a:ext uri="{FF2B5EF4-FFF2-40B4-BE49-F238E27FC236}">
              <a16:creationId xmlns:a16="http://schemas.microsoft.com/office/drawing/2014/main" id="{00000000-0008-0000-0200-00007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0" name="Text Box 469">
          <a:extLst>
            <a:ext uri="{FF2B5EF4-FFF2-40B4-BE49-F238E27FC236}">
              <a16:creationId xmlns:a16="http://schemas.microsoft.com/office/drawing/2014/main" id="{00000000-0008-0000-0200-00007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41" name="Text Box 470">
          <a:extLst>
            <a:ext uri="{FF2B5EF4-FFF2-40B4-BE49-F238E27FC236}">
              <a16:creationId xmlns:a16="http://schemas.microsoft.com/office/drawing/2014/main" id="{00000000-0008-0000-0200-00007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2" name="Text Box 471">
          <a:extLst>
            <a:ext uri="{FF2B5EF4-FFF2-40B4-BE49-F238E27FC236}">
              <a16:creationId xmlns:a16="http://schemas.microsoft.com/office/drawing/2014/main" id="{00000000-0008-0000-0200-00007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3" name="Text Box 472">
          <a:extLst>
            <a:ext uri="{FF2B5EF4-FFF2-40B4-BE49-F238E27FC236}">
              <a16:creationId xmlns:a16="http://schemas.microsoft.com/office/drawing/2014/main" id="{00000000-0008-0000-0200-00007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44" name="Text Box 473">
          <a:extLst>
            <a:ext uri="{FF2B5EF4-FFF2-40B4-BE49-F238E27FC236}">
              <a16:creationId xmlns:a16="http://schemas.microsoft.com/office/drawing/2014/main" id="{00000000-0008-0000-0200-00007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5" name="Text Box 474">
          <a:extLst>
            <a:ext uri="{FF2B5EF4-FFF2-40B4-BE49-F238E27FC236}">
              <a16:creationId xmlns:a16="http://schemas.microsoft.com/office/drawing/2014/main" id="{00000000-0008-0000-0200-00007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6" name="Text Box 475">
          <a:extLst>
            <a:ext uri="{FF2B5EF4-FFF2-40B4-BE49-F238E27FC236}">
              <a16:creationId xmlns:a16="http://schemas.microsoft.com/office/drawing/2014/main" id="{00000000-0008-0000-0200-00007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47" name="Text Box 476">
          <a:extLst>
            <a:ext uri="{FF2B5EF4-FFF2-40B4-BE49-F238E27FC236}">
              <a16:creationId xmlns:a16="http://schemas.microsoft.com/office/drawing/2014/main" id="{00000000-0008-0000-0200-00007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8" name="Text Box 477">
          <a:extLst>
            <a:ext uri="{FF2B5EF4-FFF2-40B4-BE49-F238E27FC236}">
              <a16:creationId xmlns:a16="http://schemas.microsoft.com/office/drawing/2014/main" id="{00000000-0008-0000-0200-00007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49" name="Text Box 478">
          <a:extLst>
            <a:ext uri="{FF2B5EF4-FFF2-40B4-BE49-F238E27FC236}">
              <a16:creationId xmlns:a16="http://schemas.microsoft.com/office/drawing/2014/main" id="{00000000-0008-0000-0200-00007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50" name="Text Box 479">
          <a:extLst>
            <a:ext uri="{FF2B5EF4-FFF2-40B4-BE49-F238E27FC236}">
              <a16:creationId xmlns:a16="http://schemas.microsoft.com/office/drawing/2014/main" id="{00000000-0008-0000-0200-00007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1" name="Text Box 480">
          <a:extLst>
            <a:ext uri="{FF2B5EF4-FFF2-40B4-BE49-F238E27FC236}">
              <a16:creationId xmlns:a16="http://schemas.microsoft.com/office/drawing/2014/main" id="{00000000-0008-0000-0200-00007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2" name="Text Box 481">
          <a:extLst>
            <a:ext uri="{FF2B5EF4-FFF2-40B4-BE49-F238E27FC236}">
              <a16:creationId xmlns:a16="http://schemas.microsoft.com/office/drawing/2014/main" id="{00000000-0008-0000-0200-00008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53" name="Text Box 482">
          <a:extLst>
            <a:ext uri="{FF2B5EF4-FFF2-40B4-BE49-F238E27FC236}">
              <a16:creationId xmlns:a16="http://schemas.microsoft.com/office/drawing/2014/main" id="{00000000-0008-0000-0200-000081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4" name="Text Box 483">
          <a:extLst>
            <a:ext uri="{FF2B5EF4-FFF2-40B4-BE49-F238E27FC236}">
              <a16:creationId xmlns:a16="http://schemas.microsoft.com/office/drawing/2014/main" id="{00000000-0008-0000-0200-00008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5" name="Text Box 484">
          <a:extLst>
            <a:ext uri="{FF2B5EF4-FFF2-40B4-BE49-F238E27FC236}">
              <a16:creationId xmlns:a16="http://schemas.microsoft.com/office/drawing/2014/main" id="{00000000-0008-0000-0200-00008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56" name="Text Box 485">
          <a:extLst>
            <a:ext uri="{FF2B5EF4-FFF2-40B4-BE49-F238E27FC236}">
              <a16:creationId xmlns:a16="http://schemas.microsoft.com/office/drawing/2014/main" id="{00000000-0008-0000-0200-000084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57" name="Text Box 486">
          <a:extLst>
            <a:ext uri="{FF2B5EF4-FFF2-40B4-BE49-F238E27FC236}">
              <a16:creationId xmlns:a16="http://schemas.microsoft.com/office/drawing/2014/main" id="{00000000-0008-0000-0200-00008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8" name="Text Box 487">
          <a:extLst>
            <a:ext uri="{FF2B5EF4-FFF2-40B4-BE49-F238E27FC236}">
              <a16:creationId xmlns:a16="http://schemas.microsoft.com/office/drawing/2014/main" id="{00000000-0008-0000-0200-00008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59" name="Text Box 488">
          <a:extLst>
            <a:ext uri="{FF2B5EF4-FFF2-40B4-BE49-F238E27FC236}">
              <a16:creationId xmlns:a16="http://schemas.microsoft.com/office/drawing/2014/main" id="{00000000-0008-0000-0200-00008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60" name="Text Box 489">
          <a:extLst>
            <a:ext uri="{FF2B5EF4-FFF2-40B4-BE49-F238E27FC236}">
              <a16:creationId xmlns:a16="http://schemas.microsoft.com/office/drawing/2014/main" id="{00000000-0008-0000-0200-00008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1" name="Text Box 490">
          <a:extLst>
            <a:ext uri="{FF2B5EF4-FFF2-40B4-BE49-F238E27FC236}">
              <a16:creationId xmlns:a16="http://schemas.microsoft.com/office/drawing/2014/main" id="{00000000-0008-0000-0200-00008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2" name="Text Box 491">
          <a:extLst>
            <a:ext uri="{FF2B5EF4-FFF2-40B4-BE49-F238E27FC236}">
              <a16:creationId xmlns:a16="http://schemas.microsoft.com/office/drawing/2014/main" id="{00000000-0008-0000-0200-00008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63" name="Text Box 492">
          <a:extLst>
            <a:ext uri="{FF2B5EF4-FFF2-40B4-BE49-F238E27FC236}">
              <a16:creationId xmlns:a16="http://schemas.microsoft.com/office/drawing/2014/main" id="{00000000-0008-0000-0200-00008B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4" name="Text Box 493">
          <a:extLst>
            <a:ext uri="{FF2B5EF4-FFF2-40B4-BE49-F238E27FC236}">
              <a16:creationId xmlns:a16="http://schemas.microsoft.com/office/drawing/2014/main" id="{00000000-0008-0000-0200-00008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5" name="Text Box 494">
          <a:extLst>
            <a:ext uri="{FF2B5EF4-FFF2-40B4-BE49-F238E27FC236}">
              <a16:creationId xmlns:a16="http://schemas.microsoft.com/office/drawing/2014/main" id="{00000000-0008-0000-0200-00008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66" name="Text Box 495">
          <a:extLst>
            <a:ext uri="{FF2B5EF4-FFF2-40B4-BE49-F238E27FC236}">
              <a16:creationId xmlns:a16="http://schemas.microsoft.com/office/drawing/2014/main" id="{00000000-0008-0000-0200-00008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67" name="Text Box 496">
          <a:extLst>
            <a:ext uri="{FF2B5EF4-FFF2-40B4-BE49-F238E27FC236}">
              <a16:creationId xmlns:a16="http://schemas.microsoft.com/office/drawing/2014/main" id="{00000000-0008-0000-0200-00008F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8" name="Text Box 497">
          <a:extLst>
            <a:ext uri="{FF2B5EF4-FFF2-40B4-BE49-F238E27FC236}">
              <a16:creationId xmlns:a16="http://schemas.microsoft.com/office/drawing/2014/main" id="{00000000-0008-0000-0200-00009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69" name="Text Box 498">
          <a:extLst>
            <a:ext uri="{FF2B5EF4-FFF2-40B4-BE49-F238E27FC236}">
              <a16:creationId xmlns:a16="http://schemas.microsoft.com/office/drawing/2014/main" id="{00000000-0008-0000-0200-00009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70" name="Text Box 499">
          <a:extLst>
            <a:ext uri="{FF2B5EF4-FFF2-40B4-BE49-F238E27FC236}">
              <a16:creationId xmlns:a16="http://schemas.microsoft.com/office/drawing/2014/main" id="{00000000-0008-0000-0200-000092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1" name="Text Box 500">
          <a:extLst>
            <a:ext uri="{FF2B5EF4-FFF2-40B4-BE49-F238E27FC236}">
              <a16:creationId xmlns:a16="http://schemas.microsoft.com/office/drawing/2014/main" id="{00000000-0008-0000-0200-00009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2" name="Text Box 501">
          <a:extLst>
            <a:ext uri="{FF2B5EF4-FFF2-40B4-BE49-F238E27FC236}">
              <a16:creationId xmlns:a16="http://schemas.microsoft.com/office/drawing/2014/main" id="{00000000-0008-0000-0200-00009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73" name="Text Box 502">
          <a:extLst>
            <a:ext uri="{FF2B5EF4-FFF2-40B4-BE49-F238E27FC236}">
              <a16:creationId xmlns:a16="http://schemas.microsoft.com/office/drawing/2014/main" id="{00000000-0008-0000-0200-00009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4" name="Text Box 503">
          <a:extLst>
            <a:ext uri="{FF2B5EF4-FFF2-40B4-BE49-F238E27FC236}">
              <a16:creationId xmlns:a16="http://schemas.microsoft.com/office/drawing/2014/main" id="{00000000-0008-0000-0200-00009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5" name="Text Box 504">
          <a:extLst>
            <a:ext uri="{FF2B5EF4-FFF2-40B4-BE49-F238E27FC236}">
              <a16:creationId xmlns:a16="http://schemas.microsoft.com/office/drawing/2014/main" id="{00000000-0008-0000-0200-00009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176" name="Text Box 505">
          <a:extLst>
            <a:ext uri="{FF2B5EF4-FFF2-40B4-BE49-F238E27FC236}">
              <a16:creationId xmlns:a16="http://schemas.microsoft.com/office/drawing/2014/main" id="{00000000-0008-0000-0200-00009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7" name="Text Box 506">
          <a:extLst>
            <a:ext uri="{FF2B5EF4-FFF2-40B4-BE49-F238E27FC236}">
              <a16:creationId xmlns:a16="http://schemas.microsoft.com/office/drawing/2014/main" id="{00000000-0008-0000-0200-00009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78" name="Text Box 507">
          <a:extLst>
            <a:ext uri="{FF2B5EF4-FFF2-40B4-BE49-F238E27FC236}">
              <a16:creationId xmlns:a16="http://schemas.microsoft.com/office/drawing/2014/main" id="{00000000-0008-0000-0200-00009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79" name="Text Box 508">
          <a:extLst>
            <a:ext uri="{FF2B5EF4-FFF2-40B4-BE49-F238E27FC236}">
              <a16:creationId xmlns:a16="http://schemas.microsoft.com/office/drawing/2014/main" id="{00000000-0008-0000-0200-00009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0" name="Text Box 509">
          <a:extLst>
            <a:ext uri="{FF2B5EF4-FFF2-40B4-BE49-F238E27FC236}">
              <a16:creationId xmlns:a16="http://schemas.microsoft.com/office/drawing/2014/main" id="{00000000-0008-0000-0200-00009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1" name="Text Box 510">
          <a:extLst>
            <a:ext uri="{FF2B5EF4-FFF2-40B4-BE49-F238E27FC236}">
              <a16:creationId xmlns:a16="http://schemas.microsoft.com/office/drawing/2014/main" id="{00000000-0008-0000-0200-00009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82" name="Text Box 511">
          <a:extLst>
            <a:ext uri="{FF2B5EF4-FFF2-40B4-BE49-F238E27FC236}">
              <a16:creationId xmlns:a16="http://schemas.microsoft.com/office/drawing/2014/main" id="{00000000-0008-0000-0200-00009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3" name="Text Box 512">
          <a:extLst>
            <a:ext uri="{FF2B5EF4-FFF2-40B4-BE49-F238E27FC236}">
              <a16:creationId xmlns:a16="http://schemas.microsoft.com/office/drawing/2014/main" id="{00000000-0008-0000-0200-00009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4" name="Text Box 513">
          <a:extLst>
            <a:ext uri="{FF2B5EF4-FFF2-40B4-BE49-F238E27FC236}">
              <a16:creationId xmlns:a16="http://schemas.microsoft.com/office/drawing/2014/main" id="{00000000-0008-0000-0200-0000A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85" name="Text Box 514">
          <a:extLst>
            <a:ext uri="{FF2B5EF4-FFF2-40B4-BE49-F238E27FC236}">
              <a16:creationId xmlns:a16="http://schemas.microsoft.com/office/drawing/2014/main" id="{00000000-0008-0000-0200-0000A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86" name="Text Box 515">
          <a:extLst>
            <a:ext uri="{FF2B5EF4-FFF2-40B4-BE49-F238E27FC236}">
              <a16:creationId xmlns:a16="http://schemas.microsoft.com/office/drawing/2014/main" id="{00000000-0008-0000-0200-0000A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7" name="Text Box 516">
          <a:extLst>
            <a:ext uri="{FF2B5EF4-FFF2-40B4-BE49-F238E27FC236}">
              <a16:creationId xmlns:a16="http://schemas.microsoft.com/office/drawing/2014/main" id="{00000000-0008-0000-0200-0000A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88" name="Text Box 517">
          <a:extLst>
            <a:ext uri="{FF2B5EF4-FFF2-40B4-BE49-F238E27FC236}">
              <a16:creationId xmlns:a16="http://schemas.microsoft.com/office/drawing/2014/main" id="{00000000-0008-0000-0200-0000A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89" name="Text Box 518">
          <a:extLst>
            <a:ext uri="{FF2B5EF4-FFF2-40B4-BE49-F238E27FC236}">
              <a16:creationId xmlns:a16="http://schemas.microsoft.com/office/drawing/2014/main" id="{00000000-0008-0000-0200-0000A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0" name="Text Box 519">
          <a:extLst>
            <a:ext uri="{FF2B5EF4-FFF2-40B4-BE49-F238E27FC236}">
              <a16:creationId xmlns:a16="http://schemas.microsoft.com/office/drawing/2014/main" id="{00000000-0008-0000-0200-0000A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1" name="Text Box 520">
          <a:extLst>
            <a:ext uri="{FF2B5EF4-FFF2-40B4-BE49-F238E27FC236}">
              <a16:creationId xmlns:a16="http://schemas.microsoft.com/office/drawing/2014/main" id="{00000000-0008-0000-0200-0000A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92" name="Text Box 521">
          <a:extLst>
            <a:ext uri="{FF2B5EF4-FFF2-40B4-BE49-F238E27FC236}">
              <a16:creationId xmlns:a16="http://schemas.microsoft.com/office/drawing/2014/main" id="{00000000-0008-0000-0200-0000A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3" name="Text Box 522">
          <a:extLst>
            <a:ext uri="{FF2B5EF4-FFF2-40B4-BE49-F238E27FC236}">
              <a16:creationId xmlns:a16="http://schemas.microsoft.com/office/drawing/2014/main" id="{00000000-0008-0000-0200-0000A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4" name="Text Box 523">
          <a:extLst>
            <a:ext uri="{FF2B5EF4-FFF2-40B4-BE49-F238E27FC236}">
              <a16:creationId xmlns:a16="http://schemas.microsoft.com/office/drawing/2014/main" id="{00000000-0008-0000-0200-0000A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95" name="Text Box 524">
          <a:extLst>
            <a:ext uri="{FF2B5EF4-FFF2-40B4-BE49-F238E27FC236}">
              <a16:creationId xmlns:a16="http://schemas.microsoft.com/office/drawing/2014/main" id="{00000000-0008-0000-0200-0000A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96" name="Text Box 525">
          <a:extLst>
            <a:ext uri="{FF2B5EF4-FFF2-40B4-BE49-F238E27FC236}">
              <a16:creationId xmlns:a16="http://schemas.microsoft.com/office/drawing/2014/main" id="{00000000-0008-0000-0200-0000AC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7" name="Text Box 526">
          <a:extLst>
            <a:ext uri="{FF2B5EF4-FFF2-40B4-BE49-F238E27FC236}">
              <a16:creationId xmlns:a16="http://schemas.microsoft.com/office/drawing/2014/main" id="{00000000-0008-0000-0200-0000A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198" name="Text Box 527">
          <a:extLst>
            <a:ext uri="{FF2B5EF4-FFF2-40B4-BE49-F238E27FC236}">
              <a16:creationId xmlns:a16="http://schemas.microsoft.com/office/drawing/2014/main" id="{00000000-0008-0000-0200-0000A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199" name="Text Box 528">
          <a:extLst>
            <a:ext uri="{FF2B5EF4-FFF2-40B4-BE49-F238E27FC236}">
              <a16:creationId xmlns:a16="http://schemas.microsoft.com/office/drawing/2014/main" id="{00000000-0008-0000-0200-0000AF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0" name="Text Box 529">
          <a:extLst>
            <a:ext uri="{FF2B5EF4-FFF2-40B4-BE49-F238E27FC236}">
              <a16:creationId xmlns:a16="http://schemas.microsoft.com/office/drawing/2014/main" id="{00000000-0008-0000-0200-0000B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1" name="Text Box 530">
          <a:extLst>
            <a:ext uri="{FF2B5EF4-FFF2-40B4-BE49-F238E27FC236}">
              <a16:creationId xmlns:a16="http://schemas.microsoft.com/office/drawing/2014/main" id="{00000000-0008-0000-0200-0000B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202" name="Text Box 531">
          <a:extLst>
            <a:ext uri="{FF2B5EF4-FFF2-40B4-BE49-F238E27FC236}">
              <a16:creationId xmlns:a16="http://schemas.microsoft.com/office/drawing/2014/main" id="{00000000-0008-0000-0200-0000B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3" name="Text Box 532">
          <a:extLst>
            <a:ext uri="{FF2B5EF4-FFF2-40B4-BE49-F238E27FC236}">
              <a16:creationId xmlns:a16="http://schemas.microsoft.com/office/drawing/2014/main" id="{00000000-0008-0000-0200-0000B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4" name="Text Box 533">
          <a:extLst>
            <a:ext uri="{FF2B5EF4-FFF2-40B4-BE49-F238E27FC236}">
              <a16:creationId xmlns:a16="http://schemas.microsoft.com/office/drawing/2014/main" id="{00000000-0008-0000-0200-0000B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205" name="Text Box 534">
          <a:extLst>
            <a:ext uri="{FF2B5EF4-FFF2-40B4-BE49-F238E27FC236}">
              <a16:creationId xmlns:a16="http://schemas.microsoft.com/office/drawing/2014/main" id="{00000000-0008-0000-0200-0000B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06" name="Text Box 535">
          <a:extLst>
            <a:ext uri="{FF2B5EF4-FFF2-40B4-BE49-F238E27FC236}">
              <a16:creationId xmlns:a16="http://schemas.microsoft.com/office/drawing/2014/main" id="{00000000-0008-0000-0200-0000B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7" name="Text Box 536">
          <a:extLst>
            <a:ext uri="{FF2B5EF4-FFF2-40B4-BE49-F238E27FC236}">
              <a16:creationId xmlns:a16="http://schemas.microsoft.com/office/drawing/2014/main" id="{00000000-0008-0000-0200-0000B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08" name="Text Box 537">
          <a:extLst>
            <a:ext uri="{FF2B5EF4-FFF2-40B4-BE49-F238E27FC236}">
              <a16:creationId xmlns:a16="http://schemas.microsoft.com/office/drawing/2014/main" id="{00000000-0008-0000-0200-0000B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09" name="Text Box 538">
          <a:extLst>
            <a:ext uri="{FF2B5EF4-FFF2-40B4-BE49-F238E27FC236}">
              <a16:creationId xmlns:a16="http://schemas.microsoft.com/office/drawing/2014/main" id="{00000000-0008-0000-0200-0000B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0" name="Text Box 539">
          <a:extLst>
            <a:ext uri="{FF2B5EF4-FFF2-40B4-BE49-F238E27FC236}">
              <a16:creationId xmlns:a16="http://schemas.microsoft.com/office/drawing/2014/main" id="{00000000-0008-0000-0200-0000B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1" name="Text Box 540">
          <a:extLst>
            <a:ext uri="{FF2B5EF4-FFF2-40B4-BE49-F238E27FC236}">
              <a16:creationId xmlns:a16="http://schemas.microsoft.com/office/drawing/2014/main" id="{00000000-0008-0000-0200-0000B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12" name="Text Box 541">
          <a:extLst>
            <a:ext uri="{FF2B5EF4-FFF2-40B4-BE49-F238E27FC236}">
              <a16:creationId xmlns:a16="http://schemas.microsoft.com/office/drawing/2014/main" id="{00000000-0008-0000-0200-0000B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3" name="Text Box 542">
          <a:extLst>
            <a:ext uri="{FF2B5EF4-FFF2-40B4-BE49-F238E27FC236}">
              <a16:creationId xmlns:a16="http://schemas.microsoft.com/office/drawing/2014/main" id="{00000000-0008-0000-0200-0000B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4" name="Text Box 543">
          <a:extLst>
            <a:ext uri="{FF2B5EF4-FFF2-40B4-BE49-F238E27FC236}">
              <a16:creationId xmlns:a16="http://schemas.microsoft.com/office/drawing/2014/main" id="{00000000-0008-0000-0200-0000B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15" name="Text Box 544">
          <a:extLst>
            <a:ext uri="{FF2B5EF4-FFF2-40B4-BE49-F238E27FC236}">
              <a16:creationId xmlns:a16="http://schemas.microsoft.com/office/drawing/2014/main" id="{00000000-0008-0000-0200-0000B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6" name="Text Box 545">
          <a:extLst>
            <a:ext uri="{FF2B5EF4-FFF2-40B4-BE49-F238E27FC236}">
              <a16:creationId xmlns:a16="http://schemas.microsoft.com/office/drawing/2014/main" id="{00000000-0008-0000-0200-0000C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7" name="Text Box 546">
          <a:extLst>
            <a:ext uri="{FF2B5EF4-FFF2-40B4-BE49-F238E27FC236}">
              <a16:creationId xmlns:a16="http://schemas.microsoft.com/office/drawing/2014/main" id="{00000000-0008-0000-0200-0000C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18" name="Text Box 547">
          <a:extLst>
            <a:ext uri="{FF2B5EF4-FFF2-40B4-BE49-F238E27FC236}">
              <a16:creationId xmlns:a16="http://schemas.microsoft.com/office/drawing/2014/main" id="{00000000-0008-0000-0200-0000C2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19" name="Text Box 548">
          <a:extLst>
            <a:ext uri="{FF2B5EF4-FFF2-40B4-BE49-F238E27FC236}">
              <a16:creationId xmlns:a16="http://schemas.microsoft.com/office/drawing/2014/main" id="{00000000-0008-0000-0200-0000C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0" name="Text Box 549">
          <a:extLst>
            <a:ext uri="{FF2B5EF4-FFF2-40B4-BE49-F238E27FC236}">
              <a16:creationId xmlns:a16="http://schemas.microsoft.com/office/drawing/2014/main" id="{00000000-0008-0000-0200-0000C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21" name="Text Box 550">
          <a:extLst>
            <a:ext uri="{FF2B5EF4-FFF2-40B4-BE49-F238E27FC236}">
              <a16:creationId xmlns:a16="http://schemas.microsoft.com/office/drawing/2014/main" id="{00000000-0008-0000-0200-0000C5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22" name="Text Box 551">
          <a:extLst>
            <a:ext uri="{FF2B5EF4-FFF2-40B4-BE49-F238E27FC236}">
              <a16:creationId xmlns:a16="http://schemas.microsoft.com/office/drawing/2014/main" id="{00000000-0008-0000-0200-0000C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3" name="Text Box 552">
          <a:extLst>
            <a:ext uri="{FF2B5EF4-FFF2-40B4-BE49-F238E27FC236}">
              <a16:creationId xmlns:a16="http://schemas.microsoft.com/office/drawing/2014/main" id="{00000000-0008-0000-0200-0000C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4" name="Text Box 553">
          <a:extLst>
            <a:ext uri="{FF2B5EF4-FFF2-40B4-BE49-F238E27FC236}">
              <a16:creationId xmlns:a16="http://schemas.microsoft.com/office/drawing/2014/main" id="{00000000-0008-0000-0200-0000C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25" name="Text Box 554">
          <a:extLst>
            <a:ext uri="{FF2B5EF4-FFF2-40B4-BE49-F238E27FC236}">
              <a16:creationId xmlns:a16="http://schemas.microsoft.com/office/drawing/2014/main" id="{00000000-0008-0000-0200-0000C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6" name="Text Box 555">
          <a:extLst>
            <a:ext uri="{FF2B5EF4-FFF2-40B4-BE49-F238E27FC236}">
              <a16:creationId xmlns:a16="http://schemas.microsoft.com/office/drawing/2014/main" id="{00000000-0008-0000-0200-0000C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7" name="Text Box 556">
          <a:extLst>
            <a:ext uri="{FF2B5EF4-FFF2-40B4-BE49-F238E27FC236}">
              <a16:creationId xmlns:a16="http://schemas.microsoft.com/office/drawing/2014/main" id="{00000000-0008-0000-0200-0000C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28" name="Text Box 557">
          <a:extLst>
            <a:ext uri="{FF2B5EF4-FFF2-40B4-BE49-F238E27FC236}">
              <a16:creationId xmlns:a16="http://schemas.microsoft.com/office/drawing/2014/main" id="{00000000-0008-0000-0200-0000C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29" name="Text Box 558">
          <a:extLst>
            <a:ext uri="{FF2B5EF4-FFF2-40B4-BE49-F238E27FC236}">
              <a16:creationId xmlns:a16="http://schemas.microsoft.com/office/drawing/2014/main" id="{00000000-0008-0000-0200-0000C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0" name="Text Box 559">
          <a:extLst>
            <a:ext uri="{FF2B5EF4-FFF2-40B4-BE49-F238E27FC236}">
              <a16:creationId xmlns:a16="http://schemas.microsoft.com/office/drawing/2014/main" id="{00000000-0008-0000-0200-0000C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31" name="Text Box 560">
          <a:extLst>
            <a:ext uri="{FF2B5EF4-FFF2-40B4-BE49-F238E27FC236}">
              <a16:creationId xmlns:a16="http://schemas.microsoft.com/office/drawing/2014/main" id="{00000000-0008-0000-0200-0000C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32" name="Text Box 561">
          <a:extLst>
            <a:ext uri="{FF2B5EF4-FFF2-40B4-BE49-F238E27FC236}">
              <a16:creationId xmlns:a16="http://schemas.microsoft.com/office/drawing/2014/main" id="{00000000-0008-0000-0200-0000D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3" name="Text Box 562">
          <a:extLst>
            <a:ext uri="{FF2B5EF4-FFF2-40B4-BE49-F238E27FC236}">
              <a16:creationId xmlns:a16="http://schemas.microsoft.com/office/drawing/2014/main" id="{00000000-0008-0000-0200-0000D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4" name="Text Box 563">
          <a:extLst>
            <a:ext uri="{FF2B5EF4-FFF2-40B4-BE49-F238E27FC236}">
              <a16:creationId xmlns:a16="http://schemas.microsoft.com/office/drawing/2014/main" id="{00000000-0008-0000-0200-0000D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35" name="Text Box 564">
          <a:extLst>
            <a:ext uri="{FF2B5EF4-FFF2-40B4-BE49-F238E27FC236}">
              <a16:creationId xmlns:a16="http://schemas.microsoft.com/office/drawing/2014/main" id="{00000000-0008-0000-0200-0000D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6" name="Text Box 565">
          <a:extLst>
            <a:ext uri="{FF2B5EF4-FFF2-40B4-BE49-F238E27FC236}">
              <a16:creationId xmlns:a16="http://schemas.microsoft.com/office/drawing/2014/main" id="{00000000-0008-0000-0200-0000D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7" name="Text Box 566">
          <a:extLst>
            <a:ext uri="{FF2B5EF4-FFF2-40B4-BE49-F238E27FC236}">
              <a16:creationId xmlns:a16="http://schemas.microsoft.com/office/drawing/2014/main" id="{00000000-0008-0000-0200-0000D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38" name="Text Box 567">
          <a:extLst>
            <a:ext uri="{FF2B5EF4-FFF2-40B4-BE49-F238E27FC236}">
              <a16:creationId xmlns:a16="http://schemas.microsoft.com/office/drawing/2014/main" id="{00000000-0008-0000-0200-0000D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39" name="Text Box 568">
          <a:extLst>
            <a:ext uri="{FF2B5EF4-FFF2-40B4-BE49-F238E27FC236}">
              <a16:creationId xmlns:a16="http://schemas.microsoft.com/office/drawing/2014/main" id="{00000000-0008-0000-0200-0000D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0" name="Text Box 569">
          <a:extLst>
            <a:ext uri="{FF2B5EF4-FFF2-40B4-BE49-F238E27FC236}">
              <a16:creationId xmlns:a16="http://schemas.microsoft.com/office/drawing/2014/main" id="{00000000-0008-0000-0200-0000D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41" name="Text Box 570">
          <a:extLst>
            <a:ext uri="{FF2B5EF4-FFF2-40B4-BE49-F238E27FC236}">
              <a16:creationId xmlns:a16="http://schemas.microsoft.com/office/drawing/2014/main" id="{00000000-0008-0000-0200-0000D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42" name="Text Box 571">
          <a:extLst>
            <a:ext uri="{FF2B5EF4-FFF2-40B4-BE49-F238E27FC236}">
              <a16:creationId xmlns:a16="http://schemas.microsoft.com/office/drawing/2014/main" id="{00000000-0008-0000-0200-0000D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3" name="Text Box 572">
          <a:extLst>
            <a:ext uri="{FF2B5EF4-FFF2-40B4-BE49-F238E27FC236}">
              <a16:creationId xmlns:a16="http://schemas.microsoft.com/office/drawing/2014/main" id="{00000000-0008-0000-0200-0000D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4" name="Text Box 573">
          <a:extLst>
            <a:ext uri="{FF2B5EF4-FFF2-40B4-BE49-F238E27FC236}">
              <a16:creationId xmlns:a16="http://schemas.microsoft.com/office/drawing/2014/main" id="{00000000-0008-0000-0200-0000D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45" name="Text Box 574">
          <a:extLst>
            <a:ext uri="{FF2B5EF4-FFF2-40B4-BE49-F238E27FC236}">
              <a16:creationId xmlns:a16="http://schemas.microsoft.com/office/drawing/2014/main" id="{00000000-0008-0000-0200-0000D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6" name="Text Box 575">
          <a:extLst>
            <a:ext uri="{FF2B5EF4-FFF2-40B4-BE49-F238E27FC236}">
              <a16:creationId xmlns:a16="http://schemas.microsoft.com/office/drawing/2014/main" id="{00000000-0008-0000-0200-0000D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7" name="Text Box 576">
          <a:extLst>
            <a:ext uri="{FF2B5EF4-FFF2-40B4-BE49-F238E27FC236}">
              <a16:creationId xmlns:a16="http://schemas.microsoft.com/office/drawing/2014/main" id="{00000000-0008-0000-0200-0000D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48" name="Text Box 577">
          <a:extLst>
            <a:ext uri="{FF2B5EF4-FFF2-40B4-BE49-F238E27FC236}">
              <a16:creationId xmlns:a16="http://schemas.microsoft.com/office/drawing/2014/main" id="{00000000-0008-0000-0200-0000E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49" name="Text Box 578">
          <a:extLst>
            <a:ext uri="{FF2B5EF4-FFF2-40B4-BE49-F238E27FC236}">
              <a16:creationId xmlns:a16="http://schemas.microsoft.com/office/drawing/2014/main" id="{00000000-0008-0000-0200-0000E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0" name="Text Box 579">
          <a:extLst>
            <a:ext uri="{FF2B5EF4-FFF2-40B4-BE49-F238E27FC236}">
              <a16:creationId xmlns:a16="http://schemas.microsoft.com/office/drawing/2014/main" id="{00000000-0008-0000-0200-0000E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51" name="Text Box 580">
          <a:extLst>
            <a:ext uri="{FF2B5EF4-FFF2-40B4-BE49-F238E27FC236}">
              <a16:creationId xmlns:a16="http://schemas.microsoft.com/office/drawing/2014/main" id="{00000000-0008-0000-0200-0000E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2" name="Text Box 581">
          <a:extLst>
            <a:ext uri="{FF2B5EF4-FFF2-40B4-BE49-F238E27FC236}">
              <a16:creationId xmlns:a16="http://schemas.microsoft.com/office/drawing/2014/main" id="{00000000-0008-0000-0200-0000E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3" name="Text Box 582">
          <a:extLst>
            <a:ext uri="{FF2B5EF4-FFF2-40B4-BE49-F238E27FC236}">
              <a16:creationId xmlns:a16="http://schemas.microsoft.com/office/drawing/2014/main" id="{00000000-0008-0000-0200-0000E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54" name="Text Box 583">
          <a:extLst>
            <a:ext uri="{FF2B5EF4-FFF2-40B4-BE49-F238E27FC236}">
              <a16:creationId xmlns:a16="http://schemas.microsoft.com/office/drawing/2014/main" id="{00000000-0008-0000-0200-0000E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5" name="Text Box 584">
          <a:extLst>
            <a:ext uri="{FF2B5EF4-FFF2-40B4-BE49-F238E27FC236}">
              <a16:creationId xmlns:a16="http://schemas.microsoft.com/office/drawing/2014/main" id="{00000000-0008-0000-0200-0000E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6" name="Text Box 585">
          <a:extLst>
            <a:ext uri="{FF2B5EF4-FFF2-40B4-BE49-F238E27FC236}">
              <a16:creationId xmlns:a16="http://schemas.microsoft.com/office/drawing/2014/main" id="{00000000-0008-0000-0200-0000E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57" name="Text Box 586">
          <a:extLst>
            <a:ext uri="{FF2B5EF4-FFF2-40B4-BE49-F238E27FC236}">
              <a16:creationId xmlns:a16="http://schemas.microsoft.com/office/drawing/2014/main" id="{00000000-0008-0000-0200-0000E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58" name="Text Box 587">
          <a:extLst>
            <a:ext uri="{FF2B5EF4-FFF2-40B4-BE49-F238E27FC236}">
              <a16:creationId xmlns:a16="http://schemas.microsoft.com/office/drawing/2014/main" id="{00000000-0008-0000-0200-0000E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59" name="Text Box 588">
          <a:extLst>
            <a:ext uri="{FF2B5EF4-FFF2-40B4-BE49-F238E27FC236}">
              <a16:creationId xmlns:a16="http://schemas.microsoft.com/office/drawing/2014/main" id="{00000000-0008-0000-0200-0000E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0" name="Text Box 589">
          <a:extLst>
            <a:ext uri="{FF2B5EF4-FFF2-40B4-BE49-F238E27FC236}">
              <a16:creationId xmlns:a16="http://schemas.microsoft.com/office/drawing/2014/main" id="{00000000-0008-0000-0200-0000E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61" name="Text Box 590">
          <a:extLst>
            <a:ext uri="{FF2B5EF4-FFF2-40B4-BE49-F238E27FC236}">
              <a16:creationId xmlns:a16="http://schemas.microsoft.com/office/drawing/2014/main" id="{00000000-0008-0000-0200-0000E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2" name="Text Box 591">
          <a:extLst>
            <a:ext uri="{FF2B5EF4-FFF2-40B4-BE49-F238E27FC236}">
              <a16:creationId xmlns:a16="http://schemas.microsoft.com/office/drawing/2014/main" id="{00000000-0008-0000-0200-0000E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3" name="Text Box 592">
          <a:extLst>
            <a:ext uri="{FF2B5EF4-FFF2-40B4-BE49-F238E27FC236}">
              <a16:creationId xmlns:a16="http://schemas.microsoft.com/office/drawing/2014/main" id="{00000000-0008-0000-0200-0000E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64" name="Text Box 593">
          <a:extLst>
            <a:ext uri="{FF2B5EF4-FFF2-40B4-BE49-F238E27FC236}">
              <a16:creationId xmlns:a16="http://schemas.microsoft.com/office/drawing/2014/main" id="{00000000-0008-0000-0200-0000F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5" name="Text Box 594">
          <a:extLst>
            <a:ext uri="{FF2B5EF4-FFF2-40B4-BE49-F238E27FC236}">
              <a16:creationId xmlns:a16="http://schemas.microsoft.com/office/drawing/2014/main" id="{00000000-0008-0000-0200-0000F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6" name="Text Box 595">
          <a:extLst>
            <a:ext uri="{FF2B5EF4-FFF2-40B4-BE49-F238E27FC236}">
              <a16:creationId xmlns:a16="http://schemas.microsoft.com/office/drawing/2014/main" id="{00000000-0008-0000-0200-0000F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67" name="Text Box 596">
          <a:extLst>
            <a:ext uri="{FF2B5EF4-FFF2-40B4-BE49-F238E27FC236}">
              <a16:creationId xmlns:a16="http://schemas.microsoft.com/office/drawing/2014/main" id="{00000000-0008-0000-0200-0000F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68" name="Text Box 597">
          <a:extLst>
            <a:ext uri="{FF2B5EF4-FFF2-40B4-BE49-F238E27FC236}">
              <a16:creationId xmlns:a16="http://schemas.microsoft.com/office/drawing/2014/main" id="{00000000-0008-0000-0200-0000F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69" name="Text Box 598">
          <a:extLst>
            <a:ext uri="{FF2B5EF4-FFF2-40B4-BE49-F238E27FC236}">
              <a16:creationId xmlns:a16="http://schemas.microsoft.com/office/drawing/2014/main" id="{00000000-0008-0000-0200-0000F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0" name="Text Box 599">
          <a:extLst>
            <a:ext uri="{FF2B5EF4-FFF2-40B4-BE49-F238E27FC236}">
              <a16:creationId xmlns:a16="http://schemas.microsoft.com/office/drawing/2014/main" id="{00000000-0008-0000-0200-0000F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71" name="Text Box 600">
          <a:extLst>
            <a:ext uri="{FF2B5EF4-FFF2-40B4-BE49-F238E27FC236}">
              <a16:creationId xmlns:a16="http://schemas.microsoft.com/office/drawing/2014/main" id="{00000000-0008-0000-0200-0000F7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2" name="Text Box 601">
          <a:extLst>
            <a:ext uri="{FF2B5EF4-FFF2-40B4-BE49-F238E27FC236}">
              <a16:creationId xmlns:a16="http://schemas.microsoft.com/office/drawing/2014/main" id="{00000000-0008-0000-0200-0000F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3" name="Text Box 602">
          <a:extLst>
            <a:ext uri="{FF2B5EF4-FFF2-40B4-BE49-F238E27FC236}">
              <a16:creationId xmlns:a16="http://schemas.microsoft.com/office/drawing/2014/main" id="{00000000-0008-0000-0200-0000F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74" name="Text Box 603">
          <a:extLst>
            <a:ext uri="{FF2B5EF4-FFF2-40B4-BE49-F238E27FC236}">
              <a16:creationId xmlns:a16="http://schemas.microsoft.com/office/drawing/2014/main" id="{00000000-0008-0000-0200-0000F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5" name="Text Box 604">
          <a:extLst>
            <a:ext uri="{FF2B5EF4-FFF2-40B4-BE49-F238E27FC236}">
              <a16:creationId xmlns:a16="http://schemas.microsoft.com/office/drawing/2014/main" id="{00000000-0008-0000-0200-0000F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6" name="Text Box 605">
          <a:extLst>
            <a:ext uri="{FF2B5EF4-FFF2-40B4-BE49-F238E27FC236}">
              <a16:creationId xmlns:a16="http://schemas.microsoft.com/office/drawing/2014/main" id="{00000000-0008-0000-0200-0000F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277" name="Text Box 606">
          <a:extLst>
            <a:ext uri="{FF2B5EF4-FFF2-40B4-BE49-F238E27FC236}">
              <a16:creationId xmlns:a16="http://schemas.microsoft.com/office/drawing/2014/main" id="{00000000-0008-0000-0200-0000F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78" name="Text Box 607">
          <a:extLst>
            <a:ext uri="{FF2B5EF4-FFF2-40B4-BE49-F238E27FC236}">
              <a16:creationId xmlns:a16="http://schemas.microsoft.com/office/drawing/2014/main" id="{00000000-0008-0000-0200-0000FE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79" name="Text Box 608">
          <a:extLst>
            <a:ext uri="{FF2B5EF4-FFF2-40B4-BE49-F238E27FC236}">
              <a16:creationId xmlns:a16="http://schemas.microsoft.com/office/drawing/2014/main" id="{00000000-0008-0000-0200-0000F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0" name="Text Box 609">
          <a:extLst>
            <a:ext uri="{FF2B5EF4-FFF2-40B4-BE49-F238E27FC236}">
              <a16:creationId xmlns:a16="http://schemas.microsoft.com/office/drawing/2014/main" id="{00000000-0008-0000-0200-00000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81" name="Text Box 610">
          <a:extLst>
            <a:ext uri="{FF2B5EF4-FFF2-40B4-BE49-F238E27FC236}">
              <a16:creationId xmlns:a16="http://schemas.microsoft.com/office/drawing/2014/main" id="{00000000-0008-0000-0200-00000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2" name="Text Box 611">
          <a:extLst>
            <a:ext uri="{FF2B5EF4-FFF2-40B4-BE49-F238E27FC236}">
              <a16:creationId xmlns:a16="http://schemas.microsoft.com/office/drawing/2014/main" id="{00000000-0008-0000-0200-00000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3" name="Text Box 612">
          <a:extLst>
            <a:ext uri="{FF2B5EF4-FFF2-40B4-BE49-F238E27FC236}">
              <a16:creationId xmlns:a16="http://schemas.microsoft.com/office/drawing/2014/main" id="{00000000-0008-0000-0200-00000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84" name="Text Box 613">
          <a:extLst>
            <a:ext uri="{FF2B5EF4-FFF2-40B4-BE49-F238E27FC236}">
              <a16:creationId xmlns:a16="http://schemas.microsoft.com/office/drawing/2014/main" id="{00000000-0008-0000-0200-00000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5" name="Text Box 614">
          <a:extLst>
            <a:ext uri="{FF2B5EF4-FFF2-40B4-BE49-F238E27FC236}">
              <a16:creationId xmlns:a16="http://schemas.microsoft.com/office/drawing/2014/main" id="{00000000-0008-0000-0200-00000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6" name="Text Box 615">
          <a:extLst>
            <a:ext uri="{FF2B5EF4-FFF2-40B4-BE49-F238E27FC236}">
              <a16:creationId xmlns:a16="http://schemas.microsoft.com/office/drawing/2014/main" id="{00000000-0008-0000-0200-00000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87" name="Text Box 616">
          <a:extLst>
            <a:ext uri="{FF2B5EF4-FFF2-40B4-BE49-F238E27FC236}">
              <a16:creationId xmlns:a16="http://schemas.microsoft.com/office/drawing/2014/main" id="{00000000-0008-0000-0200-00000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8" name="Text Box 617">
          <a:extLst>
            <a:ext uri="{FF2B5EF4-FFF2-40B4-BE49-F238E27FC236}">
              <a16:creationId xmlns:a16="http://schemas.microsoft.com/office/drawing/2014/main" id="{00000000-0008-0000-0200-00000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89" name="Text Box 618">
          <a:extLst>
            <a:ext uri="{FF2B5EF4-FFF2-40B4-BE49-F238E27FC236}">
              <a16:creationId xmlns:a16="http://schemas.microsoft.com/office/drawing/2014/main" id="{00000000-0008-0000-0200-00000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90" name="Text Box 619">
          <a:extLst>
            <a:ext uri="{FF2B5EF4-FFF2-40B4-BE49-F238E27FC236}">
              <a16:creationId xmlns:a16="http://schemas.microsoft.com/office/drawing/2014/main" id="{00000000-0008-0000-0200-00000A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1" name="Text Box 620">
          <a:extLst>
            <a:ext uri="{FF2B5EF4-FFF2-40B4-BE49-F238E27FC236}">
              <a16:creationId xmlns:a16="http://schemas.microsoft.com/office/drawing/2014/main" id="{00000000-0008-0000-0200-00000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2" name="Text Box 621">
          <a:extLst>
            <a:ext uri="{FF2B5EF4-FFF2-40B4-BE49-F238E27FC236}">
              <a16:creationId xmlns:a16="http://schemas.microsoft.com/office/drawing/2014/main" id="{00000000-0008-0000-0200-00000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93" name="Text Box 622">
          <a:extLst>
            <a:ext uri="{FF2B5EF4-FFF2-40B4-BE49-F238E27FC236}">
              <a16:creationId xmlns:a16="http://schemas.microsoft.com/office/drawing/2014/main" id="{00000000-0008-0000-0200-00000D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94" name="Text Box 623">
          <a:extLst>
            <a:ext uri="{FF2B5EF4-FFF2-40B4-BE49-F238E27FC236}">
              <a16:creationId xmlns:a16="http://schemas.microsoft.com/office/drawing/2014/main" id="{00000000-0008-0000-0200-00000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5" name="Text Box 624">
          <a:extLst>
            <a:ext uri="{FF2B5EF4-FFF2-40B4-BE49-F238E27FC236}">
              <a16:creationId xmlns:a16="http://schemas.microsoft.com/office/drawing/2014/main" id="{00000000-0008-0000-0200-00000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6" name="Text Box 625">
          <a:extLst>
            <a:ext uri="{FF2B5EF4-FFF2-40B4-BE49-F238E27FC236}">
              <a16:creationId xmlns:a16="http://schemas.microsoft.com/office/drawing/2014/main" id="{00000000-0008-0000-0200-00001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297" name="Text Box 626">
          <a:extLst>
            <a:ext uri="{FF2B5EF4-FFF2-40B4-BE49-F238E27FC236}">
              <a16:creationId xmlns:a16="http://schemas.microsoft.com/office/drawing/2014/main" id="{00000000-0008-0000-0200-00001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8" name="Text Box 627">
          <a:extLst>
            <a:ext uri="{FF2B5EF4-FFF2-40B4-BE49-F238E27FC236}">
              <a16:creationId xmlns:a16="http://schemas.microsoft.com/office/drawing/2014/main" id="{00000000-0008-0000-0200-00001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299" name="Text Box 628">
          <a:extLst>
            <a:ext uri="{FF2B5EF4-FFF2-40B4-BE49-F238E27FC236}">
              <a16:creationId xmlns:a16="http://schemas.microsoft.com/office/drawing/2014/main" id="{00000000-0008-0000-0200-00001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00" name="Text Box 629">
          <a:extLst>
            <a:ext uri="{FF2B5EF4-FFF2-40B4-BE49-F238E27FC236}">
              <a16:creationId xmlns:a16="http://schemas.microsoft.com/office/drawing/2014/main" id="{00000000-0008-0000-0200-00001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1" name="Text Box 630">
          <a:extLst>
            <a:ext uri="{FF2B5EF4-FFF2-40B4-BE49-F238E27FC236}">
              <a16:creationId xmlns:a16="http://schemas.microsoft.com/office/drawing/2014/main" id="{00000000-0008-0000-0200-00001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2" name="Text Box 631">
          <a:extLst>
            <a:ext uri="{FF2B5EF4-FFF2-40B4-BE49-F238E27FC236}">
              <a16:creationId xmlns:a16="http://schemas.microsoft.com/office/drawing/2014/main" id="{00000000-0008-0000-0200-00001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03" name="Text Box 632">
          <a:extLst>
            <a:ext uri="{FF2B5EF4-FFF2-40B4-BE49-F238E27FC236}">
              <a16:creationId xmlns:a16="http://schemas.microsoft.com/office/drawing/2014/main" id="{00000000-0008-0000-0200-00001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04" name="Text Box 633">
          <a:extLst>
            <a:ext uri="{FF2B5EF4-FFF2-40B4-BE49-F238E27FC236}">
              <a16:creationId xmlns:a16="http://schemas.microsoft.com/office/drawing/2014/main" id="{00000000-0008-0000-0200-000018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5" name="Text Box 634">
          <a:extLst>
            <a:ext uri="{FF2B5EF4-FFF2-40B4-BE49-F238E27FC236}">
              <a16:creationId xmlns:a16="http://schemas.microsoft.com/office/drawing/2014/main" id="{00000000-0008-0000-0200-00001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6" name="Text Box 635">
          <a:extLst>
            <a:ext uri="{FF2B5EF4-FFF2-40B4-BE49-F238E27FC236}">
              <a16:creationId xmlns:a16="http://schemas.microsoft.com/office/drawing/2014/main" id="{00000000-0008-0000-0200-00001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07" name="Text Box 636">
          <a:extLst>
            <a:ext uri="{FF2B5EF4-FFF2-40B4-BE49-F238E27FC236}">
              <a16:creationId xmlns:a16="http://schemas.microsoft.com/office/drawing/2014/main" id="{00000000-0008-0000-0200-00001B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8" name="Text Box 637">
          <a:extLst>
            <a:ext uri="{FF2B5EF4-FFF2-40B4-BE49-F238E27FC236}">
              <a16:creationId xmlns:a16="http://schemas.microsoft.com/office/drawing/2014/main" id="{00000000-0008-0000-0200-00001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09" name="Text Box 638">
          <a:extLst>
            <a:ext uri="{FF2B5EF4-FFF2-40B4-BE49-F238E27FC236}">
              <a16:creationId xmlns:a16="http://schemas.microsoft.com/office/drawing/2014/main" id="{00000000-0008-0000-0200-00001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10" name="Text Box 639">
          <a:extLst>
            <a:ext uri="{FF2B5EF4-FFF2-40B4-BE49-F238E27FC236}">
              <a16:creationId xmlns:a16="http://schemas.microsoft.com/office/drawing/2014/main" id="{00000000-0008-0000-0200-00001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1" name="Text Box 640">
          <a:extLst>
            <a:ext uri="{FF2B5EF4-FFF2-40B4-BE49-F238E27FC236}">
              <a16:creationId xmlns:a16="http://schemas.microsoft.com/office/drawing/2014/main" id="{00000000-0008-0000-0200-00001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2" name="Text Box 641">
          <a:extLst>
            <a:ext uri="{FF2B5EF4-FFF2-40B4-BE49-F238E27FC236}">
              <a16:creationId xmlns:a16="http://schemas.microsoft.com/office/drawing/2014/main" id="{00000000-0008-0000-0200-00002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313" name="Text Box 642">
          <a:extLst>
            <a:ext uri="{FF2B5EF4-FFF2-40B4-BE49-F238E27FC236}">
              <a16:creationId xmlns:a16="http://schemas.microsoft.com/office/drawing/2014/main" id="{00000000-0008-0000-0200-00002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4" name="Text Box 643">
          <a:extLst>
            <a:ext uri="{FF2B5EF4-FFF2-40B4-BE49-F238E27FC236}">
              <a16:creationId xmlns:a16="http://schemas.microsoft.com/office/drawing/2014/main" id="{00000000-0008-0000-0200-00002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5" name="Text Box 644">
          <a:extLst>
            <a:ext uri="{FF2B5EF4-FFF2-40B4-BE49-F238E27FC236}">
              <a16:creationId xmlns:a16="http://schemas.microsoft.com/office/drawing/2014/main" id="{00000000-0008-0000-0200-00002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16" name="Text Box 645">
          <a:extLst>
            <a:ext uri="{FF2B5EF4-FFF2-40B4-BE49-F238E27FC236}">
              <a16:creationId xmlns:a16="http://schemas.microsoft.com/office/drawing/2014/main" id="{00000000-0008-0000-0200-00002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7" name="Text Box 646">
          <a:extLst>
            <a:ext uri="{FF2B5EF4-FFF2-40B4-BE49-F238E27FC236}">
              <a16:creationId xmlns:a16="http://schemas.microsoft.com/office/drawing/2014/main" id="{00000000-0008-0000-0200-00002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18" name="Text Box 647">
          <a:extLst>
            <a:ext uri="{FF2B5EF4-FFF2-40B4-BE49-F238E27FC236}">
              <a16:creationId xmlns:a16="http://schemas.microsoft.com/office/drawing/2014/main" id="{00000000-0008-0000-0200-00002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19" name="Text Box 648">
          <a:extLst>
            <a:ext uri="{FF2B5EF4-FFF2-40B4-BE49-F238E27FC236}">
              <a16:creationId xmlns:a16="http://schemas.microsoft.com/office/drawing/2014/main" id="{00000000-0008-0000-0200-000027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0" name="Text Box 649">
          <a:extLst>
            <a:ext uri="{FF2B5EF4-FFF2-40B4-BE49-F238E27FC236}">
              <a16:creationId xmlns:a16="http://schemas.microsoft.com/office/drawing/2014/main" id="{00000000-0008-0000-0200-00002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1" name="Text Box 650">
          <a:extLst>
            <a:ext uri="{FF2B5EF4-FFF2-40B4-BE49-F238E27FC236}">
              <a16:creationId xmlns:a16="http://schemas.microsoft.com/office/drawing/2014/main" id="{00000000-0008-0000-0200-00002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22" name="Text Box 651">
          <a:extLst>
            <a:ext uri="{FF2B5EF4-FFF2-40B4-BE49-F238E27FC236}">
              <a16:creationId xmlns:a16="http://schemas.microsoft.com/office/drawing/2014/main" id="{00000000-0008-0000-0200-00002A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23" name="Text Box 652">
          <a:extLst>
            <a:ext uri="{FF2B5EF4-FFF2-40B4-BE49-F238E27FC236}">
              <a16:creationId xmlns:a16="http://schemas.microsoft.com/office/drawing/2014/main" id="{00000000-0008-0000-0200-00002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4" name="Text Box 653">
          <a:extLst>
            <a:ext uri="{FF2B5EF4-FFF2-40B4-BE49-F238E27FC236}">
              <a16:creationId xmlns:a16="http://schemas.microsoft.com/office/drawing/2014/main" id="{00000000-0008-0000-0200-00002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5" name="Text Box 654">
          <a:extLst>
            <a:ext uri="{FF2B5EF4-FFF2-40B4-BE49-F238E27FC236}">
              <a16:creationId xmlns:a16="http://schemas.microsoft.com/office/drawing/2014/main" id="{00000000-0008-0000-0200-00002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26" name="Text Box 655">
          <a:extLst>
            <a:ext uri="{FF2B5EF4-FFF2-40B4-BE49-F238E27FC236}">
              <a16:creationId xmlns:a16="http://schemas.microsoft.com/office/drawing/2014/main" id="{00000000-0008-0000-0200-00002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7" name="Text Box 656">
          <a:extLst>
            <a:ext uri="{FF2B5EF4-FFF2-40B4-BE49-F238E27FC236}">
              <a16:creationId xmlns:a16="http://schemas.microsoft.com/office/drawing/2014/main" id="{00000000-0008-0000-0200-00002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28" name="Text Box 657">
          <a:extLst>
            <a:ext uri="{FF2B5EF4-FFF2-40B4-BE49-F238E27FC236}">
              <a16:creationId xmlns:a16="http://schemas.microsoft.com/office/drawing/2014/main" id="{00000000-0008-0000-0200-00003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29" name="Text Box 658">
          <a:extLst>
            <a:ext uri="{FF2B5EF4-FFF2-40B4-BE49-F238E27FC236}">
              <a16:creationId xmlns:a16="http://schemas.microsoft.com/office/drawing/2014/main" id="{00000000-0008-0000-0200-00003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0" name="Text Box 659">
          <a:extLst>
            <a:ext uri="{FF2B5EF4-FFF2-40B4-BE49-F238E27FC236}">
              <a16:creationId xmlns:a16="http://schemas.microsoft.com/office/drawing/2014/main" id="{00000000-0008-0000-0200-00003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1" name="Text Box 660">
          <a:extLst>
            <a:ext uri="{FF2B5EF4-FFF2-40B4-BE49-F238E27FC236}">
              <a16:creationId xmlns:a16="http://schemas.microsoft.com/office/drawing/2014/main" id="{00000000-0008-0000-0200-00003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32" name="Text Box 661">
          <a:extLst>
            <a:ext uri="{FF2B5EF4-FFF2-40B4-BE49-F238E27FC236}">
              <a16:creationId xmlns:a16="http://schemas.microsoft.com/office/drawing/2014/main" id="{00000000-0008-0000-0200-00003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3" name="Text Box 662">
          <a:extLst>
            <a:ext uri="{FF2B5EF4-FFF2-40B4-BE49-F238E27FC236}">
              <a16:creationId xmlns:a16="http://schemas.microsoft.com/office/drawing/2014/main" id="{00000000-0008-0000-0200-00003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4" name="Text Box 663">
          <a:extLst>
            <a:ext uri="{FF2B5EF4-FFF2-40B4-BE49-F238E27FC236}">
              <a16:creationId xmlns:a16="http://schemas.microsoft.com/office/drawing/2014/main" id="{00000000-0008-0000-0200-00003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35" name="Text Box 664">
          <a:extLst>
            <a:ext uri="{FF2B5EF4-FFF2-40B4-BE49-F238E27FC236}">
              <a16:creationId xmlns:a16="http://schemas.microsoft.com/office/drawing/2014/main" id="{00000000-0008-0000-0200-00003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6" name="Text Box 665">
          <a:extLst>
            <a:ext uri="{FF2B5EF4-FFF2-40B4-BE49-F238E27FC236}">
              <a16:creationId xmlns:a16="http://schemas.microsoft.com/office/drawing/2014/main" id="{00000000-0008-0000-0200-00003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7" name="Text Box 666">
          <a:extLst>
            <a:ext uri="{FF2B5EF4-FFF2-40B4-BE49-F238E27FC236}">
              <a16:creationId xmlns:a16="http://schemas.microsoft.com/office/drawing/2014/main" id="{00000000-0008-0000-0200-00003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38" name="Text Box 667">
          <a:extLst>
            <a:ext uri="{FF2B5EF4-FFF2-40B4-BE49-F238E27FC236}">
              <a16:creationId xmlns:a16="http://schemas.microsoft.com/office/drawing/2014/main" id="{00000000-0008-0000-0200-00003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39" name="Text Box 668">
          <a:extLst>
            <a:ext uri="{FF2B5EF4-FFF2-40B4-BE49-F238E27FC236}">
              <a16:creationId xmlns:a16="http://schemas.microsoft.com/office/drawing/2014/main" id="{00000000-0008-0000-0200-00003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0" name="Text Box 669">
          <a:extLst>
            <a:ext uri="{FF2B5EF4-FFF2-40B4-BE49-F238E27FC236}">
              <a16:creationId xmlns:a16="http://schemas.microsoft.com/office/drawing/2014/main" id="{00000000-0008-0000-0200-00003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41" name="Text Box 670">
          <a:extLst>
            <a:ext uri="{FF2B5EF4-FFF2-40B4-BE49-F238E27FC236}">
              <a16:creationId xmlns:a16="http://schemas.microsoft.com/office/drawing/2014/main" id="{00000000-0008-0000-0200-00003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42" name="Text Box 671">
          <a:extLst>
            <a:ext uri="{FF2B5EF4-FFF2-40B4-BE49-F238E27FC236}">
              <a16:creationId xmlns:a16="http://schemas.microsoft.com/office/drawing/2014/main" id="{00000000-0008-0000-0200-00003E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3" name="Text Box 672">
          <a:extLst>
            <a:ext uri="{FF2B5EF4-FFF2-40B4-BE49-F238E27FC236}">
              <a16:creationId xmlns:a16="http://schemas.microsoft.com/office/drawing/2014/main" id="{00000000-0008-0000-0200-00003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4" name="Text Box 673">
          <a:extLst>
            <a:ext uri="{FF2B5EF4-FFF2-40B4-BE49-F238E27FC236}">
              <a16:creationId xmlns:a16="http://schemas.microsoft.com/office/drawing/2014/main" id="{00000000-0008-0000-0200-00004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45" name="Text Box 674">
          <a:extLst>
            <a:ext uri="{FF2B5EF4-FFF2-40B4-BE49-F238E27FC236}">
              <a16:creationId xmlns:a16="http://schemas.microsoft.com/office/drawing/2014/main" id="{00000000-0008-0000-0200-000041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6" name="Text Box 675">
          <a:extLst>
            <a:ext uri="{FF2B5EF4-FFF2-40B4-BE49-F238E27FC236}">
              <a16:creationId xmlns:a16="http://schemas.microsoft.com/office/drawing/2014/main" id="{00000000-0008-0000-0200-00004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7" name="Text Box 676">
          <a:extLst>
            <a:ext uri="{FF2B5EF4-FFF2-40B4-BE49-F238E27FC236}">
              <a16:creationId xmlns:a16="http://schemas.microsoft.com/office/drawing/2014/main" id="{00000000-0008-0000-0200-00004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48" name="Text Box 677">
          <a:extLst>
            <a:ext uri="{FF2B5EF4-FFF2-40B4-BE49-F238E27FC236}">
              <a16:creationId xmlns:a16="http://schemas.microsoft.com/office/drawing/2014/main" id="{00000000-0008-0000-0200-000044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49" name="Text Box 678">
          <a:extLst>
            <a:ext uri="{FF2B5EF4-FFF2-40B4-BE49-F238E27FC236}">
              <a16:creationId xmlns:a16="http://schemas.microsoft.com/office/drawing/2014/main" id="{00000000-0008-0000-0200-00004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0" name="Text Box 679">
          <a:extLst>
            <a:ext uri="{FF2B5EF4-FFF2-40B4-BE49-F238E27FC236}">
              <a16:creationId xmlns:a16="http://schemas.microsoft.com/office/drawing/2014/main" id="{00000000-0008-0000-0200-00004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51" name="Text Box 680">
          <a:extLst>
            <a:ext uri="{FF2B5EF4-FFF2-40B4-BE49-F238E27FC236}">
              <a16:creationId xmlns:a16="http://schemas.microsoft.com/office/drawing/2014/main" id="{00000000-0008-0000-0200-00004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2" name="Text Box 681">
          <a:extLst>
            <a:ext uri="{FF2B5EF4-FFF2-40B4-BE49-F238E27FC236}">
              <a16:creationId xmlns:a16="http://schemas.microsoft.com/office/drawing/2014/main" id="{00000000-0008-0000-0200-00004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3" name="Text Box 682">
          <a:extLst>
            <a:ext uri="{FF2B5EF4-FFF2-40B4-BE49-F238E27FC236}">
              <a16:creationId xmlns:a16="http://schemas.microsoft.com/office/drawing/2014/main" id="{00000000-0008-0000-0200-00004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54" name="Text Box 683">
          <a:extLst>
            <a:ext uri="{FF2B5EF4-FFF2-40B4-BE49-F238E27FC236}">
              <a16:creationId xmlns:a16="http://schemas.microsoft.com/office/drawing/2014/main" id="{00000000-0008-0000-0200-00004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5" name="Text Box 684">
          <a:extLst>
            <a:ext uri="{FF2B5EF4-FFF2-40B4-BE49-F238E27FC236}">
              <a16:creationId xmlns:a16="http://schemas.microsoft.com/office/drawing/2014/main" id="{00000000-0008-0000-0200-00004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6" name="Text Box 685">
          <a:extLst>
            <a:ext uri="{FF2B5EF4-FFF2-40B4-BE49-F238E27FC236}">
              <a16:creationId xmlns:a16="http://schemas.microsoft.com/office/drawing/2014/main" id="{00000000-0008-0000-0200-00004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57" name="Text Box 686">
          <a:extLst>
            <a:ext uri="{FF2B5EF4-FFF2-40B4-BE49-F238E27FC236}">
              <a16:creationId xmlns:a16="http://schemas.microsoft.com/office/drawing/2014/main" id="{00000000-0008-0000-0200-00004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8" name="Text Box 687">
          <a:extLst>
            <a:ext uri="{FF2B5EF4-FFF2-40B4-BE49-F238E27FC236}">
              <a16:creationId xmlns:a16="http://schemas.microsoft.com/office/drawing/2014/main" id="{00000000-0008-0000-0200-00004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59" name="Text Box 688">
          <a:extLst>
            <a:ext uri="{FF2B5EF4-FFF2-40B4-BE49-F238E27FC236}">
              <a16:creationId xmlns:a16="http://schemas.microsoft.com/office/drawing/2014/main" id="{00000000-0008-0000-0200-00004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60" name="Text Box 689">
          <a:extLst>
            <a:ext uri="{FF2B5EF4-FFF2-40B4-BE49-F238E27FC236}">
              <a16:creationId xmlns:a16="http://schemas.microsoft.com/office/drawing/2014/main" id="{00000000-0008-0000-0200-00005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61" name="Text Box 690">
          <a:extLst>
            <a:ext uri="{FF2B5EF4-FFF2-40B4-BE49-F238E27FC236}">
              <a16:creationId xmlns:a16="http://schemas.microsoft.com/office/drawing/2014/main" id="{00000000-0008-0000-0200-000051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2" name="Text Box 691">
          <a:extLst>
            <a:ext uri="{FF2B5EF4-FFF2-40B4-BE49-F238E27FC236}">
              <a16:creationId xmlns:a16="http://schemas.microsoft.com/office/drawing/2014/main" id="{00000000-0008-0000-0200-00005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3" name="Text Box 692">
          <a:extLst>
            <a:ext uri="{FF2B5EF4-FFF2-40B4-BE49-F238E27FC236}">
              <a16:creationId xmlns:a16="http://schemas.microsoft.com/office/drawing/2014/main" id="{00000000-0008-0000-0200-00005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64" name="Text Box 693">
          <a:extLst>
            <a:ext uri="{FF2B5EF4-FFF2-40B4-BE49-F238E27FC236}">
              <a16:creationId xmlns:a16="http://schemas.microsoft.com/office/drawing/2014/main" id="{00000000-0008-0000-0200-00005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5" name="Text Box 694">
          <a:extLst>
            <a:ext uri="{FF2B5EF4-FFF2-40B4-BE49-F238E27FC236}">
              <a16:creationId xmlns:a16="http://schemas.microsoft.com/office/drawing/2014/main" id="{00000000-0008-0000-0200-00005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6" name="Text Box 695">
          <a:extLst>
            <a:ext uri="{FF2B5EF4-FFF2-40B4-BE49-F238E27FC236}">
              <a16:creationId xmlns:a16="http://schemas.microsoft.com/office/drawing/2014/main" id="{00000000-0008-0000-0200-00005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67" name="Text Box 696">
          <a:extLst>
            <a:ext uri="{FF2B5EF4-FFF2-40B4-BE49-F238E27FC236}">
              <a16:creationId xmlns:a16="http://schemas.microsoft.com/office/drawing/2014/main" id="{00000000-0008-0000-0200-00005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8" name="Text Box 697">
          <a:extLst>
            <a:ext uri="{FF2B5EF4-FFF2-40B4-BE49-F238E27FC236}">
              <a16:creationId xmlns:a16="http://schemas.microsoft.com/office/drawing/2014/main" id="{00000000-0008-0000-0200-00005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69" name="Text Box 698">
          <a:extLst>
            <a:ext uri="{FF2B5EF4-FFF2-40B4-BE49-F238E27FC236}">
              <a16:creationId xmlns:a16="http://schemas.microsoft.com/office/drawing/2014/main" id="{00000000-0008-0000-0200-00005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370" name="Text Box 699">
          <a:extLst>
            <a:ext uri="{FF2B5EF4-FFF2-40B4-BE49-F238E27FC236}">
              <a16:creationId xmlns:a16="http://schemas.microsoft.com/office/drawing/2014/main" id="{00000000-0008-0000-0200-00005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71" name="Text Box 700">
          <a:extLst>
            <a:ext uri="{FF2B5EF4-FFF2-40B4-BE49-F238E27FC236}">
              <a16:creationId xmlns:a16="http://schemas.microsoft.com/office/drawing/2014/main" id="{00000000-0008-0000-0200-00005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72" name="Text Box 701">
          <a:extLst>
            <a:ext uri="{FF2B5EF4-FFF2-40B4-BE49-F238E27FC236}">
              <a16:creationId xmlns:a16="http://schemas.microsoft.com/office/drawing/2014/main" id="{00000000-0008-0000-0200-00005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73" name="Text Box 702">
          <a:extLst>
            <a:ext uri="{FF2B5EF4-FFF2-40B4-BE49-F238E27FC236}">
              <a16:creationId xmlns:a16="http://schemas.microsoft.com/office/drawing/2014/main" id="{00000000-0008-0000-0200-00005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74" name="Text Box 703">
          <a:extLst>
            <a:ext uri="{FF2B5EF4-FFF2-40B4-BE49-F238E27FC236}">
              <a16:creationId xmlns:a16="http://schemas.microsoft.com/office/drawing/2014/main" id="{00000000-0008-0000-0200-00005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75" name="Text Box 704">
          <a:extLst>
            <a:ext uri="{FF2B5EF4-FFF2-40B4-BE49-F238E27FC236}">
              <a16:creationId xmlns:a16="http://schemas.microsoft.com/office/drawing/2014/main" id="{00000000-0008-0000-0200-00005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76" name="Text Box 705">
          <a:extLst>
            <a:ext uri="{FF2B5EF4-FFF2-40B4-BE49-F238E27FC236}">
              <a16:creationId xmlns:a16="http://schemas.microsoft.com/office/drawing/2014/main" id="{00000000-0008-0000-0200-00006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77" name="Text Box 706">
          <a:extLst>
            <a:ext uri="{FF2B5EF4-FFF2-40B4-BE49-F238E27FC236}">
              <a16:creationId xmlns:a16="http://schemas.microsoft.com/office/drawing/2014/main" id="{00000000-0008-0000-0200-00006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78" name="Text Box 707">
          <a:extLst>
            <a:ext uri="{FF2B5EF4-FFF2-40B4-BE49-F238E27FC236}">
              <a16:creationId xmlns:a16="http://schemas.microsoft.com/office/drawing/2014/main" id="{00000000-0008-0000-0200-00006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79" name="Text Box 708">
          <a:extLst>
            <a:ext uri="{FF2B5EF4-FFF2-40B4-BE49-F238E27FC236}">
              <a16:creationId xmlns:a16="http://schemas.microsoft.com/office/drawing/2014/main" id="{00000000-0008-0000-0200-00006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0" name="Text Box 709">
          <a:extLst>
            <a:ext uri="{FF2B5EF4-FFF2-40B4-BE49-F238E27FC236}">
              <a16:creationId xmlns:a16="http://schemas.microsoft.com/office/drawing/2014/main" id="{00000000-0008-0000-0200-00006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81" name="Text Box 710">
          <a:extLst>
            <a:ext uri="{FF2B5EF4-FFF2-40B4-BE49-F238E27FC236}">
              <a16:creationId xmlns:a16="http://schemas.microsoft.com/office/drawing/2014/main" id="{00000000-0008-0000-0200-00006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2" name="Text Box 711">
          <a:extLst>
            <a:ext uri="{FF2B5EF4-FFF2-40B4-BE49-F238E27FC236}">
              <a16:creationId xmlns:a16="http://schemas.microsoft.com/office/drawing/2014/main" id="{00000000-0008-0000-0200-00006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3" name="Text Box 712">
          <a:extLst>
            <a:ext uri="{FF2B5EF4-FFF2-40B4-BE49-F238E27FC236}">
              <a16:creationId xmlns:a16="http://schemas.microsoft.com/office/drawing/2014/main" id="{00000000-0008-0000-0200-00006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84" name="Text Box 713">
          <a:extLst>
            <a:ext uri="{FF2B5EF4-FFF2-40B4-BE49-F238E27FC236}">
              <a16:creationId xmlns:a16="http://schemas.microsoft.com/office/drawing/2014/main" id="{00000000-0008-0000-0200-000068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5" name="Text Box 714">
          <a:extLst>
            <a:ext uri="{FF2B5EF4-FFF2-40B4-BE49-F238E27FC236}">
              <a16:creationId xmlns:a16="http://schemas.microsoft.com/office/drawing/2014/main" id="{00000000-0008-0000-0200-00006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6" name="Text Box 715">
          <a:extLst>
            <a:ext uri="{FF2B5EF4-FFF2-40B4-BE49-F238E27FC236}">
              <a16:creationId xmlns:a16="http://schemas.microsoft.com/office/drawing/2014/main" id="{00000000-0008-0000-0200-00006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387" name="Text Box 716">
          <a:extLst>
            <a:ext uri="{FF2B5EF4-FFF2-40B4-BE49-F238E27FC236}">
              <a16:creationId xmlns:a16="http://schemas.microsoft.com/office/drawing/2014/main" id="{00000000-0008-0000-0200-00006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88" name="Text Box 717">
          <a:extLst>
            <a:ext uri="{FF2B5EF4-FFF2-40B4-BE49-F238E27FC236}">
              <a16:creationId xmlns:a16="http://schemas.microsoft.com/office/drawing/2014/main" id="{00000000-0008-0000-0200-00006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89" name="Text Box 718">
          <a:extLst>
            <a:ext uri="{FF2B5EF4-FFF2-40B4-BE49-F238E27FC236}">
              <a16:creationId xmlns:a16="http://schemas.microsoft.com/office/drawing/2014/main" id="{00000000-0008-0000-0200-00006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0" name="Text Box 719">
          <a:extLst>
            <a:ext uri="{FF2B5EF4-FFF2-40B4-BE49-F238E27FC236}">
              <a16:creationId xmlns:a16="http://schemas.microsoft.com/office/drawing/2014/main" id="{00000000-0008-0000-0200-00006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91" name="Text Box 720">
          <a:extLst>
            <a:ext uri="{FF2B5EF4-FFF2-40B4-BE49-F238E27FC236}">
              <a16:creationId xmlns:a16="http://schemas.microsoft.com/office/drawing/2014/main" id="{00000000-0008-0000-0200-00006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2" name="Text Box 721">
          <a:extLst>
            <a:ext uri="{FF2B5EF4-FFF2-40B4-BE49-F238E27FC236}">
              <a16:creationId xmlns:a16="http://schemas.microsoft.com/office/drawing/2014/main" id="{00000000-0008-0000-0200-00007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3" name="Text Box 722">
          <a:extLst>
            <a:ext uri="{FF2B5EF4-FFF2-40B4-BE49-F238E27FC236}">
              <a16:creationId xmlns:a16="http://schemas.microsoft.com/office/drawing/2014/main" id="{00000000-0008-0000-0200-00007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94" name="Text Box 723">
          <a:extLst>
            <a:ext uri="{FF2B5EF4-FFF2-40B4-BE49-F238E27FC236}">
              <a16:creationId xmlns:a16="http://schemas.microsoft.com/office/drawing/2014/main" id="{00000000-0008-0000-0200-000072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95" name="Text Box 724">
          <a:extLst>
            <a:ext uri="{FF2B5EF4-FFF2-40B4-BE49-F238E27FC236}">
              <a16:creationId xmlns:a16="http://schemas.microsoft.com/office/drawing/2014/main" id="{00000000-0008-0000-0200-00007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6" name="Text Box 725">
          <a:extLst>
            <a:ext uri="{FF2B5EF4-FFF2-40B4-BE49-F238E27FC236}">
              <a16:creationId xmlns:a16="http://schemas.microsoft.com/office/drawing/2014/main" id="{00000000-0008-0000-0200-00007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7" name="Text Box 726">
          <a:extLst>
            <a:ext uri="{FF2B5EF4-FFF2-40B4-BE49-F238E27FC236}">
              <a16:creationId xmlns:a16="http://schemas.microsoft.com/office/drawing/2014/main" id="{00000000-0008-0000-0200-00007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398" name="Text Box 727">
          <a:extLst>
            <a:ext uri="{FF2B5EF4-FFF2-40B4-BE49-F238E27FC236}">
              <a16:creationId xmlns:a16="http://schemas.microsoft.com/office/drawing/2014/main" id="{00000000-0008-0000-0200-00007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399" name="Text Box 728">
          <a:extLst>
            <a:ext uri="{FF2B5EF4-FFF2-40B4-BE49-F238E27FC236}">
              <a16:creationId xmlns:a16="http://schemas.microsoft.com/office/drawing/2014/main" id="{00000000-0008-0000-0200-00007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0" name="Text Box 729">
          <a:extLst>
            <a:ext uri="{FF2B5EF4-FFF2-40B4-BE49-F238E27FC236}">
              <a16:creationId xmlns:a16="http://schemas.microsoft.com/office/drawing/2014/main" id="{00000000-0008-0000-0200-00007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01" name="Text Box 730">
          <a:extLst>
            <a:ext uri="{FF2B5EF4-FFF2-40B4-BE49-F238E27FC236}">
              <a16:creationId xmlns:a16="http://schemas.microsoft.com/office/drawing/2014/main" id="{00000000-0008-0000-0200-00007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2" name="Text Box 731">
          <a:extLst>
            <a:ext uri="{FF2B5EF4-FFF2-40B4-BE49-F238E27FC236}">
              <a16:creationId xmlns:a16="http://schemas.microsoft.com/office/drawing/2014/main" id="{00000000-0008-0000-0200-00007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3" name="Text Box 732">
          <a:extLst>
            <a:ext uri="{FF2B5EF4-FFF2-40B4-BE49-F238E27FC236}">
              <a16:creationId xmlns:a16="http://schemas.microsoft.com/office/drawing/2014/main" id="{00000000-0008-0000-0200-00007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04" name="Text Box 733">
          <a:extLst>
            <a:ext uri="{FF2B5EF4-FFF2-40B4-BE49-F238E27FC236}">
              <a16:creationId xmlns:a16="http://schemas.microsoft.com/office/drawing/2014/main" id="{00000000-0008-0000-0200-00007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05" name="Text Box 734">
          <a:extLst>
            <a:ext uri="{FF2B5EF4-FFF2-40B4-BE49-F238E27FC236}">
              <a16:creationId xmlns:a16="http://schemas.microsoft.com/office/drawing/2014/main" id="{00000000-0008-0000-0200-00007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6" name="Text Box 735">
          <a:extLst>
            <a:ext uri="{FF2B5EF4-FFF2-40B4-BE49-F238E27FC236}">
              <a16:creationId xmlns:a16="http://schemas.microsoft.com/office/drawing/2014/main" id="{00000000-0008-0000-0200-00007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7" name="Text Box 736">
          <a:extLst>
            <a:ext uri="{FF2B5EF4-FFF2-40B4-BE49-F238E27FC236}">
              <a16:creationId xmlns:a16="http://schemas.microsoft.com/office/drawing/2014/main" id="{00000000-0008-0000-0200-00007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08" name="Text Box 737">
          <a:extLst>
            <a:ext uri="{FF2B5EF4-FFF2-40B4-BE49-F238E27FC236}">
              <a16:creationId xmlns:a16="http://schemas.microsoft.com/office/drawing/2014/main" id="{00000000-0008-0000-0200-00008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09" name="Text Box 738">
          <a:extLst>
            <a:ext uri="{FF2B5EF4-FFF2-40B4-BE49-F238E27FC236}">
              <a16:creationId xmlns:a16="http://schemas.microsoft.com/office/drawing/2014/main" id="{00000000-0008-0000-0200-00008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0" name="Text Box 739">
          <a:extLst>
            <a:ext uri="{FF2B5EF4-FFF2-40B4-BE49-F238E27FC236}">
              <a16:creationId xmlns:a16="http://schemas.microsoft.com/office/drawing/2014/main" id="{00000000-0008-0000-0200-00008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11" name="Text Box 740">
          <a:extLst>
            <a:ext uri="{FF2B5EF4-FFF2-40B4-BE49-F238E27FC236}">
              <a16:creationId xmlns:a16="http://schemas.microsoft.com/office/drawing/2014/main" id="{00000000-0008-0000-0200-00008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12" name="Text Box 741">
          <a:extLst>
            <a:ext uri="{FF2B5EF4-FFF2-40B4-BE49-F238E27FC236}">
              <a16:creationId xmlns:a16="http://schemas.microsoft.com/office/drawing/2014/main" id="{00000000-0008-0000-0200-00008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3" name="Text Box 742">
          <a:extLst>
            <a:ext uri="{FF2B5EF4-FFF2-40B4-BE49-F238E27FC236}">
              <a16:creationId xmlns:a16="http://schemas.microsoft.com/office/drawing/2014/main" id="{00000000-0008-0000-0200-00008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4" name="Text Box 743">
          <a:extLst>
            <a:ext uri="{FF2B5EF4-FFF2-40B4-BE49-F238E27FC236}">
              <a16:creationId xmlns:a16="http://schemas.microsoft.com/office/drawing/2014/main" id="{00000000-0008-0000-0200-00008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15" name="Text Box 744">
          <a:extLst>
            <a:ext uri="{FF2B5EF4-FFF2-40B4-BE49-F238E27FC236}">
              <a16:creationId xmlns:a16="http://schemas.microsoft.com/office/drawing/2014/main" id="{00000000-0008-0000-0200-00008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6" name="Text Box 745">
          <a:extLst>
            <a:ext uri="{FF2B5EF4-FFF2-40B4-BE49-F238E27FC236}">
              <a16:creationId xmlns:a16="http://schemas.microsoft.com/office/drawing/2014/main" id="{00000000-0008-0000-0200-00008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7" name="Text Box 746">
          <a:extLst>
            <a:ext uri="{FF2B5EF4-FFF2-40B4-BE49-F238E27FC236}">
              <a16:creationId xmlns:a16="http://schemas.microsoft.com/office/drawing/2014/main" id="{00000000-0008-0000-0200-00008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18" name="Text Box 747">
          <a:extLst>
            <a:ext uri="{FF2B5EF4-FFF2-40B4-BE49-F238E27FC236}">
              <a16:creationId xmlns:a16="http://schemas.microsoft.com/office/drawing/2014/main" id="{00000000-0008-0000-0200-00008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19" name="Text Box 748">
          <a:extLst>
            <a:ext uri="{FF2B5EF4-FFF2-40B4-BE49-F238E27FC236}">
              <a16:creationId xmlns:a16="http://schemas.microsoft.com/office/drawing/2014/main" id="{00000000-0008-0000-0200-00008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0" name="Text Box 749">
          <a:extLst>
            <a:ext uri="{FF2B5EF4-FFF2-40B4-BE49-F238E27FC236}">
              <a16:creationId xmlns:a16="http://schemas.microsoft.com/office/drawing/2014/main" id="{00000000-0008-0000-0200-00008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21" name="Text Box 750">
          <a:extLst>
            <a:ext uri="{FF2B5EF4-FFF2-40B4-BE49-F238E27FC236}">
              <a16:creationId xmlns:a16="http://schemas.microsoft.com/office/drawing/2014/main" id="{00000000-0008-0000-0200-00008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2" name="Text Box 751">
          <a:extLst>
            <a:ext uri="{FF2B5EF4-FFF2-40B4-BE49-F238E27FC236}">
              <a16:creationId xmlns:a16="http://schemas.microsoft.com/office/drawing/2014/main" id="{00000000-0008-0000-0200-00008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3" name="Text Box 752">
          <a:extLst>
            <a:ext uri="{FF2B5EF4-FFF2-40B4-BE49-F238E27FC236}">
              <a16:creationId xmlns:a16="http://schemas.microsoft.com/office/drawing/2014/main" id="{00000000-0008-0000-0200-00008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24" name="Text Box 753">
          <a:extLst>
            <a:ext uri="{FF2B5EF4-FFF2-40B4-BE49-F238E27FC236}">
              <a16:creationId xmlns:a16="http://schemas.microsoft.com/office/drawing/2014/main" id="{00000000-0008-0000-0200-00009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5" name="Text Box 754">
          <a:extLst>
            <a:ext uri="{FF2B5EF4-FFF2-40B4-BE49-F238E27FC236}">
              <a16:creationId xmlns:a16="http://schemas.microsoft.com/office/drawing/2014/main" id="{00000000-0008-0000-0200-00009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6" name="Text Box 755">
          <a:extLst>
            <a:ext uri="{FF2B5EF4-FFF2-40B4-BE49-F238E27FC236}">
              <a16:creationId xmlns:a16="http://schemas.microsoft.com/office/drawing/2014/main" id="{00000000-0008-0000-0200-00009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27" name="Text Box 756">
          <a:extLst>
            <a:ext uri="{FF2B5EF4-FFF2-40B4-BE49-F238E27FC236}">
              <a16:creationId xmlns:a16="http://schemas.microsoft.com/office/drawing/2014/main" id="{00000000-0008-0000-0200-00009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8" name="Text Box 757">
          <a:extLst>
            <a:ext uri="{FF2B5EF4-FFF2-40B4-BE49-F238E27FC236}">
              <a16:creationId xmlns:a16="http://schemas.microsoft.com/office/drawing/2014/main" id="{00000000-0008-0000-0200-00009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29" name="Text Box 758">
          <a:extLst>
            <a:ext uri="{FF2B5EF4-FFF2-40B4-BE49-F238E27FC236}">
              <a16:creationId xmlns:a16="http://schemas.microsoft.com/office/drawing/2014/main" id="{00000000-0008-0000-0200-00009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30" name="Text Box 759">
          <a:extLst>
            <a:ext uri="{FF2B5EF4-FFF2-40B4-BE49-F238E27FC236}">
              <a16:creationId xmlns:a16="http://schemas.microsoft.com/office/drawing/2014/main" id="{00000000-0008-0000-0200-00009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31" name="Text Box 760">
          <a:extLst>
            <a:ext uri="{FF2B5EF4-FFF2-40B4-BE49-F238E27FC236}">
              <a16:creationId xmlns:a16="http://schemas.microsoft.com/office/drawing/2014/main" id="{00000000-0008-0000-0200-00009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2" name="Text Box 761">
          <a:extLst>
            <a:ext uri="{FF2B5EF4-FFF2-40B4-BE49-F238E27FC236}">
              <a16:creationId xmlns:a16="http://schemas.microsoft.com/office/drawing/2014/main" id="{00000000-0008-0000-0200-00009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3" name="Text Box 762">
          <a:extLst>
            <a:ext uri="{FF2B5EF4-FFF2-40B4-BE49-F238E27FC236}">
              <a16:creationId xmlns:a16="http://schemas.microsoft.com/office/drawing/2014/main" id="{00000000-0008-0000-0200-00009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34" name="Text Box 763">
          <a:extLst>
            <a:ext uri="{FF2B5EF4-FFF2-40B4-BE49-F238E27FC236}">
              <a16:creationId xmlns:a16="http://schemas.microsoft.com/office/drawing/2014/main" id="{00000000-0008-0000-0200-00009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5" name="Text Box 764">
          <a:extLst>
            <a:ext uri="{FF2B5EF4-FFF2-40B4-BE49-F238E27FC236}">
              <a16:creationId xmlns:a16="http://schemas.microsoft.com/office/drawing/2014/main" id="{00000000-0008-0000-0200-00009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6" name="Text Box 765">
          <a:extLst>
            <a:ext uri="{FF2B5EF4-FFF2-40B4-BE49-F238E27FC236}">
              <a16:creationId xmlns:a16="http://schemas.microsoft.com/office/drawing/2014/main" id="{00000000-0008-0000-0200-00009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37" name="Text Box 766">
          <a:extLst>
            <a:ext uri="{FF2B5EF4-FFF2-40B4-BE49-F238E27FC236}">
              <a16:creationId xmlns:a16="http://schemas.microsoft.com/office/drawing/2014/main" id="{00000000-0008-0000-0200-00009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8" name="Text Box 767">
          <a:extLst>
            <a:ext uri="{FF2B5EF4-FFF2-40B4-BE49-F238E27FC236}">
              <a16:creationId xmlns:a16="http://schemas.microsoft.com/office/drawing/2014/main" id="{00000000-0008-0000-0200-00009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39" name="Text Box 768">
          <a:extLst>
            <a:ext uri="{FF2B5EF4-FFF2-40B4-BE49-F238E27FC236}">
              <a16:creationId xmlns:a16="http://schemas.microsoft.com/office/drawing/2014/main" id="{00000000-0008-0000-0200-00009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40" name="Text Box 769">
          <a:extLst>
            <a:ext uri="{FF2B5EF4-FFF2-40B4-BE49-F238E27FC236}">
              <a16:creationId xmlns:a16="http://schemas.microsoft.com/office/drawing/2014/main" id="{00000000-0008-0000-0200-0000A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1" name="Text Box 770">
          <a:extLst>
            <a:ext uri="{FF2B5EF4-FFF2-40B4-BE49-F238E27FC236}">
              <a16:creationId xmlns:a16="http://schemas.microsoft.com/office/drawing/2014/main" id="{00000000-0008-0000-0200-0000A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2" name="Text Box 771">
          <a:extLst>
            <a:ext uri="{FF2B5EF4-FFF2-40B4-BE49-F238E27FC236}">
              <a16:creationId xmlns:a16="http://schemas.microsoft.com/office/drawing/2014/main" id="{00000000-0008-0000-0200-0000A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43" name="Text Box 772">
          <a:extLst>
            <a:ext uri="{FF2B5EF4-FFF2-40B4-BE49-F238E27FC236}">
              <a16:creationId xmlns:a16="http://schemas.microsoft.com/office/drawing/2014/main" id="{00000000-0008-0000-0200-0000A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4" name="Text Box 773">
          <a:extLst>
            <a:ext uri="{FF2B5EF4-FFF2-40B4-BE49-F238E27FC236}">
              <a16:creationId xmlns:a16="http://schemas.microsoft.com/office/drawing/2014/main" id="{00000000-0008-0000-0200-0000A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5" name="Text Box 774">
          <a:extLst>
            <a:ext uri="{FF2B5EF4-FFF2-40B4-BE49-F238E27FC236}">
              <a16:creationId xmlns:a16="http://schemas.microsoft.com/office/drawing/2014/main" id="{00000000-0008-0000-0200-0000A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46" name="Text Box 775">
          <a:extLst>
            <a:ext uri="{FF2B5EF4-FFF2-40B4-BE49-F238E27FC236}">
              <a16:creationId xmlns:a16="http://schemas.microsoft.com/office/drawing/2014/main" id="{00000000-0008-0000-0200-0000A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7" name="Text Box 776">
          <a:extLst>
            <a:ext uri="{FF2B5EF4-FFF2-40B4-BE49-F238E27FC236}">
              <a16:creationId xmlns:a16="http://schemas.microsoft.com/office/drawing/2014/main" id="{00000000-0008-0000-0200-0000A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48" name="Text Box 777">
          <a:extLst>
            <a:ext uri="{FF2B5EF4-FFF2-40B4-BE49-F238E27FC236}">
              <a16:creationId xmlns:a16="http://schemas.microsoft.com/office/drawing/2014/main" id="{00000000-0008-0000-0200-0000A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49" name="Text Box 778">
          <a:extLst>
            <a:ext uri="{FF2B5EF4-FFF2-40B4-BE49-F238E27FC236}">
              <a16:creationId xmlns:a16="http://schemas.microsoft.com/office/drawing/2014/main" id="{00000000-0008-0000-0200-0000A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50" name="Text Box 779">
          <a:extLst>
            <a:ext uri="{FF2B5EF4-FFF2-40B4-BE49-F238E27FC236}">
              <a16:creationId xmlns:a16="http://schemas.microsoft.com/office/drawing/2014/main" id="{00000000-0008-0000-0200-0000A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1" name="Text Box 780">
          <a:extLst>
            <a:ext uri="{FF2B5EF4-FFF2-40B4-BE49-F238E27FC236}">
              <a16:creationId xmlns:a16="http://schemas.microsoft.com/office/drawing/2014/main" id="{00000000-0008-0000-0200-0000A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2" name="Text Box 781">
          <a:extLst>
            <a:ext uri="{FF2B5EF4-FFF2-40B4-BE49-F238E27FC236}">
              <a16:creationId xmlns:a16="http://schemas.microsoft.com/office/drawing/2014/main" id="{00000000-0008-0000-0200-0000A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53" name="Text Box 782">
          <a:extLst>
            <a:ext uri="{FF2B5EF4-FFF2-40B4-BE49-F238E27FC236}">
              <a16:creationId xmlns:a16="http://schemas.microsoft.com/office/drawing/2014/main" id="{00000000-0008-0000-0200-0000A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4" name="Text Box 783">
          <a:extLst>
            <a:ext uri="{FF2B5EF4-FFF2-40B4-BE49-F238E27FC236}">
              <a16:creationId xmlns:a16="http://schemas.microsoft.com/office/drawing/2014/main" id="{00000000-0008-0000-0200-0000A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5" name="Text Box 784">
          <a:extLst>
            <a:ext uri="{FF2B5EF4-FFF2-40B4-BE49-F238E27FC236}">
              <a16:creationId xmlns:a16="http://schemas.microsoft.com/office/drawing/2014/main" id="{00000000-0008-0000-0200-0000A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56" name="Text Box 785">
          <a:extLst>
            <a:ext uri="{FF2B5EF4-FFF2-40B4-BE49-F238E27FC236}">
              <a16:creationId xmlns:a16="http://schemas.microsoft.com/office/drawing/2014/main" id="{00000000-0008-0000-0200-0000B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7" name="Text Box 786">
          <a:extLst>
            <a:ext uri="{FF2B5EF4-FFF2-40B4-BE49-F238E27FC236}">
              <a16:creationId xmlns:a16="http://schemas.microsoft.com/office/drawing/2014/main" id="{00000000-0008-0000-0200-0000B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58" name="Text Box 787">
          <a:extLst>
            <a:ext uri="{FF2B5EF4-FFF2-40B4-BE49-F238E27FC236}">
              <a16:creationId xmlns:a16="http://schemas.microsoft.com/office/drawing/2014/main" id="{00000000-0008-0000-0200-0000B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59" name="Text Box 788">
          <a:extLst>
            <a:ext uri="{FF2B5EF4-FFF2-40B4-BE49-F238E27FC236}">
              <a16:creationId xmlns:a16="http://schemas.microsoft.com/office/drawing/2014/main" id="{00000000-0008-0000-0200-0000B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0" name="Text Box 789">
          <a:extLst>
            <a:ext uri="{FF2B5EF4-FFF2-40B4-BE49-F238E27FC236}">
              <a16:creationId xmlns:a16="http://schemas.microsoft.com/office/drawing/2014/main" id="{00000000-0008-0000-0200-0000B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1" name="Text Box 790">
          <a:extLst>
            <a:ext uri="{FF2B5EF4-FFF2-40B4-BE49-F238E27FC236}">
              <a16:creationId xmlns:a16="http://schemas.microsoft.com/office/drawing/2014/main" id="{00000000-0008-0000-0200-0000B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62" name="Text Box 791">
          <a:extLst>
            <a:ext uri="{FF2B5EF4-FFF2-40B4-BE49-F238E27FC236}">
              <a16:creationId xmlns:a16="http://schemas.microsoft.com/office/drawing/2014/main" id="{00000000-0008-0000-0200-0000B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3" name="Text Box 792">
          <a:extLst>
            <a:ext uri="{FF2B5EF4-FFF2-40B4-BE49-F238E27FC236}">
              <a16:creationId xmlns:a16="http://schemas.microsoft.com/office/drawing/2014/main" id="{00000000-0008-0000-0200-0000B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4" name="Text Box 793">
          <a:extLst>
            <a:ext uri="{FF2B5EF4-FFF2-40B4-BE49-F238E27FC236}">
              <a16:creationId xmlns:a16="http://schemas.microsoft.com/office/drawing/2014/main" id="{00000000-0008-0000-0200-0000B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65" name="Text Box 794">
          <a:extLst>
            <a:ext uri="{FF2B5EF4-FFF2-40B4-BE49-F238E27FC236}">
              <a16:creationId xmlns:a16="http://schemas.microsoft.com/office/drawing/2014/main" id="{00000000-0008-0000-0200-0000B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6" name="Text Box 795">
          <a:extLst>
            <a:ext uri="{FF2B5EF4-FFF2-40B4-BE49-F238E27FC236}">
              <a16:creationId xmlns:a16="http://schemas.microsoft.com/office/drawing/2014/main" id="{00000000-0008-0000-0200-0000B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67" name="Text Box 796">
          <a:extLst>
            <a:ext uri="{FF2B5EF4-FFF2-40B4-BE49-F238E27FC236}">
              <a16:creationId xmlns:a16="http://schemas.microsoft.com/office/drawing/2014/main" id="{00000000-0008-0000-0200-0000B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68" name="Text Box 797">
          <a:extLst>
            <a:ext uri="{FF2B5EF4-FFF2-40B4-BE49-F238E27FC236}">
              <a16:creationId xmlns:a16="http://schemas.microsoft.com/office/drawing/2014/main" id="{00000000-0008-0000-0200-0000B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69" name="Text Box 798">
          <a:extLst>
            <a:ext uri="{FF2B5EF4-FFF2-40B4-BE49-F238E27FC236}">
              <a16:creationId xmlns:a16="http://schemas.microsoft.com/office/drawing/2014/main" id="{00000000-0008-0000-0200-0000B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0" name="Text Box 799">
          <a:extLst>
            <a:ext uri="{FF2B5EF4-FFF2-40B4-BE49-F238E27FC236}">
              <a16:creationId xmlns:a16="http://schemas.microsoft.com/office/drawing/2014/main" id="{00000000-0008-0000-0200-0000B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1" name="Text Box 800">
          <a:extLst>
            <a:ext uri="{FF2B5EF4-FFF2-40B4-BE49-F238E27FC236}">
              <a16:creationId xmlns:a16="http://schemas.microsoft.com/office/drawing/2014/main" id="{00000000-0008-0000-0200-0000B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72" name="Text Box 801">
          <a:extLst>
            <a:ext uri="{FF2B5EF4-FFF2-40B4-BE49-F238E27FC236}">
              <a16:creationId xmlns:a16="http://schemas.microsoft.com/office/drawing/2014/main" id="{00000000-0008-0000-0200-0000C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3" name="Text Box 802">
          <a:extLst>
            <a:ext uri="{FF2B5EF4-FFF2-40B4-BE49-F238E27FC236}">
              <a16:creationId xmlns:a16="http://schemas.microsoft.com/office/drawing/2014/main" id="{00000000-0008-0000-0200-0000C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4" name="Text Box 803">
          <a:extLst>
            <a:ext uri="{FF2B5EF4-FFF2-40B4-BE49-F238E27FC236}">
              <a16:creationId xmlns:a16="http://schemas.microsoft.com/office/drawing/2014/main" id="{00000000-0008-0000-0200-0000C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75" name="Text Box 804">
          <a:extLst>
            <a:ext uri="{FF2B5EF4-FFF2-40B4-BE49-F238E27FC236}">
              <a16:creationId xmlns:a16="http://schemas.microsoft.com/office/drawing/2014/main" id="{00000000-0008-0000-0200-0000C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6" name="Text Box 805">
          <a:extLst>
            <a:ext uri="{FF2B5EF4-FFF2-40B4-BE49-F238E27FC236}">
              <a16:creationId xmlns:a16="http://schemas.microsoft.com/office/drawing/2014/main" id="{00000000-0008-0000-0200-0000C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7" name="Text Box 806">
          <a:extLst>
            <a:ext uri="{FF2B5EF4-FFF2-40B4-BE49-F238E27FC236}">
              <a16:creationId xmlns:a16="http://schemas.microsoft.com/office/drawing/2014/main" id="{00000000-0008-0000-0200-0000C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478" name="Text Box 807">
          <a:extLst>
            <a:ext uri="{FF2B5EF4-FFF2-40B4-BE49-F238E27FC236}">
              <a16:creationId xmlns:a16="http://schemas.microsoft.com/office/drawing/2014/main" id="{00000000-0008-0000-0200-0000C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79" name="Text Box 808">
          <a:extLst>
            <a:ext uri="{FF2B5EF4-FFF2-40B4-BE49-F238E27FC236}">
              <a16:creationId xmlns:a16="http://schemas.microsoft.com/office/drawing/2014/main" id="{00000000-0008-0000-0200-0000C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0" name="Text Box 809">
          <a:extLst>
            <a:ext uri="{FF2B5EF4-FFF2-40B4-BE49-F238E27FC236}">
              <a16:creationId xmlns:a16="http://schemas.microsoft.com/office/drawing/2014/main" id="{00000000-0008-0000-0200-0000C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81" name="Text Box 810">
          <a:extLst>
            <a:ext uri="{FF2B5EF4-FFF2-40B4-BE49-F238E27FC236}">
              <a16:creationId xmlns:a16="http://schemas.microsoft.com/office/drawing/2014/main" id="{00000000-0008-0000-0200-0000C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2" name="Text Box 811">
          <a:extLst>
            <a:ext uri="{FF2B5EF4-FFF2-40B4-BE49-F238E27FC236}">
              <a16:creationId xmlns:a16="http://schemas.microsoft.com/office/drawing/2014/main" id="{00000000-0008-0000-0200-0000C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3" name="Text Box 812">
          <a:extLst>
            <a:ext uri="{FF2B5EF4-FFF2-40B4-BE49-F238E27FC236}">
              <a16:creationId xmlns:a16="http://schemas.microsoft.com/office/drawing/2014/main" id="{00000000-0008-0000-0200-0000C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84" name="Text Box 813">
          <a:extLst>
            <a:ext uri="{FF2B5EF4-FFF2-40B4-BE49-F238E27FC236}">
              <a16:creationId xmlns:a16="http://schemas.microsoft.com/office/drawing/2014/main" id="{00000000-0008-0000-0200-0000C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5" name="Text Box 814">
          <a:extLst>
            <a:ext uri="{FF2B5EF4-FFF2-40B4-BE49-F238E27FC236}">
              <a16:creationId xmlns:a16="http://schemas.microsoft.com/office/drawing/2014/main" id="{00000000-0008-0000-0200-0000C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6" name="Text Box 815">
          <a:extLst>
            <a:ext uri="{FF2B5EF4-FFF2-40B4-BE49-F238E27FC236}">
              <a16:creationId xmlns:a16="http://schemas.microsoft.com/office/drawing/2014/main" id="{00000000-0008-0000-0200-0000C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87" name="Text Box 816">
          <a:extLst>
            <a:ext uri="{FF2B5EF4-FFF2-40B4-BE49-F238E27FC236}">
              <a16:creationId xmlns:a16="http://schemas.microsoft.com/office/drawing/2014/main" id="{00000000-0008-0000-0200-0000C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88" name="Text Box 817">
          <a:extLst>
            <a:ext uri="{FF2B5EF4-FFF2-40B4-BE49-F238E27FC236}">
              <a16:creationId xmlns:a16="http://schemas.microsoft.com/office/drawing/2014/main" id="{00000000-0008-0000-0200-0000D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89" name="Text Box 818">
          <a:extLst>
            <a:ext uri="{FF2B5EF4-FFF2-40B4-BE49-F238E27FC236}">
              <a16:creationId xmlns:a16="http://schemas.microsoft.com/office/drawing/2014/main" id="{00000000-0008-0000-0200-0000D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0" name="Text Box 819">
          <a:extLst>
            <a:ext uri="{FF2B5EF4-FFF2-40B4-BE49-F238E27FC236}">
              <a16:creationId xmlns:a16="http://schemas.microsoft.com/office/drawing/2014/main" id="{00000000-0008-0000-0200-0000D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91" name="Text Box 820">
          <a:extLst>
            <a:ext uri="{FF2B5EF4-FFF2-40B4-BE49-F238E27FC236}">
              <a16:creationId xmlns:a16="http://schemas.microsoft.com/office/drawing/2014/main" id="{00000000-0008-0000-0200-0000D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2" name="Text Box 821">
          <a:extLst>
            <a:ext uri="{FF2B5EF4-FFF2-40B4-BE49-F238E27FC236}">
              <a16:creationId xmlns:a16="http://schemas.microsoft.com/office/drawing/2014/main" id="{00000000-0008-0000-0200-0000D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3" name="Text Box 822">
          <a:extLst>
            <a:ext uri="{FF2B5EF4-FFF2-40B4-BE49-F238E27FC236}">
              <a16:creationId xmlns:a16="http://schemas.microsoft.com/office/drawing/2014/main" id="{00000000-0008-0000-0200-0000D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94" name="Text Box 823">
          <a:extLst>
            <a:ext uri="{FF2B5EF4-FFF2-40B4-BE49-F238E27FC236}">
              <a16:creationId xmlns:a16="http://schemas.microsoft.com/office/drawing/2014/main" id="{00000000-0008-0000-0200-0000D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5" name="Text Box 824">
          <a:extLst>
            <a:ext uri="{FF2B5EF4-FFF2-40B4-BE49-F238E27FC236}">
              <a16:creationId xmlns:a16="http://schemas.microsoft.com/office/drawing/2014/main" id="{00000000-0008-0000-0200-0000D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6" name="Text Box 825">
          <a:extLst>
            <a:ext uri="{FF2B5EF4-FFF2-40B4-BE49-F238E27FC236}">
              <a16:creationId xmlns:a16="http://schemas.microsoft.com/office/drawing/2014/main" id="{00000000-0008-0000-0200-0000D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497" name="Text Box 826">
          <a:extLst>
            <a:ext uri="{FF2B5EF4-FFF2-40B4-BE49-F238E27FC236}">
              <a16:creationId xmlns:a16="http://schemas.microsoft.com/office/drawing/2014/main" id="{00000000-0008-0000-0200-0000D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8" name="Text Box 827">
          <a:extLst>
            <a:ext uri="{FF2B5EF4-FFF2-40B4-BE49-F238E27FC236}">
              <a16:creationId xmlns:a16="http://schemas.microsoft.com/office/drawing/2014/main" id="{00000000-0008-0000-0200-0000D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499" name="Text Box 828">
          <a:extLst>
            <a:ext uri="{FF2B5EF4-FFF2-40B4-BE49-F238E27FC236}">
              <a16:creationId xmlns:a16="http://schemas.microsoft.com/office/drawing/2014/main" id="{00000000-0008-0000-0200-0000D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00" name="Text Box 829">
          <a:extLst>
            <a:ext uri="{FF2B5EF4-FFF2-40B4-BE49-F238E27FC236}">
              <a16:creationId xmlns:a16="http://schemas.microsoft.com/office/drawing/2014/main" id="{00000000-0008-0000-0200-0000D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1" name="Text Box 830">
          <a:extLst>
            <a:ext uri="{FF2B5EF4-FFF2-40B4-BE49-F238E27FC236}">
              <a16:creationId xmlns:a16="http://schemas.microsoft.com/office/drawing/2014/main" id="{00000000-0008-0000-0200-0000D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2" name="Text Box 831">
          <a:extLst>
            <a:ext uri="{FF2B5EF4-FFF2-40B4-BE49-F238E27FC236}">
              <a16:creationId xmlns:a16="http://schemas.microsoft.com/office/drawing/2014/main" id="{00000000-0008-0000-0200-0000D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03" name="Text Box 832">
          <a:extLst>
            <a:ext uri="{FF2B5EF4-FFF2-40B4-BE49-F238E27FC236}">
              <a16:creationId xmlns:a16="http://schemas.microsoft.com/office/drawing/2014/main" id="{00000000-0008-0000-0200-0000DF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4" name="Text Box 833">
          <a:extLst>
            <a:ext uri="{FF2B5EF4-FFF2-40B4-BE49-F238E27FC236}">
              <a16:creationId xmlns:a16="http://schemas.microsoft.com/office/drawing/2014/main" id="{00000000-0008-0000-0200-0000E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5" name="Text Box 834">
          <a:extLst>
            <a:ext uri="{FF2B5EF4-FFF2-40B4-BE49-F238E27FC236}">
              <a16:creationId xmlns:a16="http://schemas.microsoft.com/office/drawing/2014/main" id="{00000000-0008-0000-0200-0000E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06" name="Text Box 835">
          <a:extLst>
            <a:ext uri="{FF2B5EF4-FFF2-40B4-BE49-F238E27FC236}">
              <a16:creationId xmlns:a16="http://schemas.microsoft.com/office/drawing/2014/main" id="{00000000-0008-0000-0200-0000E2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07" name="Text Box 836">
          <a:extLst>
            <a:ext uri="{FF2B5EF4-FFF2-40B4-BE49-F238E27FC236}">
              <a16:creationId xmlns:a16="http://schemas.microsoft.com/office/drawing/2014/main" id="{00000000-0008-0000-0200-0000E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8" name="Text Box 837">
          <a:extLst>
            <a:ext uri="{FF2B5EF4-FFF2-40B4-BE49-F238E27FC236}">
              <a16:creationId xmlns:a16="http://schemas.microsoft.com/office/drawing/2014/main" id="{00000000-0008-0000-0200-0000E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09" name="Text Box 838">
          <a:extLst>
            <a:ext uri="{FF2B5EF4-FFF2-40B4-BE49-F238E27FC236}">
              <a16:creationId xmlns:a16="http://schemas.microsoft.com/office/drawing/2014/main" id="{00000000-0008-0000-0200-0000E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10" name="Text Box 839">
          <a:extLst>
            <a:ext uri="{FF2B5EF4-FFF2-40B4-BE49-F238E27FC236}">
              <a16:creationId xmlns:a16="http://schemas.microsoft.com/office/drawing/2014/main" id="{00000000-0008-0000-0200-0000E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1" name="Text Box 840">
          <a:extLst>
            <a:ext uri="{FF2B5EF4-FFF2-40B4-BE49-F238E27FC236}">
              <a16:creationId xmlns:a16="http://schemas.microsoft.com/office/drawing/2014/main" id="{00000000-0008-0000-0200-0000E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2" name="Text Box 841">
          <a:extLst>
            <a:ext uri="{FF2B5EF4-FFF2-40B4-BE49-F238E27FC236}">
              <a16:creationId xmlns:a16="http://schemas.microsoft.com/office/drawing/2014/main" id="{00000000-0008-0000-0200-0000E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13" name="Text Box 842">
          <a:extLst>
            <a:ext uri="{FF2B5EF4-FFF2-40B4-BE49-F238E27FC236}">
              <a16:creationId xmlns:a16="http://schemas.microsoft.com/office/drawing/2014/main" id="{00000000-0008-0000-0200-0000E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4" name="Text Box 843">
          <a:extLst>
            <a:ext uri="{FF2B5EF4-FFF2-40B4-BE49-F238E27FC236}">
              <a16:creationId xmlns:a16="http://schemas.microsoft.com/office/drawing/2014/main" id="{00000000-0008-0000-0200-0000E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5" name="Text Box 844">
          <a:extLst>
            <a:ext uri="{FF2B5EF4-FFF2-40B4-BE49-F238E27FC236}">
              <a16:creationId xmlns:a16="http://schemas.microsoft.com/office/drawing/2014/main" id="{00000000-0008-0000-0200-0000E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16" name="Text Box 845">
          <a:extLst>
            <a:ext uri="{FF2B5EF4-FFF2-40B4-BE49-F238E27FC236}">
              <a16:creationId xmlns:a16="http://schemas.microsoft.com/office/drawing/2014/main" id="{00000000-0008-0000-0200-0000E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7" name="Text Box 846">
          <a:extLst>
            <a:ext uri="{FF2B5EF4-FFF2-40B4-BE49-F238E27FC236}">
              <a16:creationId xmlns:a16="http://schemas.microsoft.com/office/drawing/2014/main" id="{00000000-0008-0000-0200-0000E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18" name="Text Box 847">
          <a:extLst>
            <a:ext uri="{FF2B5EF4-FFF2-40B4-BE49-F238E27FC236}">
              <a16:creationId xmlns:a16="http://schemas.microsoft.com/office/drawing/2014/main" id="{00000000-0008-0000-0200-0000E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19" name="Text Box 848">
          <a:extLst>
            <a:ext uri="{FF2B5EF4-FFF2-40B4-BE49-F238E27FC236}">
              <a16:creationId xmlns:a16="http://schemas.microsoft.com/office/drawing/2014/main" id="{00000000-0008-0000-0200-0000E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0" name="Text Box 849">
          <a:extLst>
            <a:ext uri="{FF2B5EF4-FFF2-40B4-BE49-F238E27FC236}">
              <a16:creationId xmlns:a16="http://schemas.microsoft.com/office/drawing/2014/main" id="{00000000-0008-0000-0200-0000F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1" name="Text Box 850">
          <a:extLst>
            <a:ext uri="{FF2B5EF4-FFF2-40B4-BE49-F238E27FC236}">
              <a16:creationId xmlns:a16="http://schemas.microsoft.com/office/drawing/2014/main" id="{00000000-0008-0000-0200-0000F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22" name="Text Box 851">
          <a:extLst>
            <a:ext uri="{FF2B5EF4-FFF2-40B4-BE49-F238E27FC236}">
              <a16:creationId xmlns:a16="http://schemas.microsoft.com/office/drawing/2014/main" id="{00000000-0008-0000-0200-0000F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3" name="Text Box 852">
          <a:extLst>
            <a:ext uri="{FF2B5EF4-FFF2-40B4-BE49-F238E27FC236}">
              <a16:creationId xmlns:a16="http://schemas.microsoft.com/office/drawing/2014/main" id="{00000000-0008-0000-0200-0000F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4" name="Text Box 853">
          <a:extLst>
            <a:ext uri="{FF2B5EF4-FFF2-40B4-BE49-F238E27FC236}">
              <a16:creationId xmlns:a16="http://schemas.microsoft.com/office/drawing/2014/main" id="{00000000-0008-0000-0200-0000F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25" name="Text Box 854">
          <a:extLst>
            <a:ext uri="{FF2B5EF4-FFF2-40B4-BE49-F238E27FC236}">
              <a16:creationId xmlns:a16="http://schemas.microsoft.com/office/drawing/2014/main" id="{00000000-0008-0000-0200-0000F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26" name="Text Box 855">
          <a:extLst>
            <a:ext uri="{FF2B5EF4-FFF2-40B4-BE49-F238E27FC236}">
              <a16:creationId xmlns:a16="http://schemas.microsoft.com/office/drawing/2014/main" id="{00000000-0008-0000-0200-0000F6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7" name="Text Box 856">
          <a:extLst>
            <a:ext uri="{FF2B5EF4-FFF2-40B4-BE49-F238E27FC236}">
              <a16:creationId xmlns:a16="http://schemas.microsoft.com/office/drawing/2014/main" id="{00000000-0008-0000-0200-0000F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28" name="Text Box 857">
          <a:extLst>
            <a:ext uri="{FF2B5EF4-FFF2-40B4-BE49-F238E27FC236}">
              <a16:creationId xmlns:a16="http://schemas.microsoft.com/office/drawing/2014/main" id="{00000000-0008-0000-0200-0000F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29" name="Text Box 858">
          <a:extLst>
            <a:ext uri="{FF2B5EF4-FFF2-40B4-BE49-F238E27FC236}">
              <a16:creationId xmlns:a16="http://schemas.microsoft.com/office/drawing/2014/main" id="{00000000-0008-0000-0200-0000F9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0" name="Text Box 859">
          <a:extLst>
            <a:ext uri="{FF2B5EF4-FFF2-40B4-BE49-F238E27FC236}">
              <a16:creationId xmlns:a16="http://schemas.microsoft.com/office/drawing/2014/main" id="{00000000-0008-0000-0200-0000F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1" name="Text Box 860">
          <a:extLst>
            <a:ext uri="{FF2B5EF4-FFF2-40B4-BE49-F238E27FC236}">
              <a16:creationId xmlns:a16="http://schemas.microsoft.com/office/drawing/2014/main" id="{00000000-0008-0000-0200-0000F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32" name="Text Box 861">
          <a:extLst>
            <a:ext uri="{FF2B5EF4-FFF2-40B4-BE49-F238E27FC236}">
              <a16:creationId xmlns:a16="http://schemas.microsoft.com/office/drawing/2014/main" id="{00000000-0008-0000-0200-0000FC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3" name="Text Box 862">
          <a:extLst>
            <a:ext uri="{FF2B5EF4-FFF2-40B4-BE49-F238E27FC236}">
              <a16:creationId xmlns:a16="http://schemas.microsoft.com/office/drawing/2014/main" id="{00000000-0008-0000-0200-0000F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4" name="Text Box 863">
          <a:extLst>
            <a:ext uri="{FF2B5EF4-FFF2-40B4-BE49-F238E27FC236}">
              <a16:creationId xmlns:a16="http://schemas.microsoft.com/office/drawing/2014/main" id="{00000000-0008-0000-0200-0000F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35" name="Text Box 864">
          <a:extLst>
            <a:ext uri="{FF2B5EF4-FFF2-40B4-BE49-F238E27FC236}">
              <a16:creationId xmlns:a16="http://schemas.microsoft.com/office/drawing/2014/main" id="{00000000-0008-0000-0200-0000F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6" name="Text Box 865">
          <a:extLst>
            <a:ext uri="{FF2B5EF4-FFF2-40B4-BE49-F238E27FC236}">
              <a16:creationId xmlns:a16="http://schemas.microsoft.com/office/drawing/2014/main" id="{00000000-0008-0000-0200-000000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7" name="Text Box 866">
          <a:extLst>
            <a:ext uri="{FF2B5EF4-FFF2-40B4-BE49-F238E27FC236}">
              <a16:creationId xmlns:a16="http://schemas.microsoft.com/office/drawing/2014/main" id="{00000000-0008-0000-0200-000001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38" name="Text Box 867">
          <a:extLst>
            <a:ext uri="{FF2B5EF4-FFF2-40B4-BE49-F238E27FC236}">
              <a16:creationId xmlns:a16="http://schemas.microsoft.com/office/drawing/2014/main" id="{00000000-0008-0000-0200-00000206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39" name="Text Box 868">
          <a:extLst>
            <a:ext uri="{FF2B5EF4-FFF2-40B4-BE49-F238E27FC236}">
              <a16:creationId xmlns:a16="http://schemas.microsoft.com/office/drawing/2014/main" id="{00000000-0008-0000-0200-000003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40" name="Text Box 869">
          <a:extLst>
            <a:ext uri="{FF2B5EF4-FFF2-40B4-BE49-F238E27FC236}">
              <a16:creationId xmlns:a16="http://schemas.microsoft.com/office/drawing/2014/main" id="{00000000-0008-0000-0200-000004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41" name="Text Box 870">
          <a:extLst>
            <a:ext uri="{FF2B5EF4-FFF2-40B4-BE49-F238E27FC236}">
              <a16:creationId xmlns:a16="http://schemas.microsoft.com/office/drawing/2014/main" id="{00000000-0008-0000-0200-000005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42" name="Text Box 101">
          <a:extLst>
            <a:ext uri="{FF2B5EF4-FFF2-40B4-BE49-F238E27FC236}">
              <a16:creationId xmlns:a16="http://schemas.microsoft.com/office/drawing/2014/main" id="{00000000-0008-0000-0200-00000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43" name="Text Box 102">
          <a:extLst>
            <a:ext uri="{FF2B5EF4-FFF2-40B4-BE49-F238E27FC236}">
              <a16:creationId xmlns:a16="http://schemas.microsoft.com/office/drawing/2014/main" id="{00000000-0008-0000-0200-00000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4" name="Text Box 103">
          <a:extLst>
            <a:ext uri="{FF2B5EF4-FFF2-40B4-BE49-F238E27FC236}">
              <a16:creationId xmlns:a16="http://schemas.microsoft.com/office/drawing/2014/main" id="{00000000-0008-0000-0200-00000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5" name="Text Box 104">
          <a:extLst>
            <a:ext uri="{FF2B5EF4-FFF2-40B4-BE49-F238E27FC236}">
              <a16:creationId xmlns:a16="http://schemas.microsoft.com/office/drawing/2014/main" id="{00000000-0008-0000-0200-00000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6" name="Text Box 105">
          <a:extLst>
            <a:ext uri="{FF2B5EF4-FFF2-40B4-BE49-F238E27FC236}">
              <a16:creationId xmlns:a16="http://schemas.microsoft.com/office/drawing/2014/main" id="{00000000-0008-0000-0200-00000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7" name="Text Box 106">
          <a:extLst>
            <a:ext uri="{FF2B5EF4-FFF2-40B4-BE49-F238E27FC236}">
              <a16:creationId xmlns:a16="http://schemas.microsoft.com/office/drawing/2014/main" id="{00000000-0008-0000-0200-00000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8" name="Text Box 107">
          <a:extLst>
            <a:ext uri="{FF2B5EF4-FFF2-40B4-BE49-F238E27FC236}">
              <a16:creationId xmlns:a16="http://schemas.microsoft.com/office/drawing/2014/main" id="{00000000-0008-0000-0200-00000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49" name="Text Box 108">
          <a:extLst>
            <a:ext uri="{FF2B5EF4-FFF2-40B4-BE49-F238E27FC236}">
              <a16:creationId xmlns:a16="http://schemas.microsoft.com/office/drawing/2014/main" id="{00000000-0008-0000-0200-00000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0" name="Text Box 109">
          <a:extLst>
            <a:ext uri="{FF2B5EF4-FFF2-40B4-BE49-F238E27FC236}">
              <a16:creationId xmlns:a16="http://schemas.microsoft.com/office/drawing/2014/main" id="{00000000-0008-0000-0200-00000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1" name="Text Box 110">
          <a:extLst>
            <a:ext uri="{FF2B5EF4-FFF2-40B4-BE49-F238E27FC236}">
              <a16:creationId xmlns:a16="http://schemas.microsoft.com/office/drawing/2014/main" id="{00000000-0008-0000-0200-00000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2" name="Text Box 111">
          <a:extLst>
            <a:ext uri="{FF2B5EF4-FFF2-40B4-BE49-F238E27FC236}">
              <a16:creationId xmlns:a16="http://schemas.microsoft.com/office/drawing/2014/main" id="{00000000-0008-0000-0200-00001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3" name="Text Box 112">
          <a:extLst>
            <a:ext uri="{FF2B5EF4-FFF2-40B4-BE49-F238E27FC236}">
              <a16:creationId xmlns:a16="http://schemas.microsoft.com/office/drawing/2014/main" id="{00000000-0008-0000-0200-00001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4" name="Text Box 113">
          <a:extLst>
            <a:ext uri="{FF2B5EF4-FFF2-40B4-BE49-F238E27FC236}">
              <a16:creationId xmlns:a16="http://schemas.microsoft.com/office/drawing/2014/main" id="{00000000-0008-0000-0200-00001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5" name="Text Box 114">
          <a:extLst>
            <a:ext uri="{FF2B5EF4-FFF2-40B4-BE49-F238E27FC236}">
              <a16:creationId xmlns:a16="http://schemas.microsoft.com/office/drawing/2014/main" id="{00000000-0008-0000-0200-00001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6" name="Text Box 115">
          <a:extLst>
            <a:ext uri="{FF2B5EF4-FFF2-40B4-BE49-F238E27FC236}">
              <a16:creationId xmlns:a16="http://schemas.microsoft.com/office/drawing/2014/main" id="{00000000-0008-0000-0200-00001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7" name="Text Box 116">
          <a:extLst>
            <a:ext uri="{FF2B5EF4-FFF2-40B4-BE49-F238E27FC236}">
              <a16:creationId xmlns:a16="http://schemas.microsoft.com/office/drawing/2014/main" id="{00000000-0008-0000-0200-00001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8" name="Text Box 117">
          <a:extLst>
            <a:ext uri="{FF2B5EF4-FFF2-40B4-BE49-F238E27FC236}">
              <a16:creationId xmlns:a16="http://schemas.microsoft.com/office/drawing/2014/main" id="{00000000-0008-0000-0200-00001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59" name="Text Box 118">
          <a:extLst>
            <a:ext uri="{FF2B5EF4-FFF2-40B4-BE49-F238E27FC236}">
              <a16:creationId xmlns:a16="http://schemas.microsoft.com/office/drawing/2014/main" id="{00000000-0008-0000-0200-00001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0" name="Text Box 119">
          <a:extLst>
            <a:ext uri="{FF2B5EF4-FFF2-40B4-BE49-F238E27FC236}">
              <a16:creationId xmlns:a16="http://schemas.microsoft.com/office/drawing/2014/main" id="{00000000-0008-0000-0200-00001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1" name="Text Box 120">
          <a:extLst>
            <a:ext uri="{FF2B5EF4-FFF2-40B4-BE49-F238E27FC236}">
              <a16:creationId xmlns:a16="http://schemas.microsoft.com/office/drawing/2014/main" id="{00000000-0008-0000-0200-00001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2" name="Text Box 121">
          <a:extLst>
            <a:ext uri="{FF2B5EF4-FFF2-40B4-BE49-F238E27FC236}">
              <a16:creationId xmlns:a16="http://schemas.microsoft.com/office/drawing/2014/main" id="{00000000-0008-0000-0200-00001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3" name="Text Box 122">
          <a:extLst>
            <a:ext uri="{FF2B5EF4-FFF2-40B4-BE49-F238E27FC236}">
              <a16:creationId xmlns:a16="http://schemas.microsoft.com/office/drawing/2014/main" id="{00000000-0008-0000-0200-00001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4" name="Text Box 123">
          <a:extLst>
            <a:ext uri="{FF2B5EF4-FFF2-40B4-BE49-F238E27FC236}">
              <a16:creationId xmlns:a16="http://schemas.microsoft.com/office/drawing/2014/main" id="{00000000-0008-0000-0200-00001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5" name="Text Box 124">
          <a:extLst>
            <a:ext uri="{FF2B5EF4-FFF2-40B4-BE49-F238E27FC236}">
              <a16:creationId xmlns:a16="http://schemas.microsoft.com/office/drawing/2014/main" id="{00000000-0008-0000-0200-00001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6" name="Text Box 125">
          <a:extLst>
            <a:ext uri="{FF2B5EF4-FFF2-40B4-BE49-F238E27FC236}">
              <a16:creationId xmlns:a16="http://schemas.microsoft.com/office/drawing/2014/main" id="{00000000-0008-0000-0200-00001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7" name="Text Box 126">
          <a:extLst>
            <a:ext uri="{FF2B5EF4-FFF2-40B4-BE49-F238E27FC236}">
              <a16:creationId xmlns:a16="http://schemas.microsoft.com/office/drawing/2014/main" id="{00000000-0008-0000-0200-00001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8" name="Text Box 127">
          <a:extLst>
            <a:ext uri="{FF2B5EF4-FFF2-40B4-BE49-F238E27FC236}">
              <a16:creationId xmlns:a16="http://schemas.microsoft.com/office/drawing/2014/main" id="{00000000-0008-0000-0200-00002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69" name="Text Box 128">
          <a:extLst>
            <a:ext uri="{FF2B5EF4-FFF2-40B4-BE49-F238E27FC236}">
              <a16:creationId xmlns:a16="http://schemas.microsoft.com/office/drawing/2014/main" id="{00000000-0008-0000-0200-00002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570" name="Text Box 129">
          <a:extLst>
            <a:ext uri="{FF2B5EF4-FFF2-40B4-BE49-F238E27FC236}">
              <a16:creationId xmlns:a16="http://schemas.microsoft.com/office/drawing/2014/main" id="{00000000-0008-0000-0200-00002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162204"/>
    <xdr:sp macro="" textlink="">
      <xdr:nvSpPr>
        <xdr:cNvPr id="1571" name="Text Box 130">
          <a:extLst>
            <a:ext uri="{FF2B5EF4-FFF2-40B4-BE49-F238E27FC236}">
              <a16:creationId xmlns:a16="http://schemas.microsoft.com/office/drawing/2014/main" id="{00000000-0008-0000-0200-000023060000}"/>
            </a:ext>
          </a:extLst>
        </xdr:cNvPr>
        <xdr:cNvSpPr txBox="1">
          <a:spLocks noChangeArrowheads="1"/>
        </xdr:cNvSpPr>
      </xdr:nvSpPr>
      <xdr:spPr bwMode="auto">
        <a:xfrm>
          <a:off x="1076325" y="15078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572" name="Text Box 131">
          <a:extLst>
            <a:ext uri="{FF2B5EF4-FFF2-40B4-BE49-F238E27FC236}">
              <a16:creationId xmlns:a16="http://schemas.microsoft.com/office/drawing/2014/main" id="{00000000-0008-0000-0200-000024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73" name="Text Box 132">
          <a:extLst>
            <a:ext uri="{FF2B5EF4-FFF2-40B4-BE49-F238E27FC236}">
              <a16:creationId xmlns:a16="http://schemas.microsoft.com/office/drawing/2014/main" id="{00000000-0008-0000-0200-00002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74" name="Text Box 133">
          <a:extLst>
            <a:ext uri="{FF2B5EF4-FFF2-40B4-BE49-F238E27FC236}">
              <a16:creationId xmlns:a16="http://schemas.microsoft.com/office/drawing/2014/main" id="{00000000-0008-0000-0200-00002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75" name="Text Box 134">
          <a:extLst>
            <a:ext uri="{FF2B5EF4-FFF2-40B4-BE49-F238E27FC236}">
              <a16:creationId xmlns:a16="http://schemas.microsoft.com/office/drawing/2014/main" id="{00000000-0008-0000-0200-000027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76" name="Text Box 135">
          <a:extLst>
            <a:ext uri="{FF2B5EF4-FFF2-40B4-BE49-F238E27FC236}">
              <a16:creationId xmlns:a16="http://schemas.microsoft.com/office/drawing/2014/main" id="{00000000-0008-0000-0200-00002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77" name="Text Box 136">
          <a:extLst>
            <a:ext uri="{FF2B5EF4-FFF2-40B4-BE49-F238E27FC236}">
              <a16:creationId xmlns:a16="http://schemas.microsoft.com/office/drawing/2014/main" id="{00000000-0008-0000-0200-00002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578" name="Text Box 137">
          <a:extLst>
            <a:ext uri="{FF2B5EF4-FFF2-40B4-BE49-F238E27FC236}">
              <a16:creationId xmlns:a16="http://schemas.microsoft.com/office/drawing/2014/main" id="{00000000-0008-0000-0200-00002A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79" name="Text Box 138">
          <a:extLst>
            <a:ext uri="{FF2B5EF4-FFF2-40B4-BE49-F238E27FC236}">
              <a16:creationId xmlns:a16="http://schemas.microsoft.com/office/drawing/2014/main" id="{00000000-0008-0000-0200-00002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0" name="Text Box 139">
          <a:extLst>
            <a:ext uri="{FF2B5EF4-FFF2-40B4-BE49-F238E27FC236}">
              <a16:creationId xmlns:a16="http://schemas.microsoft.com/office/drawing/2014/main" id="{00000000-0008-0000-0200-00002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81" name="Text Box 140">
          <a:extLst>
            <a:ext uri="{FF2B5EF4-FFF2-40B4-BE49-F238E27FC236}">
              <a16:creationId xmlns:a16="http://schemas.microsoft.com/office/drawing/2014/main" id="{00000000-0008-0000-0200-00002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2" name="Text Box 141">
          <a:extLst>
            <a:ext uri="{FF2B5EF4-FFF2-40B4-BE49-F238E27FC236}">
              <a16:creationId xmlns:a16="http://schemas.microsoft.com/office/drawing/2014/main" id="{00000000-0008-0000-0200-00002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3" name="Text Box 142">
          <a:extLst>
            <a:ext uri="{FF2B5EF4-FFF2-40B4-BE49-F238E27FC236}">
              <a16:creationId xmlns:a16="http://schemas.microsoft.com/office/drawing/2014/main" id="{00000000-0008-0000-0200-00002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584" name="Text Box 143">
          <a:extLst>
            <a:ext uri="{FF2B5EF4-FFF2-40B4-BE49-F238E27FC236}">
              <a16:creationId xmlns:a16="http://schemas.microsoft.com/office/drawing/2014/main" id="{00000000-0008-0000-0200-000030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5" name="Text Box 144">
          <a:extLst>
            <a:ext uri="{FF2B5EF4-FFF2-40B4-BE49-F238E27FC236}">
              <a16:creationId xmlns:a16="http://schemas.microsoft.com/office/drawing/2014/main" id="{00000000-0008-0000-0200-00003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6" name="Text Box 145">
          <a:extLst>
            <a:ext uri="{FF2B5EF4-FFF2-40B4-BE49-F238E27FC236}">
              <a16:creationId xmlns:a16="http://schemas.microsoft.com/office/drawing/2014/main" id="{00000000-0008-0000-0200-00003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587" name="Text Box 146">
          <a:extLst>
            <a:ext uri="{FF2B5EF4-FFF2-40B4-BE49-F238E27FC236}">
              <a16:creationId xmlns:a16="http://schemas.microsoft.com/office/drawing/2014/main" id="{00000000-0008-0000-0200-00003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588" name="Text Box 147">
          <a:extLst>
            <a:ext uri="{FF2B5EF4-FFF2-40B4-BE49-F238E27FC236}">
              <a16:creationId xmlns:a16="http://schemas.microsoft.com/office/drawing/2014/main" id="{00000000-0008-0000-0200-00003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89" name="Text Box 148">
          <a:extLst>
            <a:ext uri="{FF2B5EF4-FFF2-40B4-BE49-F238E27FC236}">
              <a16:creationId xmlns:a16="http://schemas.microsoft.com/office/drawing/2014/main" id="{00000000-0008-0000-0200-00003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0" name="Text Box 149">
          <a:extLst>
            <a:ext uri="{FF2B5EF4-FFF2-40B4-BE49-F238E27FC236}">
              <a16:creationId xmlns:a16="http://schemas.microsoft.com/office/drawing/2014/main" id="{00000000-0008-0000-0200-00003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91" name="Text Box 150">
          <a:extLst>
            <a:ext uri="{FF2B5EF4-FFF2-40B4-BE49-F238E27FC236}">
              <a16:creationId xmlns:a16="http://schemas.microsoft.com/office/drawing/2014/main" id="{00000000-0008-0000-0200-00003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2" name="Text Box 151">
          <a:extLst>
            <a:ext uri="{FF2B5EF4-FFF2-40B4-BE49-F238E27FC236}">
              <a16:creationId xmlns:a16="http://schemas.microsoft.com/office/drawing/2014/main" id="{00000000-0008-0000-0200-00003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3" name="Text Box 152">
          <a:extLst>
            <a:ext uri="{FF2B5EF4-FFF2-40B4-BE49-F238E27FC236}">
              <a16:creationId xmlns:a16="http://schemas.microsoft.com/office/drawing/2014/main" id="{00000000-0008-0000-0200-00003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594" name="Text Box 153">
          <a:extLst>
            <a:ext uri="{FF2B5EF4-FFF2-40B4-BE49-F238E27FC236}">
              <a16:creationId xmlns:a16="http://schemas.microsoft.com/office/drawing/2014/main" id="{00000000-0008-0000-0200-00003A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5" name="Text Box 154">
          <a:extLst>
            <a:ext uri="{FF2B5EF4-FFF2-40B4-BE49-F238E27FC236}">
              <a16:creationId xmlns:a16="http://schemas.microsoft.com/office/drawing/2014/main" id="{00000000-0008-0000-0200-00003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6" name="Text Box 155">
          <a:extLst>
            <a:ext uri="{FF2B5EF4-FFF2-40B4-BE49-F238E27FC236}">
              <a16:creationId xmlns:a16="http://schemas.microsoft.com/office/drawing/2014/main" id="{00000000-0008-0000-0200-00003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597" name="Text Box 156">
          <a:extLst>
            <a:ext uri="{FF2B5EF4-FFF2-40B4-BE49-F238E27FC236}">
              <a16:creationId xmlns:a16="http://schemas.microsoft.com/office/drawing/2014/main" id="{00000000-0008-0000-0200-00003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8" name="Text Box 157">
          <a:extLst>
            <a:ext uri="{FF2B5EF4-FFF2-40B4-BE49-F238E27FC236}">
              <a16:creationId xmlns:a16="http://schemas.microsoft.com/office/drawing/2014/main" id="{00000000-0008-0000-0200-00003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599" name="Text Box 158">
          <a:extLst>
            <a:ext uri="{FF2B5EF4-FFF2-40B4-BE49-F238E27FC236}">
              <a16:creationId xmlns:a16="http://schemas.microsoft.com/office/drawing/2014/main" id="{00000000-0008-0000-0200-00003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00" name="Text Box 159">
          <a:extLst>
            <a:ext uri="{FF2B5EF4-FFF2-40B4-BE49-F238E27FC236}">
              <a16:creationId xmlns:a16="http://schemas.microsoft.com/office/drawing/2014/main" id="{00000000-0008-0000-0200-000040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1" name="Text Box 160">
          <a:extLst>
            <a:ext uri="{FF2B5EF4-FFF2-40B4-BE49-F238E27FC236}">
              <a16:creationId xmlns:a16="http://schemas.microsoft.com/office/drawing/2014/main" id="{00000000-0008-0000-0200-00004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2" name="Text Box 161">
          <a:extLst>
            <a:ext uri="{FF2B5EF4-FFF2-40B4-BE49-F238E27FC236}">
              <a16:creationId xmlns:a16="http://schemas.microsoft.com/office/drawing/2014/main" id="{00000000-0008-0000-0200-00004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603" name="Text Box 162">
          <a:extLst>
            <a:ext uri="{FF2B5EF4-FFF2-40B4-BE49-F238E27FC236}">
              <a16:creationId xmlns:a16="http://schemas.microsoft.com/office/drawing/2014/main" id="{00000000-0008-0000-0200-00004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04" name="Text Box 163">
          <a:extLst>
            <a:ext uri="{FF2B5EF4-FFF2-40B4-BE49-F238E27FC236}">
              <a16:creationId xmlns:a16="http://schemas.microsoft.com/office/drawing/2014/main" id="{00000000-0008-0000-0200-000044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5" name="Text Box 164">
          <a:extLst>
            <a:ext uri="{FF2B5EF4-FFF2-40B4-BE49-F238E27FC236}">
              <a16:creationId xmlns:a16="http://schemas.microsoft.com/office/drawing/2014/main" id="{00000000-0008-0000-0200-00004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6" name="Text Box 165">
          <a:extLst>
            <a:ext uri="{FF2B5EF4-FFF2-40B4-BE49-F238E27FC236}">
              <a16:creationId xmlns:a16="http://schemas.microsoft.com/office/drawing/2014/main" id="{00000000-0008-0000-0200-00004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607" name="Text Box 166">
          <a:extLst>
            <a:ext uri="{FF2B5EF4-FFF2-40B4-BE49-F238E27FC236}">
              <a16:creationId xmlns:a16="http://schemas.microsoft.com/office/drawing/2014/main" id="{00000000-0008-0000-0200-00004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8" name="Text Box 167">
          <a:extLst>
            <a:ext uri="{FF2B5EF4-FFF2-40B4-BE49-F238E27FC236}">
              <a16:creationId xmlns:a16="http://schemas.microsoft.com/office/drawing/2014/main" id="{00000000-0008-0000-0200-00004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09" name="Text Box 168">
          <a:extLst>
            <a:ext uri="{FF2B5EF4-FFF2-40B4-BE49-F238E27FC236}">
              <a16:creationId xmlns:a16="http://schemas.microsoft.com/office/drawing/2014/main" id="{00000000-0008-0000-0200-00004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10" name="Text Box 169">
          <a:extLst>
            <a:ext uri="{FF2B5EF4-FFF2-40B4-BE49-F238E27FC236}">
              <a16:creationId xmlns:a16="http://schemas.microsoft.com/office/drawing/2014/main" id="{00000000-0008-0000-0200-00004A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1" name="Text Box 170">
          <a:extLst>
            <a:ext uri="{FF2B5EF4-FFF2-40B4-BE49-F238E27FC236}">
              <a16:creationId xmlns:a16="http://schemas.microsoft.com/office/drawing/2014/main" id="{00000000-0008-0000-0200-00004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2" name="Text Box 171">
          <a:extLst>
            <a:ext uri="{FF2B5EF4-FFF2-40B4-BE49-F238E27FC236}">
              <a16:creationId xmlns:a16="http://schemas.microsoft.com/office/drawing/2014/main" id="{00000000-0008-0000-0200-00004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613" name="Text Box 172">
          <a:extLst>
            <a:ext uri="{FF2B5EF4-FFF2-40B4-BE49-F238E27FC236}">
              <a16:creationId xmlns:a16="http://schemas.microsoft.com/office/drawing/2014/main" id="{00000000-0008-0000-0200-00004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4" name="Text Box 173">
          <a:extLst>
            <a:ext uri="{FF2B5EF4-FFF2-40B4-BE49-F238E27FC236}">
              <a16:creationId xmlns:a16="http://schemas.microsoft.com/office/drawing/2014/main" id="{00000000-0008-0000-0200-00004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5" name="Text Box 174">
          <a:extLst>
            <a:ext uri="{FF2B5EF4-FFF2-40B4-BE49-F238E27FC236}">
              <a16:creationId xmlns:a16="http://schemas.microsoft.com/office/drawing/2014/main" id="{00000000-0008-0000-0200-00004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16" name="Text Box 175">
          <a:extLst>
            <a:ext uri="{FF2B5EF4-FFF2-40B4-BE49-F238E27FC236}">
              <a16:creationId xmlns:a16="http://schemas.microsoft.com/office/drawing/2014/main" id="{00000000-0008-0000-0200-00005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7" name="Text Box 176">
          <a:extLst>
            <a:ext uri="{FF2B5EF4-FFF2-40B4-BE49-F238E27FC236}">
              <a16:creationId xmlns:a16="http://schemas.microsoft.com/office/drawing/2014/main" id="{00000000-0008-0000-0200-00005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18" name="Text Box 177">
          <a:extLst>
            <a:ext uri="{FF2B5EF4-FFF2-40B4-BE49-F238E27FC236}">
              <a16:creationId xmlns:a16="http://schemas.microsoft.com/office/drawing/2014/main" id="{00000000-0008-0000-0200-00005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619" name="Text Box 178">
          <a:extLst>
            <a:ext uri="{FF2B5EF4-FFF2-40B4-BE49-F238E27FC236}">
              <a16:creationId xmlns:a16="http://schemas.microsoft.com/office/drawing/2014/main" id="{00000000-0008-0000-0200-00005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20" name="Text Box 179">
          <a:extLst>
            <a:ext uri="{FF2B5EF4-FFF2-40B4-BE49-F238E27FC236}">
              <a16:creationId xmlns:a16="http://schemas.microsoft.com/office/drawing/2014/main" id="{00000000-0008-0000-0200-00005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21" name="Text Box 180">
          <a:extLst>
            <a:ext uri="{FF2B5EF4-FFF2-40B4-BE49-F238E27FC236}">
              <a16:creationId xmlns:a16="http://schemas.microsoft.com/office/drawing/2014/main" id="{00000000-0008-0000-0200-00005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2" name="Text Box 181">
          <a:extLst>
            <a:ext uri="{FF2B5EF4-FFF2-40B4-BE49-F238E27FC236}">
              <a16:creationId xmlns:a16="http://schemas.microsoft.com/office/drawing/2014/main" id="{00000000-0008-0000-0200-00005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3" name="Text Box 182">
          <a:extLst>
            <a:ext uri="{FF2B5EF4-FFF2-40B4-BE49-F238E27FC236}">
              <a16:creationId xmlns:a16="http://schemas.microsoft.com/office/drawing/2014/main" id="{00000000-0008-0000-0200-00005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4" name="Text Box 183">
          <a:extLst>
            <a:ext uri="{FF2B5EF4-FFF2-40B4-BE49-F238E27FC236}">
              <a16:creationId xmlns:a16="http://schemas.microsoft.com/office/drawing/2014/main" id="{00000000-0008-0000-0200-00005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5" name="Text Box 184">
          <a:extLst>
            <a:ext uri="{FF2B5EF4-FFF2-40B4-BE49-F238E27FC236}">
              <a16:creationId xmlns:a16="http://schemas.microsoft.com/office/drawing/2014/main" id="{00000000-0008-0000-0200-00005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6" name="Text Box 185">
          <a:extLst>
            <a:ext uri="{FF2B5EF4-FFF2-40B4-BE49-F238E27FC236}">
              <a16:creationId xmlns:a16="http://schemas.microsoft.com/office/drawing/2014/main" id="{00000000-0008-0000-0200-00005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7" name="Text Box 186">
          <a:extLst>
            <a:ext uri="{FF2B5EF4-FFF2-40B4-BE49-F238E27FC236}">
              <a16:creationId xmlns:a16="http://schemas.microsoft.com/office/drawing/2014/main" id="{00000000-0008-0000-0200-00005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8" name="Text Box 187">
          <a:extLst>
            <a:ext uri="{FF2B5EF4-FFF2-40B4-BE49-F238E27FC236}">
              <a16:creationId xmlns:a16="http://schemas.microsoft.com/office/drawing/2014/main" id="{00000000-0008-0000-0200-00005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29" name="Text Box 188">
          <a:extLst>
            <a:ext uri="{FF2B5EF4-FFF2-40B4-BE49-F238E27FC236}">
              <a16:creationId xmlns:a16="http://schemas.microsoft.com/office/drawing/2014/main" id="{00000000-0008-0000-0200-00005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0" name="Text Box 189">
          <a:extLst>
            <a:ext uri="{FF2B5EF4-FFF2-40B4-BE49-F238E27FC236}">
              <a16:creationId xmlns:a16="http://schemas.microsoft.com/office/drawing/2014/main" id="{00000000-0008-0000-0200-00005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1" name="Text Box 190">
          <a:extLst>
            <a:ext uri="{FF2B5EF4-FFF2-40B4-BE49-F238E27FC236}">
              <a16:creationId xmlns:a16="http://schemas.microsoft.com/office/drawing/2014/main" id="{00000000-0008-0000-0200-00005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2" name="Text Box 191">
          <a:extLst>
            <a:ext uri="{FF2B5EF4-FFF2-40B4-BE49-F238E27FC236}">
              <a16:creationId xmlns:a16="http://schemas.microsoft.com/office/drawing/2014/main" id="{00000000-0008-0000-0200-00006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3" name="Text Box 192">
          <a:extLst>
            <a:ext uri="{FF2B5EF4-FFF2-40B4-BE49-F238E27FC236}">
              <a16:creationId xmlns:a16="http://schemas.microsoft.com/office/drawing/2014/main" id="{00000000-0008-0000-0200-00006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4" name="Text Box 193">
          <a:extLst>
            <a:ext uri="{FF2B5EF4-FFF2-40B4-BE49-F238E27FC236}">
              <a16:creationId xmlns:a16="http://schemas.microsoft.com/office/drawing/2014/main" id="{00000000-0008-0000-0200-00006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5" name="Text Box 194">
          <a:extLst>
            <a:ext uri="{FF2B5EF4-FFF2-40B4-BE49-F238E27FC236}">
              <a16:creationId xmlns:a16="http://schemas.microsoft.com/office/drawing/2014/main" id="{00000000-0008-0000-0200-00006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6" name="Text Box 195">
          <a:extLst>
            <a:ext uri="{FF2B5EF4-FFF2-40B4-BE49-F238E27FC236}">
              <a16:creationId xmlns:a16="http://schemas.microsoft.com/office/drawing/2014/main" id="{00000000-0008-0000-0200-00006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7" name="Text Box 196">
          <a:extLst>
            <a:ext uri="{FF2B5EF4-FFF2-40B4-BE49-F238E27FC236}">
              <a16:creationId xmlns:a16="http://schemas.microsoft.com/office/drawing/2014/main" id="{00000000-0008-0000-0200-00006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8" name="Text Box 197">
          <a:extLst>
            <a:ext uri="{FF2B5EF4-FFF2-40B4-BE49-F238E27FC236}">
              <a16:creationId xmlns:a16="http://schemas.microsoft.com/office/drawing/2014/main" id="{00000000-0008-0000-0200-00006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39" name="Text Box 198">
          <a:extLst>
            <a:ext uri="{FF2B5EF4-FFF2-40B4-BE49-F238E27FC236}">
              <a16:creationId xmlns:a16="http://schemas.microsoft.com/office/drawing/2014/main" id="{00000000-0008-0000-0200-00006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0" name="Text Box 199">
          <a:extLst>
            <a:ext uri="{FF2B5EF4-FFF2-40B4-BE49-F238E27FC236}">
              <a16:creationId xmlns:a16="http://schemas.microsoft.com/office/drawing/2014/main" id="{00000000-0008-0000-0200-00006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1" name="Text Box 200">
          <a:extLst>
            <a:ext uri="{FF2B5EF4-FFF2-40B4-BE49-F238E27FC236}">
              <a16:creationId xmlns:a16="http://schemas.microsoft.com/office/drawing/2014/main" id="{00000000-0008-0000-0200-00006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2" name="Text Box 201">
          <a:extLst>
            <a:ext uri="{FF2B5EF4-FFF2-40B4-BE49-F238E27FC236}">
              <a16:creationId xmlns:a16="http://schemas.microsoft.com/office/drawing/2014/main" id="{00000000-0008-0000-0200-00006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3" name="Text Box 202">
          <a:extLst>
            <a:ext uri="{FF2B5EF4-FFF2-40B4-BE49-F238E27FC236}">
              <a16:creationId xmlns:a16="http://schemas.microsoft.com/office/drawing/2014/main" id="{00000000-0008-0000-0200-00006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4" name="Text Box 203">
          <a:extLst>
            <a:ext uri="{FF2B5EF4-FFF2-40B4-BE49-F238E27FC236}">
              <a16:creationId xmlns:a16="http://schemas.microsoft.com/office/drawing/2014/main" id="{00000000-0008-0000-0200-00006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5" name="Text Box 204">
          <a:extLst>
            <a:ext uri="{FF2B5EF4-FFF2-40B4-BE49-F238E27FC236}">
              <a16:creationId xmlns:a16="http://schemas.microsoft.com/office/drawing/2014/main" id="{00000000-0008-0000-0200-00006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6" name="Text Box 205">
          <a:extLst>
            <a:ext uri="{FF2B5EF4-FFF2-40B4-BE49-F238E27FC236}">
              <a16:creationId xmlns:a16="http://schemas.microsoft.com/office/drawing/2014/main" id="{00000000-0008-0000-0200-00006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7" name="Text Box 206">
          <a:extLst>
            <a:ext uri="{FF2B5EF4-FFF2-40B4-BE49-F238E27FC236}">
              <a16:creationId xmlns:a16="http://schemas.microsoft.com/office/drawing/2014/main" id="{00000000-0008-0000-0200-00006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648" name="Text Box 207">
          <a:extLst>
            <a:ext uri="{FF2B5EF4-FFF2-40B4-BE49-F238E27FC236}">
              <a16:creationId xmlns:a16="http://schemas.microsoft.com/office/drawing/2014/main" id="{00000000-0008-0000-0200-00007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649" name="Text Box 208">
          <a:extLst>
            <a:ext uri="{FF2B5EF4-FFF2-40B4-BE49-F238E27FC236}">
              <a16:creationId xmlns:a16="http://schemas.microsoft.com/office/drawing/2014/main" id="{00000000-0008-0000-0200-000071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50" name="Text Box 209">
          <a:extLst>
            <a:ext uri="{FF2B5EF4-FFF2-40B4-BE49-F238E27FC236}">
              <a16:creationId xmlns:a16="http://schemas.microsoft.com/office/drawing/2014/main" id="{00000000-0008-0000-0200-00007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1" name="Text Box 210">
          <a:extLst>
            <a:ext uri="{FF2B5EF4-FFF2-40B4-BE49-F238E27FC236}">
              <a16:creationId xmlns:a16="http://schemas.microsoft.com/office/drawing/2014/main" id="{00000000-0008-0000-0200-00007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2" name="Text Box 211">
          <a:extLst>
            <a:ext uri="{FF2B5EF4-FFF2-40B4-BE49-F238E27FC236}">
              <a16:creationId xmlns:a16="http://schemas.microsoft.com/office/drawing/2014/main" id="{00000000-0008-0000-0200-00007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53" name="Text Box 212">
          <a:extLst>
            <a:ext uri="{FF2B5EF4-FFF2-40B4-BE49-F238E27FC236}">
              <a16:creationId xmlns:a16="http://schemas.microsoft.com/office/drawing/2014/main" id="{00000000-0008-0000-0200-00007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4" name="Text Box 213">
          <a:extLst>
            <a:ext uri="{FF2B5EF4-FFF2-40B4-BE49-F238E27FC236}">
              <a16:creationId xmlns:a16="http://schemas.microsoft.com/office/drawing/2014/main" id="{00000000-0008-0000-0200-00007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5" name="Text Box 214">
          <a:extLst>
            <a:ext uri="{FF2B5EF4-FFF2-40B4-BE49-F238E27FC236}">
              <a16:creationId xmlns:a16="http://schemas.microsoft.com/office/drawing/2014/main" id="{00000000-0008-0000-0200-00007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56" name="Text Box 215">
          <a:extLst>
            <a:ext uri="{FF2B5EF4-FFF2-40B4-BE49-F238E27FC236}">
              <a16:creationId xmlns:a16="http://schemas.microsoft.com/office/drawing/2014/main" id="{00000000-0008-0000-0200-00007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7" name="Text Box 216">
          <a:extLst>
            <a:ext uri="{FF2B5EF4-FFF2-40B4-BE49-F238E27FC236}">
              <a16:creationId xmlns:a16="http://schemas.microsoft.com/office/drawing/2014/main" id="{00000000-0008-0000-0200-00007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58" name="Text Box 217">
          <a:extLst>
            <a:ext uri="{FF2B5EF4-FFF2-40B4-BE49-F238E27FC236}">
              <a16:creationId xmlns:a16="http://schemas.microsoft.com/office/drawing/2014/main" id="{00000000-0008-0000-0200-00007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59" name="Text Box 218">
          <a:extLst>
            <a:ext uri="{FF2B5EF4-FFF2-40B4-BE49-F238E27FC236}">
              <a16:creationId xmlns:a16="http://schemas.microsoft.com/office/drawing/2014/main" id="{00000000-0008-0000-0200-00007B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0" name="Text Box 219">
          <a:extLst>
            <a:ext uri="{FF2B5EF4-FFF2-40B4-BE49-F238E27FC236}">
              <a16:creationId xmlns:a16="http://schemas.microsoft.com/office/drawing/2014/main" id="{00000000-0008-0000-0200-00007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1" name="Text Box 220">
          <a:extLst>
            <a:ext uri="{FF2B5EF4-FFF2-40B4-BE49-F238E27FC236}">
              <a16:creationId xmlns:a16="http://schemas.microsoft.com/office/drawing/2014/main" id="{00000000-0008-0000-0200-00007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62" name="Text Box 221">
          <a:extLst>
            <a:ext uri="{FF2B5EF4-FFF2-40B4-BE49-F238E27FC236}">
              <a16:creationId xmlns:a16="http://schemas.microsoft.com/office/drawing/2014/main" id="{00000000-0008-0000-0200-00007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3" name="Text Box 222">
          <a:extLst>
            <a:ext uri="{FF2B5EF4-FFF2-40B4-BE49-F238E27FC236}">
              <a16:creationId xmlns:a16="http://schemas.microsoft.com/office/drawing/2014/main" id="{00000000-0008-0000-0200-00007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4" name="Text Box 223">
          <a:extLst>
            <a:ext uri="{FF2B5EF4-FFF2-40B4-BE49-F238E27FC236}">
              <a16:creationId xmlns:a16="http://schemas.microsoft.com/office/drawing/2014/main" id="{00000000-0008-0000-0200-00008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65" name="Text Box 224">
          <a:extLst>
            <a:ext uri="{FF2B5EF4-FFF2-40B4-BE49-F238E27FC236}">
              <a16:creationId xmlns:a16="http://schemas.microsoft.com/office/drawing/2014/main" id="{00000000-0008-0000-0200-000081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6" name="Text Box 225">
          <a:extLst>
            <a:ext uri="{FF2B5EF4-FFF2-40B4-BE49-F238E27FC236}">
              <a16:creationId xmlns:a16="http://schemas.microsoft.com/office/drawing/2014/main" id="{00000000-0008-0000-0200-00008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67" name="Text Box 226">
          <a:extLst>
            <a:ext uri="{FF2B5EF4-FFF2-40B4-BE49-F238E27FC236}">
              <a16:creationId xmlns:a16="http://schemas.microsoft.com/office/drawing/2014/main" id="{00000000-0008-0000-0200-00008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68" name="Text Box 227">
          <a:extLst>
            <a:ext uri="{FF2B5EF4-FFF2-40B4-BE49-F238E27FC236}">
              <a16:creationId xmlns:a16="http://schemas.microsoft.com/office/drawing/2014/main" id="{00000000-0008-0000-0200-00008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69" name="Text Box 228">
          <a:extLst>
            <a:ext uri="{FF2B5EF4-FFF2-40B4-BE49-F238E27FC236}">
              <a16:creationId xmlns:a16="http://schemas.microsoft.com/office/drawing/2014/main" id="{00000000-0008-0000-0200-000085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0" name="Text Box 229">
          <a:extLst>
            <a:ext uri="{FF2B5EF4-FFF2-40B4-BE49-F238E27FC236}">
              <a16:creationId xmlns:a16="http://schemas.microsoft.com/office/drawing/2014/main" id="{00000000-0008-0000-0200-00008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1" name="Text Box 230">
          <a:extLst>
            <a:ext uri="{FF2B5EF4-FFF2-40B4-BE49-F238E27FC236}">
              <a16:creationId xmlns:a16="http://schemas.microsoft.com/office/drawing/2014/main" id="{00000000-0008-0000-0200-00008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72" name="Text Box 231">
          <a:extLst>
            <a:ext uri="{FF2B5EF4-FFF2-40B4-BE49-F238E27FC236}">
              <a16:creationId xmlns:a16="http://schemas.microsoft.com/office/drawing/2014/main" id="{00000000-0008-0000-0200-000088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3" name="Text Box 232">
          <a:extLst>
            <a:ext uri="{FF2B5EF4-FFF2-40B4-BE49-F238E27FC236}">
              <a16:creationId xmlns:a16="http://schemas.microsoft.com/office/drawing/2014/main" id="{00000000-0008-0000-0200-00008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4" name="Text Box 233">
          <a:extLst>
            <a:ext uri="{FF2B5EF4-FFF2-40B4-BE49-F238E27FC236}">
              <a16:creationId xmlns:a16="http://schemas.microsoft.com/office/drawing/2014/main" id="{00000000-0008-0000-0200-00008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75" name="Text Box 234">
          <a:extLst>
            <a:ext uri="{FF2B5EF4-FFF2-40B4-BE49-F238E27FC236}">
              <a16:creationId xmlns:a16="http://schemas.microsoft.com/office/drawing/2014/main" id="{00000000-0008-0000-0200-00008B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6" name="Text Box 235">
          <a:extLst>
            <a:ext uri="{FF2B5EF4-FFF2-40B4-BE49-F238E27FC236}">
              <a16:creationId xmlns:a16="http://schemas.microsoft.com/office/drawing/2014/main" id="{00000000-0008-0000-0200-00008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77" name="Text Box 236">
          <a:extLst>
            <a:ext uri="{FF2B5EF4-FFF2-40B4-BE49-F238E27FC236}">
              <a16:creationId xmlns:a16="http://schemas.microsoft.com/office/drawing/2014/main" id="{00000000-0008-0000-0200-00008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78" name="Text Box 237">
          <a:extLst>
            <a:ext uri="{FF2B5EF4-FFF2-40B4-BE49-F238E27FC236}">
              <a16:creationId xmlns:a16="http://schemas.microsoft.com/office/drawing/2014/main" id="{00000000-0008-0000-0200-00008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79" name="Text Box 238">
          <a:extLst>
            <a:ext uri="{FF2B5EF4-FFF2-40B4-BE49-F238E27FC236}">
              <a16:creationId xmlns:a16="http://schemas.microsoft.com/office/drawing/2014/main" id="{00000000-0008-0000-0200-00008F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0" name="Text Box 239">
          <a:extLst>
            <a:ext uri="{FF2B5EF4-FFF2-40B4-BE49-F238E27FC236}">
              <a16:creationId xmlns:a16="http://schemas.microsoft.com/office/drawing/2014/main" id="{00000000-0008-0000-0200-00009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1" name="Text Box 240">
          <a:extLst>
            <a:ext uri="{FF2B5EF4-FFF2-40B4-BE49-F238E27FC236}">
              <a16:creationId xmlns:a16="http://schemas.microsoft.com/office/drawing/2014/main" id="{00000000-0008-0000-0200-00009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82" name="Text Box 241">
          <a:extLst>
            <a:ext uri="{FF2B5EF4-FFF2-40B4-BE49-F238E27FC236}">
              <a16:creationId xmlns:a16="http://schemas.microsoft.com/office/drawing/2014/main" id="{00000000-0008-0000-0200-00009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3" name="Text Box 242">
          <a:extLst>
            <a:ext uri="{FF2B5EF4-FFF2-40B4-BE49-F238E27FC236}">
              <a16:creationId xmlns:a16="http://schemas.microsoft.com/office/drawing/2014/main" id="{00000000-0008-0000-0200-00009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4" name="Text Box 243">
          <a:extLst>
            <a:ext uri="{FF2B5EF4-FFF2-40B4-BE49-F238E27FC236}">
              <a16:creationId xmlns:a16="http://schemas.microsoft.com/office/drawing/2014/main" id="{00000000-0008-0000-0200-00009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85" name="Text Box 244">
          <a:extLst>
            <a:ext uri="{FF2B5EF4-FFF2-40B4-BE49-F238E27FC236}">
              <a16:creationId xmlns:a16="http://schemas.microsoft.com/office/drawing/2014/main" id="{00000000-0008-0000-0200-00009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6" name="Text Box 245">
          <a:extLst>
            <a:ext uri="{FF2B5EF4-FFF2-40B4-BE49-F238E27FC236}">
              <a16:creationId xmlns:a16="http://schemas.microsoft.com/office/drawing/2014/main" id="{00000000-0008-0000-0200-00009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87" name="Text Box 246">
          <a:extLst>
            <a:ext uri="{FF2B5EF4-FFF2-40B4-BE49-F238E27FC236}">
              <a16:creationId xmlns:a16="http://schemas.microsoft.com/office/drawing/2014/main" id="{00000000-0008-0000-0200-00009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688" name="Text Box 247">
          <a:extLst>
            <a:ext uri="{FF2B5EF4-FFF2-40B4-BE49-F238E27FC236}">
              <a16:creationId xmlns:a16="http://schemas.microsoft.com/office/drawing/2014/main" id="{00000000-0008-0000-0200-00009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89" name="Text Box 248">
          <a:extLst>
            <a:ext uri="{FF2B5EF4-FFF2-40B4-BE49-F238E27FC236}">
              <a16:creationId xmlns:a16="http://schemas.microsoft.com/office/drawing/2014/main" id="{00000000-0008-0000-0200-000099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0" name="Text Box 249">
          <a:extLst>
            <a:ext uri="{FF2B5EF4-FFF2-40B4-BE49-F238E27FC236}">
              <a16:creationId xmlns:a16="http://schemas.microsoft.com/office/drawing/2014/main" id="{00000000-0008-0000-0200-00009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1" name="Text Box 250">
          <a:extLst>
            <a:ext uri="{FF2B5EF4-FFF2-40B4-BE49-F238E27FC236}">
              <a16:creationId xmlns:a16="http://schemas.microsoft.com/office/drawing/2014/main" id="{00000000-0008-0000-0200-00009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92" name="Text Box 251">
          <a:extLst>
            <a:ext uri="{FF2B5EF4-FFF2-40B4-BE49-F238E27FC236}">
              <a16:creationId xmlns:a16="http://schemas.microsoft.com/office/drawing/2014/main" id="{00000000-0008-0000-0200-00009C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3" name="Text Box 252">
          <a:extLst>
            <a:ext uri="{FF2B5EF4-FFF2-40B4-BE49-F238E27FC236}">
              <a16:creationId xmlns:a16="http://schemas.microsoft.com/office/drawing/2014/main" id="{00000000-0008-0000-0200-00009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4" name="Text Box 253">
          <a:extLst>
            <a:ext uri="{FF2B5EF4-FFF2-40B4-BE49-F238E27FC236}">
              <a16:creationId xmlns:a16="http://schemas.microsoft.com/office/drawing/2014/main" id="{00000000-0008-0000-0200-00009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95" name="Text Box 254">
          <a:extLst>
            <a:ext uri="{FF2B5EF4-FFF2-40B4-BE49-F238E27FC236}">
              <a16:creationId xmlns:a16="http://schemas.microsoft.com/office/drawing/2014/main" id="{00000000-0008-0000-0200-00009F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6" name="Text Box 255">
          <a:extLst>
            <a:ext uri="{FF2B5EF4-FFF2-40B4-BE49-F238E27FC236}">
              <a16:creationId xmlns:a16="http://schemas.microsoft.com/office/drawing/2014/main" id="{00000000-0008-0000-0200-0000A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697" name="Text Box 256">
          <a:extLst>
            <a:ext uri="{FF2B5EF4-FFF2-40B4-BE49-F238E27FC236}">
              <a16:creationId xmlns:a16="http://schemas.microsoft.com/office/drawing/2014/main" id="{00000000-0008-0000-0200-0000A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698" name="Text Box 257">
          <a:extLst>
            <a:ext uri="{FF2B5EF4-FFF2-40B4-BE49-F238E27FC236}">
              <a16:creationId xmlns:a16="http://schemas.microsoft.com/office/drawing/2014/main" id="{00000000-0008-0000-0200-0000A2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699" name="Text Box 258">
          <a:extLst>
            <a:ext uri="{FF2B5EF4-FFF2-40B4-BE49-F238E27FC236}">
              <a16:creationId xmlns:a16="http://schemas.microsoft.com/office/drawing/2014/main" id="{00000000-0008-0000-0200-0000A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0" name="Text Box 259">
          <a:extLst>
            <a:ext uri="{FF2B5EF4-FFF2-40B4-BE49-F238E27FC236}">
              <a16:creationId xmlns:a16="http://schemas.microsoft.com/office/drawing/2014/main" id="{00000000-0008-0000-0200-0000A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1" name="Text Box 260">
          <a:extLst>
            <a:ext uri="{FF2B5EF4-FFF2-40B4-BE49-F238E27FC236}">
              <a16:creationId xmlns:a16="http://schemas.microsoft.com/office/drawing/2014/main" id="{00000000-0008-0000-0200-0000A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02" name="Text Box 261">
          <a:extLst>
            <a:ext uri="{FF2B5EF4-FFF2-40B4-BE49-F238E27FC236}">
              <a16:creationId xmlns:a16="http://schemas.microsoft.com/office/drawing/2014/main" id="{00000000-0008-0000-0200-0000A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3" name="Text Box 262">
          <a:extLst>
            <a:ext uri="{FF2B5EF4-FFF2-40B4-BE49-F238E27FC236}">
              <a16:creationId xmlns:a16="http://schemas.microsoft.com/office/drawing/2014/main" id="{00000000-0008-0000-0200-0000A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4" name="Text Box 263">
          <a:extLst>
            <a:ext uri="{FF2B5EF4-FFF2-40B4-BE49-F238E27FC236}">
              <a16:creationId xmlns:a16="http://schemas.microsoft.com/office/drawing/2014/main" id="{00000000-0008-0000-0200-0000A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05" name="Text Box 264">
          <a:extLst>
            <a:ext uri="{FF2B5EF4-FFF2-40B4-BE49-F238E27FC236}">
              <a16:creationId xmlns:a16="http://schemas.microsoft.com/office/drawing/2014/main" id="{00000000-0008-0000-0200-0000A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6" name="Text Box 265">
          <a:extLst>
            <a:ext uri="{FF2B5EF4-FFF2-40B4-BE49-F238E27FC236}">
              <a16:creationId xmlns:a16="http://schemas.microsoft.com/office/drawing/2014/main" id="{00000000-0008-0000-0200-0000A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07" name="Text Box 266">
          <a:extLst>
            <a:ext uri="{FF2B5EF4-FFF2-40B4-BE49-F238E27FC236}">
              <a16:creationId xmlns:a16="http://schemas.microsoft.com/office/drawing/2014/main" id="{00000000-0008-0000-0200-0000A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08" name="Text Box 267">
          <a:extLst>
            <a:ext uri="{FF2B5EF4-FFF2-40B4-BE49-F238E27FC236}">
              <a16:creationId xmlns:a16="http://schemas.microsoft.com/office/drawing/2014/main" id="{00000000-0008-0000-0200-0000AC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709" name="Text Box 268">
          <a:extLst>
            <a:ext uri="{FF2B5EF4-FFF2-40B4-BE49-F238E27FC236}">
              <a16:creationId xmlns:a16="http://schemas.microsoft.com/office/drawing/2014/main" id="{00000000-0008-0000-0200-0000A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0" name="Text Box 269">
          <a:extLst>
            <a:ext uri="{FF2B5EF4-FFF2-40B4-BE49-F238E27FC236}">
              <a16:creationId xmlns:a16="http://schemas.microsoft.com/office/drawing/2014/main" id="{00000000-0008-0000-0200-0000A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1" name="Text Box 270">
          <a:extLst>
            <a:ext uri="{FF2B5EF4-FFF2-40B4-BE49-F238E27FC236}">
              <a16:creationId xmlns:a16="http://schemas.microsoft.com/office/drawing/2014/main" id="{00000000-0008-0000-0200-0000A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712" name="Text Box 271">
          <a:extLst>
            <a:ext uri="{FF2B5EF4-FFF2-40B4-BE49-F238E27FC236}">
              <a16:creationId xmlns:a16="http://schemas.microsoft.com/office/drawing/2014/main" id="{00000000-0008-0000-0200-0000B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3" name="Text Box 272">
          <a:extLst>
            <a:ext uri="{FF2B5EF4-FFF2-40B4-BE49-F238E27FC236}">
              <a16:creationId xmlns:a16="http://schemas.microsoft.com/office/drawing/2014/main" id="{00000000-0008-0000-0200-0000B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4" name="Text Box 273">
          <a:extLst>
            <a:ext uri="{FF2B5EF4-FFF2-40B4-BE49-F238E27FC236}">
              <a16:creationId xmlns:a16="http://schemas.microsoft.com/office/drawing/2014/main" id="{00000000-0008-0000-0200-0000B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715" name="Text Box 274">
          <a:extLst>
            <a:ext uri="{FF2B5EF4-FFF2-40B4-BE49-F238E27FC236}">
              <a16:creationId xmlns:a16="http://schemas.microsoft.com/office/drawing/2014/main" id="{00000000-0008-0000-0200-0000B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6" name="Text Box 275">
          <a:extLst>
            <a:ext uri="{FF2B5EF4-FFF2-40B4-BE49-F238E27FC236}">
              <a16:creationId xmlns:a16="http://schemas.microsoft.com/office/drawing/2014/main" id="{00000000-0008-0000-0200-0000B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17" name="Text Box 276">
          <a:extLst>
            <a:ext uri="{FF2B5EF4-FFF2-40B4-BE49-F238E27FC236}">
              <a16:creationId xmlns:a16="http://schemas.microsoft.com/office/drawing/2014/main" id="{00000000-0008-0000-0200-0000B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1718" name="Text Box 277">
          <a:extLst>
            <a:ext uri="{FF2B5EF4-FFF2-40B4-BE49-F238E27FC236}">
              <a16:creationId xmlns:a16="http://schemas.microsoft.com/office/drawing/2014/main" id="{00000000-0008-0000-0200-0000B6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19" name="Text Box 278">
          <a:extLst>
            <a:ext uri="{FF2B5EF4-FFF2-40B4-BE49-F238E27FC236}">
              <a16:creationId xmlns:a16="http://schemas.microsoft.com/office/drawing/2014/main" id="{00000000-0008-0000-0200-0000B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0" name="Text Box 279">
          <a:extLst>
            <a:ext uri="{FF2B5EF4-FFF2-40B4-BE49-F238E27FC236}">
              <a16:creationId xmlns:a16="http://schemas.microsoft.com/office/drawing/2014/main" id="{00000000-0008-0000-0200-0000B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1" name="Text Box 280">
          <a:extLst>
            <a:ext uri="{FF2B5EF4-FFF2-40B4-BE49-F238E27FC236}">
              <a16:creationId xmlns:a16="http://schemas.microsoft.com/office/drawing/2014/main" id="{00000000-0008-0000-0200-0000B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22" name="Text Box 281">
          <a:extLst>
            <a:ext uri="{FF2B5EF4-FFF2-40B4-BE49-F238E27FC236}">
              <a16:creationId xmlns:a16="http://schemas.microsoft.com/office/drawing/2014/main" id="{00000000-0008-0000-0200-0000B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3" name="Text Box 282">
          <a:extLst>
            <a:ext uri="{FF2B5EF4-FFF2-40B4-BE49-F238E27FC236}">
              <a16:creationId xmlns:a16="http://schemas.microsoft.com/office/drawing/2014/main" id="{00000000-0008-0000-0200-0000B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4" name="Text Box 283">
          <a:extLst>
            <a:ext uri="{FF2B5EF4-FFF2-40B4-BE49-F238E27FC236}">
              <a16:creationId xmlns:a16="http://schemas.microsoft.com/office/drawing/2014/main" id="{00000000-0008-0000-0200-0000B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25" name="Text Box 284">
          <a:extLst>
            <a:ext uri="{FF2B5EF4-FFF2-40B4-BE49-F238E27FC236}">
              <a16:creationId xmlns:a16="http://schemas.microsoft.com/office/drawing/2014/main" id="{00000000-0008-0000-0200-0000B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6" name="Text Box 285">
          <a:extLst>
            <a:ext uri="{FF2B5EF4-FFF2-40B4-BE49-F238E27FC236}">
              <a16:creationId xmlns:a16="http://schemas.microsoft.com/office/drawing/2014/main" id="{00000000-0008-0000-0200-0000B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7" name="Text Box 286">
          <a:extLst>
            <a:ext uri="{FF2B5EF4-FFF2-40B4-BE49-F238E27FC236}">
              <a16:creationId xmlns:a16="http://schemas.microsoft.com/office/drawing/2014/main" id="{00000000-0008-0000-0200-0000B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28" name="Text Box 287">
          <a:extLst>
            <a:ext uri="{FF2B5EF4-FFF2-40B4-BE49-F238E27FC236}">
              <a16:creationId xmlns:a16="http://schemas.microsoft.com/office/drawing/2014/main" id="{00000000-0008-0000-0200-0000C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29" name="Text Box 288">
          <a:extLst>
            <a:ext uri="{FF2B5EF4-FFF2-40B4-BE49-F238E27FC236}">
              <a16:creationId xmlns:a16="http://schemas.microsoft.com/office/drawing/2014/main" id="{00000000-0008-0000-0200-0000C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0" name="Text Box 289">
          <a:extLst>
            <a:ext uri="{FF2B5EF4-FFF2-40B4-BE49-F238E27FC236}">
              <a16:creationId xmlns:a16="http://schemas.microsoft.com/office/drawing/2014/main" id="{00000000-0008-0000-0200-0000C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31" name="Text Box 290">
          <a:extLst>
            <a:ext uri="{FF2B5EF4-FFF2-40B4-BE49-F238E27FC236}">
              <a16:creationId xmlns:a16="http://schemas.microsoft.com/office/drawing/2014/main" id="{00000000-0008-0000-0200-0000C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2" name="Text Box 291">
          <a:extLst>
            <a:ext uri="{FF2B5EF4-FFF2-40B4-BE49-F238E27FC236}">
              <a16:creationId xmlns:a16="http://schemas.microsoft.com/office/drawing/2014/main" id="{00000000-0008-0000-0200-0000C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3" name="Text Box 292">
          <a:extLst>
            <a:ext uri="{FF2B5EF4-FFF2-40B4-BE49-F238E27FC236}">
              <a16:creationId xmlns:a16="http://schemas.microsoft.com/office/drawing/2014/main" id="{00000000-0008-0000-0200-0000C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34" name="Text Box 293">
          <a:extLst>
            <a:ext uri="{FF2B5EF4-FFF2-40B4-BE49-F238E27FC236}">
              <a16:creationId xmlns:a16="http://schemas.microsoft.com/office/drawing/2014/main" id="{00000000-0008-0000-0200-0000C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5" name="Text Box 294">
          <a:extLst>
            <a:ext uri="{FF2B5EF4-FFF2-40B4-BE49-F238E27FC236}">
              <a16:creationId xmlns:a16="http://schemas.microsoft.com/office/drawing/2014/main" id="{00000000-0008-0000-0200-0000C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6" name="Text Box 295">
          <a:extLst>
            <a:ext uri="{FF2B5EF4-FFF2-40B4-BE49-F238E27FC236}">
              <a16:creationId xmlns:a16="http://schemas.microsoft.com/office/drawing/2014/main" id="{00000000-0008-0000-0200-0000C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37" name="Text Box 296">
          <a:extLst>
            <a:ext uri="{FF2B5EF4-FFF2-40B4-BE49-F238E27FC236}">
              <a16:creationId xmlns:a16="http://schemas.microsoft.com/office/drawing/2014/main" id="{00000000-0008-0000-0200-0000C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38" name="Text Box 297">
          <a:extLst>
            <a:ext uri="{FF2B5EF4-FFF2-40B4-BE49-F238E27FC236}">
              <a16:creationId xmlns:a16="http://schemas.microsoft.com/office/drawing/2014/main" id="{00000000-0008-0000-0200-0000C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39" name="Text Box 298">
          <a:extLst>
            <a:ext uri="{FF2B5EF4-FFF2-40B4-BE49-F238E27FC236}">
              <a16:creationId xmlns:a16="http://schemas.microsoft.com/office/drawing/2014/main" id="{00000000-0008-0000-0200-0000C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0" name="Text Box 299">
          <a:extLst>
            <a:ext uri="{FF2B5EF4-FFF2-40B4-BE49-F238E27FC236}">
              <a16:creationId xmlns:a16="http://schemas.microsoft.com/office/drawing/2014/main" id="{00000000-0008-0000-0200-0000C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41" name="Text Box 300">
          <a:extLst>
            <a:ext uri="{FF2B5EF4-FFF2-40B4-BE49-F238E27FC236}">
              <a16:creationId xmlns:a16="http://schemas.microsoft.com/office/drawing/2014/main" id="{00000000-0008-0000-0200-0000C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2" name="Text Box 301">
          <a:extLst>
            <a:ext uri="{FF2B5EF4-FFF2-40B4-BE49-F238E27FC236}">
              <a16:creationId xmlns:a16="http://schemas.microsoft.com/office/drawing/2014/main" id="{00000000-0008-0000-0200-0000C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3" name="Text Box 302">
          <a:extLst>
            <a:ext uri="{FF2B5EF4-FFF2-40B4-BE49-F238E27FC236}">
              <a16:creationId xmlns:a16="http://schemas.microsoft.com/office/drawing/2014/main" id="{00000000-0008-0000-0200-0000C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44" name="Text Box 303">
          <a:extLst>
            <a:ext uri="{FF2B5EF4-FFF2-40B4-BE49-F238E27FC236}">
              <a16:creationId xmlns:a16="http://schemas.microsoft.com/office/drawing/2014/main" id="{00000000-0008-0000-0200-0000D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5" name="Text Box 304">
          <a:extLst>
            <a:ext uri="{FF2B5EF4-FFF2-40B4-BE49-F238E27FC236}">
              <a16:creationId xmlns:a16="http://schemas.microsoft.com/office/drawing/2014/main" id="{00000000-0008-0000-0200-0000D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6" name="Text Box 305">
          <a:extLst>
            <a:ext uri="{FF2B5EF4-FFF2-40B4-BE49-F238E27FC236}">
              <a16:creationId xmlns:a16="http://schemas.microsoft.com/office/drawing/2014/main" id="{00000000-0008-0000-0200-0000D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47" name="Text Box 306">
          <a:extLst>
            <a:ext uri="{FF2B5EF4-FFF2-40B4-BE49-F238E27FC236}">
              <a16:creationId xmlns:a16="http://schemas.microsoft.com/office/drawing/2014/main" id="{00000000-0008-0000-0200-0000D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8" name="Text Box 307">
          <a:extLst>
            <a:ext uri="{FF2B5EF4-FFF2-40B4-BE49-F238E27FC236}">
              <a16:creationId xmlns:a16="http://schemas.microsoft.com/office/drawing/2014/main" id="{00000000-0008-0000-0200-0000D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49" name="Text Box 308">
          <a:extLst>
            <a:ext uri="{FF2B5EF4-FFF2-40B4-BE49-F238E27FC236}">
              <a16:creationId xmlns:a16="http://schemas.microsoft.com/office/drawing/2014/main" id="{00000000-0008-0000-0200-0000D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0" name="Text Box 309">
          <a:extLst>
            <a:ext uri="{FF2B5EF4-FFF2-40B4-BE49-F238E27FC236}">
              <a16:creationId xmlns:a16="http://schemas.microsoft.com/office/drawing/2014/main" id="{00000000-0008-0000-0200-0000D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1" name="Text Box 310">
          <a:extLst>
            <a:ext uri="{FF2B5EF4-FFF2-40B4-BE49-F238E27FC236}">
              <a16:creationId xmlns:a16="http://schemas.microsoft.com/office/drawing/2014/main" id="{00000000-0008-0000-0200-0000D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2" name="Text Box 311">
          <a:extLst>
            <a:ext uri="{FF2B5EF4-FFF2-40B4-BE49-F238E27FC236}">
              <a16:creationId xmlns:a16="http://schemas.microsoft.com/office/drawing/2014/main" id="{00000000-0008-0000-0200-0000D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3" name="Text Box 312">
          <a:extLst>
            <a:ext uri="{FF2B5EF4-FFF2-40B4-BE49-F238E27FC236}">
              <a16:creationId xmlns:a16="http://schemas.microsoft.com/office/drawing/2014/main" id="{00000000-0008-0000-0200-0000D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4" name="Text Box 313">
          <a:extLst>
            <a:ext uri="{FF2B5EF4-FFF2-40B4-BE49-F238E27FC236}">
              <a16:creationId xmlns:a16="http://schemas.microsoft.com/office/drawing/2014/main" id="{00000000-0008-0000-0200-0000D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5" name="Text Box 314">
          <a:extLst>
            <a:ext uri="{FF2B5EF4-FFF2-40B4-BE49-F238E27FC236}">
              <a16:creationId xmlns:a16="http://schemas.microsoft.com/office/drawing/2014/main" id="{00000000-0008-0000-0200-0000D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6" name="Text Box 315">
          <a:extLst>
            <a:ext uri="{FF2B5EF4-FFF2-40B4-BE49-F238E27FC236}">
              <a16:creationId xmlns:a16="http://schemas.microsoft.com/office/drawing/2014/main" id="{00000000-0008-0000-0200-0000D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7" name="Text Box 316">
          <a:extLst>
            <a:ext uri="{FF2B5EF4-FFF2-40B4-BE49-F238E27FC236}">
              <a16:creationId xmlns:a16="http://schemas.microsoft.com/office/drawing/2014/main" id="{00000000-0008-0000-0200-0000D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8" name="Text Box 317">
          <a:extLst>
            <a:ext uri="{FF2B5EF4-FFF2-40B4-BE49-F238E27FC236}">
              <a16:creationId xmlns:a16="http://schemas.microsoft.com/office/drawing/2014/main" id="{00000000-0008-0000-0200-0000D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59" name="Text Box 318">
          <a:extLst>
            <a:ext uri="{FF2B5EF4-FFF2-40B4-BE49-F238E27FC236}">
              <a16:creationId xmlns:a16="http://schemas.microsoft.com/office/drawing/2014/main" id="{00000000-0008-0000-0200-0000D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0" name="Text Box 319">
          <a:extLst>
            <a:ext uri="{FF2B5EF4-FFF2-40B4-BE49-F238E27FC236}">
              <a16:creationId xmlns:a16="http://schemas.microsoft.com/office/drawing/2014/main" id="{00000000-0008-0000-0200-0000E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1" name="Text Box 320">
          <a:extLst>
            <a:ext uri="{FF2B5EF4-FFF2-40B4-BE49-F238E27FC236}">
              <a16:creationId xmlns:a16="http://schemas.microsoft.com/office/drawing/2014/main" id="{00000000-0008-0000-0200-0000E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2" name="Text Box 321">
          <a:extLst>
            <a:ext uri="{FF2B5EF4-FFF2-40B4-BE49-F238E27FC236}">
              <a16:creationId xmlns:a16="http://schemas.microsoft.com/office/drawing/2014/main" id="{00000000-0008-0000-0200-0000E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3" name="Text Box 322">
          <a:extLst>
            <a:ext uri="{FF2B5EF4-FFF2-40B4-BE49-F238E27FC236}">
              <a16:creationId xmlns:a16="http://schemas.microsoft.com/office/drawing/2014/main" id="{00000000-0008-0000-0200-0000E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4" name="Text Box 323">
          <a:extLst>
            <a:ext uri="{FF2B5EF4-FFF2-40B4-BE49-F238E27FC236}">
              <a16:creationId xmlns:a16="http://schemas.microsoft.com/office/drawing/2014/main" id="{00000000-0008-0000-0200-0000E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5" name="Text Box 324">
          <a:extLst>
            <a:ext uri="{FF2B5EF4-FFF2-40B4-BE49-F238E27FC236}">
              <a16:creationId xmlns:a16="http://schemas.microsoft.com/office/drawing/2014/main" id="{00000000-0008-0000-0200-0000E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6" name="Text Box 325">
          <a:extLst>
            <a:ext uri="{FF2B5EF4-FFF2-40B4-BE49-F238E27FC236}">
              <a16:creationId xmlns:a16="http://schemas.microsoft.com/office/drawing/2014/main" id="{00000000-0008-0000-0200-0000E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7" name="Text Box 326">
          <a:extLst>
            <a:ext uri="{FF2B5EF4-FFF2-40B4-BE49-F238E27FC236}">
              <a16:creationId xmlns:a16="http://schemas.microsoft.com/office/drawing/2014/main" id="{00000000-0008-0000-0200-0000E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8" name="Text Box 327">
          <a:extLst>
            <a:ext uri="{FF2B5EF4-FFF2-40B4-BE49-F238E27FC236}">
              <a16:creationId xmlns:a16="http://schemas.microsoft.com/office/drawing/2014/main" id="{00000000-0008-0000-0200-0000E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69" name="Text Box 328">
          <a:extLst>
            <a:ext uri="{FF2B5EF4-FFF2-40B4-BE49-F238E27FC236}">
              <a16:creationId xmlns:a16="http://schemas.microsoft.com/office/drawing/2014/main" id="{00000000-0008-0000-0200-0000E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0" name="Text Box 329">
          <a:extLst>
            <a:ext uri="{FF2B5EF4-FFF2-40B4-BE49-F238E27FC236}">
              <a16:creationId xmlns:a16="http://schemas.microsoft.com/office/drawing/2014/main" id="{00000000-0008-0000-0200-0000E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1" name="Text Box 330">
          <a:extLst>
            <a:ext uri="{FF2B5EF4-FFF2-40B4-BE49-F238E27FC236}">
              <a16:creationId xmlns:a16="http://schemas.microsoft.com/office/drawing/2014/main" id="{00000000-0008-0000-0200-0000E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2" name="Text Box 331">
          <a:extLst>
            <a:ext uri="{FF2B5EF4-FFF2-40B4-BE49-F238E27FC236}">
              <a16:creationId xmlns:a16="http://schemas.microsoft.com/office/drawing/2014/main" id="{00000000-0008-0000-0200-0000E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3" name="Text Box 332">
          <a:extLst>
            <a:ext uri="{FF2B5EF4-FFF2-40B4-BE49-F238E27FC236}">
              <a16:creationId xmlns:a16="http://schemas.microsoft.com/office/drawing/2014/main" id="{00000000-0008-0000-0200-0000E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4" name="Text Box 333">
          <a:extLst>
            <a:ext uri="{FF2B5EF4-FFF2-40B4-BE49-F238E27FC236}">
              <a16:creationId xmlns:a16="http://schemas.microsoft.com/office/drawing/2014/main" id="{00000000-0008-0000-0200-0000E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5" name="Text Box 334">
          <a:extLst>
            <a:ext uri="{FF2B5EF4-FFF2-40B4-BE49-F238E27FC236}">
              <a16:creationId xmlns:a16="http://schemas.microsoft.com/office/drawing/2014/main" id="{00000000-0008-0000-0200-0000E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76" name="Text Box 335">
          <a:extLst>
            <a:ext uri="{FF2B5EF4-FFF2-40B4-BE49-F238E27FC236}">
              <a16:creationId xmlns:a16="http://schemas.microsoft.com/office/drawing/2014/main" id="{00000000-0008-0000-0200-0000F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77" name="Text Box 336">
          <a:extLst>
            <a:ext uri="{FF2B5EF4-FFF2-40B4-BE49-F238E27FC236}">
              <a16:creationId xmlns:a16="http://schemas.microsoft.com/office/drawing/2014/main" id="{00000000-0008-0000-0200-0000F1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78" name="Text Box 337">
          <a:extLst>
            <a:ext uri="{FF2B5EF4-FFF2-40B4-BE49-F238E27FC236}">
              <a16:creationId xmlns:a16="http://schemas.microsoft.com/office/drawing/2014/main" id="{00000000-0008-0000-0200-0000F2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79" name="Text Box 338">
          <a:extLst>
            <a:ext uri="{FF2B5EF4-FFF2-40B4-BE49-F238E27FC236}">
              <a16:creationId xmlns:a16="http://schemas.microsoft.com/office/drawing/2014/main" id="{00000000-0008-0000-0200-0000F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80" name="Text Box 339">
          <a:extLst>
            <a:ext uri="{FF2B5EF4-FFF2-40B4-BE49-F238E27FC236}">
              <a16:creationId xmlns:a16="http://schemas.microsoft.com/office/drawing/2014/main" id="{00000000-0008-0000-0200-0000F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81" name="Text Box 340">
          <a:extLst>
            <a:ext uri="{FF2B5EF4-FFF2-40B4-BE49-F238E27FC236}">
              <a16:creationId xmlns:a16="http://schemas.microsoft.com/office/drawing/2014/main" id="{00000000-0008-0000-0200-0000F5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82" name="Text Box 341">
          <a:extLst>
            <a:ext uri="{FF2B5EF4-FFF2-40B4-BE49-F238E27FC236}">
              <a16:creationId xmlns:a16="http://schemas.microsoft.com/office/drawing/2014/main" id="{00000000-0008-0000-0200-0000F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83" name="Text Box 342">
          <a:extLst>
            <a:ext uri="{FF2B5EF4-FFF2-40B4-BE49-F238E27FC236}">
              <a16:creationId xmlns:a16="http://schemas.microsoft.com/office/drawing/2014/main" id="{00000000-0008-0000-0200-0000F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784" name="Text Box 343">
          <a:extLst>
            <a:ext uri="{FF2B5EF4-FFF2-40B4-BE49-F238E27FC236}">
              <a16:creationId xmlns:a16="http://schemas.microsoft.com/office/drawing/2014/main" id="{00000000-0008-0000-0200-0000F8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85" name="Text Box 344">
          <a:extLst>
            <a:ext uri="{FF2B5EF4-FFF2-40B4-BE49-F238E27FC236}">
              <a16:creationId xmlns:a16="http://schemas.microsoft.com/office/drawing/2014/main" id="{00000000-0008-0000-0200-0000F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786" name="Text Box 345">
          <a:extLst>
            <a:ext uri="{FF2B5EF4-FFF2-40B4-BE49-F238E27FC236}">
              <a16:creationId xmlns:a16="http://schemas.microsoft.com/office/drawing/2014/main" id="{00000000-0008-0000-0200-0000F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87" name="Text Box 346">
          <a:extLst>
            <a:ext uri="{FF2B5EF4-FFF2-40B4-BE49-F238E27FC236}">
              <a16:creationId xmlns:a16="http://schemas.microsoft.com/office/drawing/2014/main" id="{00000000-0008-0000-0200-0000F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88" name="Text Box 347">
          <a:extLst>
            <a:ext uri="{FF2B5EF4-FFF2-40B4-BE49-F238E27FC236}">
              <a16:creationId xmlns:a16="http://schemas.microsoft.com/office/drawing/2014/main" id="{00000000-0008-0000-0200-0000F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89" name="Text Box 348">
          <a:extLst>
            <a:ext uri="{FF2B5EF4-FFF2-40B4-BE49-F238E27FC236}">
              <a16:creationId xmlns:a16="http://schemas.microsoft.com/office/drawing/2014/main" id="{00000000-0008-0000-0200-0000F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0" name="Text Box 349">
          <a:extLst>
            <a:ext uri="{FF2B5EF4-FFF2-40B4-BE49-F238E27FC236}">
              <a16:creationId xmlns:a16="http://schemas.microsoft.com/office/drawing/2014/main" id="{00000000-0008-0000-0200-0000F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1" name="Text Box 350">
          <a:extLst>
            <a:ext uri="{FF2B5EF4-FFF2-40B4-BE49-F238E27FC236}">
              <a16:creationId xmlns:a16="http://schemas.microsoft.com/office/drawing/2014/main" id="{00000000-0008-0000-0200-0000F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2" name="Text Box 351">
          <a:extLst>
            <a:ext uri="{FF2B5EF4-FFF2-40B4-BE49-F238E27FC236}">
              <a16:creationId xmlns:a16="http://schemas.microsoft.com/office/drawing/2014/main" id="{00000000-0008-0000-0200-00000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3" name="Text Box 352">
          <a:extLst>
            <a:ext uri="{FF2B5EF4-FFF2-40B4-BE49-F238E27FC236}">
              <a16:creationId xmlns:a16="http://schemas.microsoft.com/office/drawing/2014/main" id="{00000000-0008-0000-0200-00000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4" name="Text Box 353">
          <a:extLst>
            <a:ext uri="{FF2B5EF4-FFF2-40B4-BE49-F238E27FC236}">
              <a16:creationId xmlns:a16="http://schemas.microsoft.com/office/drawing/2014/main" id="{00000000-0008-0000-0200-00000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5" name="Text Box 354">
          <a:extLst>
            <a:ext uri="{FF2B5EF4-FFF2-40B4-BE49-F238E27FC236}">
              <a16:creationId xmlns:a16="http://schemas.microsoft.com/office/drawing/2014/main" id="{00000000-0008-0000-0200-00000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6" name="Text Box 355">
          <a:extLst>
            <a:ext uri="{FF2B5EF4-FFF2-40B4-BE49-F238E27FC236}">
              <a16:creationId xmlns:a16="http://schemas.microsoft.com/office/drawing/2014/main" id="{00000000-0008-0000-0200-00000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7" name="Text Box 356">
          <a:extLst>
            <a:ext uri="{FF2B5EF4-FFF2-40B4-BE49-F238E27FC236}">
              <a16:creationId xmlns:a16="http://schemas.microsoft.com/office/drawing/2014/main" id="{00000000-0008-0000-0200-00000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8" name="Text Box 357">
          <a:extLst>
            <a:ext uri="{FF2B5EF4-FFF2-40B4-BE49-F238E27FC236}">
              <a16:creationId xmlns:a16="http://schemas.microsoft.com/office/drawing/2014/main" id="{00000000-0008-0000-0200-00000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799" name="Text Box 358">
          <a:extLst>
            <a:ext uri="{FF2B5EF4-FFF2-40B4-BE49-F238E27FC236}">
              <a16:creationId xmlns:a16="http://schemas.microsoft.com/office/drawing/2014/main" id="{00000000-0008-0000-0200-00000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0" name="Text Box 359">
          <a:extLst>
            <a:ext uri="{FF2B5EF4-FFF2-40B4-BE49-F238E27FC236}">
              <a16:creationId xmlns:a16="http://schemas.microsoft.com/office/drawing/2014/main" id="{00000000-0008-0000-0200-00000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1" name="Text Box 360">
          <a:extLst>
            <a:ext uri="{FF2B5EF4-FFF2-40B4-BE49-F238E27FC236}">
              <a16:creationId xmlns:a16="http://schemas.microsoft.com/office/drawing/2014/main" id="{00000000-0008-0000-0200-00000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2" name="Text Box 361">
          <a:extLst>
            <a:ext uri="{FF2B5EF4-FFF2-40B4-BE49-F238E27FC236}">
              <a16:creationId xmlns:a16="http://schemas.microsoft.com/office/drawing/2014/main" id="{00000000-0008-0000-0200-00000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3" name="Text Box 362">
          <a:extLst>
            <a:ext uri="{FF2B5EF4-FFF2-40B4-BE49-F238E27FC236}">
              <a16:creationId xmlns:a16="http://schemas.microsoft.com/office/drawing/2014/main" id="{00000000-0008-0000-0200-00000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4" name="Text Box 363">
          <a:extLst>
            <a:ext uri="{FF2B5EF4-FFF2-40B4-BE49-F238E27FC236}">
              <a16:creationId xmlns:a16="http://schemas.microsoft.com/office/drawing/2014/main" id="{00000000-0008-0000-0200-00000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5" name="Text Box 364">
          <a:extLst>
            <a:ext uri="{FF2B5EF4-FFF2-40B4-BE49-F238E27FC236}">
              <a16:creationId xmlns:a16="http://schemas.microsoft.com/office/drawing/2014/main" id="{00000000-0008-0000-0200-00000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6" name="Text Box 365">
          <a:extLst>
            <a:ext uri="{FF2B5EF4-FFF2-40B4-BE49-F238E27FC236}">
              <a16:creationId xmlns:a16="http://schemas.microsoft.com/office/drawing/2014/main" id="{00000000-0008-0000-0200-00000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7" name="Text Box 366">
          <a:extLst>
            <a:ext uri="{FF2B5EF4-FFF2-40B4-BE49-F238E27FC236}">
              <a16:creationId xmlns:a16="http://schemas.microsoft.com/office/drawing/2014/main" id="{00000000-0008-0000-0200-00000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8" name="Text Box 367">
          <a:extLst>
            <a:ext uri="{FF2B5EF4-FFF2-40B4-BE49-F238E27FC236}">
              <a16:creationId xmlns:a16="http://schemas.microsoft.com/office/drawing/2014/main" id="{00000000-0008-0000-0200-00001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09" name="Text Box 368">
          <a:extLst>
            <a:ext uri="{FF2B5EF4-FFF2-40B4-BE49-F238E27FC236}">
              <a16:creationId xmlns:a16="http://schemas.microsoft.com/office/drawing/2014/main" id="{00000000-0008-0000-0200-00001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10" name="Text Box 369">
          <a:extLst>
            <a:ext uri="{FF2B5EF4-FFF2-40B4-BE49-F238E27FC236}">
              <a16:creationId xmlns:a16="http://schemas.microsoft.com/office/drawing/2014/main" id="{00000000-0008-0000-0200-00001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11" name="Text Box 370">
          <a:extLst>
            <a:ext uri="{FF2B5EF4-FFF2-40B4-BE49-F238E27FC236}">
              <a16:creationId xmlns:a16="http://schemas.microsoft.com/office/drawing/2014/main" id="{00000000-0008-0000-0200-00001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12" name="Text Box 371">
          <a:extLst>
            <a:ext uri="{FF2B5EF4-FFF2-40B4-BE49-F238E27FC236}">
              <a16:creationId xmlns:a16="http://schemas.microsoft.com/office/drawing/2014/main" id="{00000000-0008-0000-0200-00001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13" name="Text Box 372">
          <a:extLst>
            <a:ext uri="{FF2B5EF4-FFF2-40B4-BE49-F238E27FC236}">
              <a16:creationId xmlns:a16="http://schemas.microsoft.com/office/drawing/2014/main" id="{00000000-0008-0000-0200-00001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814" name="Text Box 373">
          <a:extLst>
            <a:ext uri="{FF2B5EF4-FFF2-40B4-BE49-F238E27FC236}">
              <a16:creationId xmlns:a16="http://schemas.microsoft.com/office/drawing/2014/main" id="{00000000-0008-0000-0200-00001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815" name="Text Box 374">
          <a:extLst>
            <a:ext uri="{FF2B5EF4-FFF2-40B4-BE49-F238E27FC236}">
              <a16:creationId xmlns:a16="http://schemas.microsoft.com/office/drawing/2014/main" id="{00000000-0008-0000-0200-000017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16" name="Text Box 375">
          <a:extLst>
            <a:ext uri="{FF2B5EF4-FFF2-40B4-BE49-F238E27FC236}">
              <a16:creationId xmlns:a16="http://schemas.microsoft.com/office/drawing/2014/main" id="{00000000-0008-0000-0200-00001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17" name="Text Box 376">
          <a:extLst>
            <a:ext uri="{FF2B5EF4-FFF2-40B4-BE49-F238E27FC236}">
              <a16:creationId xmlns:a16="http://schemas.microsoft.com/office/drawing/2014/main" id="{00000000-0008-0000-0200-00001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818" name="Text Box 377">
          <a:extLst>
            <a:ext uri="{FF2B5EF4-FFF2-40B4-BE49-F238E27FC236}">
              <a16:creationId xmlns:a16="http://schemas.microsoft.com/office/drawing/2014/main" id="{00000000-0008-0000-0200-00001A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19" name="Text Box 378">
          <a:extLst>
            <a:ext uri="{FF2B5EF4-FFF2-40B4-BE49-F238E27FC236}">
              <a16:creationId xmlns:a16="http://schemas.microsoft.com/office/drawing/2014/main" id="{00000000-0008-0000-0200-00001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20" name="Text Box 379">
          <a:extLst>
            <a:ext uri="{FF2B5EF4-FFF2-40B4-BE49-F238E27FC236}">
              <a16:creationId xmlns:a16="http://schemas.microsoft.com/office/drawing/2014/main" id="{00000000-0008-0000-0200-00001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821" name="Text Box 380">
          <a:extLst>
            <a:ext uri="{FF2B5EF4-FFF2-40B4-BE49-F238E27FC236}">
              <a16:creationId xmlns:a16="http://schemas.microsoft.com/office/drawing/2014/main" id="{00000000-0008-0000-0200-00001D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22" name="Text Box 381">
          <a:extLst>
            <a:ext uri="{FF2B5EF4-FFF2-40B4-BE49-F238E27FC236}">
              <a16:creationId xmlns:a16="http://schemas.microsoft.com/office/drawing/2014/main" id="{00000000-0008-0000-0200-00001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23" name="Text Box 382">
          <a:extLst>
            <a:ext uri="{FF2B5EF4-FFF2-40B4-BE49-F238E27FC236}">
              <a16:creationId xmlns:a16="http://schemas.microsoft.com/office/drawing/2014/main" id="{00000000-0008-0000-0200-00001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4" name="Text Box 383">
          <a:extLst>
            <a:ext uri="{FF2B5EF4-FFF2-40B4-BE49-F238E27FC236}">
              <a16:creationId xmlns:a16="http://schemas.microsoft.com/office/drawing/2014/main" id="{00000000-0008-0000-0200-00002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5" name="Text Box 384">
          <a:extLst>
            <a:ext uri="{FF2B5EF4-FFF2-40B4-BE49-F238E27FC236}">
              <a16:creationId xmlns:a16="http://schemas.microsoft.com/office/drawing/2014/main" id="{00000000-0008-0000-0200-00002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6" name="Text Box 385">
          <a:extLst>
            <a:ext uri="{FF2B5EF4-FFF2-40B4-BE49-F238E27FC236}">
              <a16:creationId xmlns:a16="http://schemas.microsoft.com/office/drawing/2014/main" id="{00000000-0008-0000-0200-00002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7" name="Text Box 386">
          <a:extLst>
            <a:ext uri="{FF2B5EF4-FFF2-40B4-BE49-F238E27FC236}">
              <a16:creationId xmlns:a16="http://schemas.microsoft.com/office/drawing/2014/main" id="{00000000-0008-0000-0200-00002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8" name="Text Box 387">
          <a:extLst>
            <a:ext uri="{FF2B5EF4-FFF2-40B4-BE49-F238E27FC236}">
              <a16:creationId xmlns:a16="http://schemas.microsoft.com/office/drawing/2014/main" id="{00000000-0008-0000-0200-00002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29" name="Text Box 388">
          <a:extLst>
            <a:ext uri="{FF2B5EF4-FFF2-40B4-BE49-F238E27FC236}">
              <a16:creationId xmlns:a16="http://schemas.microsoft.com/office/drawing/2014/main" id="{00000000-0008-0000-0200-00002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0" name="Text Box 389">
          <a:extLst>
            <a:ext uri="{FF2B5EF4-FFF2-40B4-BE49-F238E27FC236}">
              <a16:creationId xmlns:a16="http://schemas.microsoft.com/office/drawing/2014/main" id="{00000000-0008-0000-0200-00002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1" name="Text Box 390">
          <a:extLst>
            <a:ext uri="{FF2B5EF4-FFF2-40B4-BE49-F238E27FC236}">
              <a16:creationId xmlns:a16="http://schemas.microsoft.com/office/drawing/2014/main" id="{00000000-0008-0000-0200-00002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2" name="Text Box 391">
          <a:extLst>
            <a:ext uri="{FF2B5EF4-FFF2-40B4-BE49-F238E27FC236}">
              <a16:creationId xmlns:a16="http://schemas.microsoft.com/office/drawing/2014/main" id="{00000000-0008-0000-0200-00002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3" name="Text Box 392">
          <a:extLst>
            <a:ext uri="{FF2B5EF4-FFF2-40B4-BE49-F238E27FC236}">
              <a16:creationId xmlns:a16="http://schemas.microsoft.com/office/drawing/2014/main" id="{00000000-0008-0000-0200-00002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4" name="Text Box 393">
          <a:extLst>
            <a:ext uri="{FF2B5EF4-FFF2-40B4-BE49-F238E27FC236}">
              <a16:creationId xmlns:a16="http://schemas.microsoft.com/office/drawing/2014/main" id="{00000000-0008-0000-0200-00002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5" name="Text Box 394">
          <a:extLst>
            <a:ext uri="{FF2B5EF4-FFF2-40B4-BE49-F238E27FC236}">
              <a16:creationId xmlns:a16="http://schemas.microsoft.com/office/drawing/2014/main" id="{00000000-0008-0000-0200-00002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6" name="Text Box 395">
          <a:extLst>
            <a:ext uri="{FF2B5EF4-FFF2-40B4-BE49-F238E27FC236}">
              <a16:creationId xmlns:a16="http://schemas.microsoft.com/office/drawing/2014/main" id="{00000000-0008-0000-0200-00002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7" name="Text Box 396">
          <a:extLst>
            <a:ext uri="{FF2B5EF4-FFF2-40B4-BE49-F238E27FC236}">
              <a16:creationId xmlns:a16="http://schemas.microsoft.com/office/drawing/2014/main" id="{00000000-0008-0000-0200-00002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8" name="Text Box 397">
          <a:extLst>
            <a:ext uri="{FF2B5EF4-FFF2-40B4-BE49-F238E27FC236}">
              <a16:creationId xmlns:a16="http://schemas.microsoft.com/office/drawing/2014/main" id="{00000000-0008-0000-0200-00002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39" name="Text Box 398">
          <a:extLst>
            <a:ext uri="{FF2B5EF4-FFF2-40B4-BE49-F238E27FC236}">
              <a16:creationId xmlns:a16="http://schemas.microsoft.com/office/drawing/2014/main" id="{00000000-0008-0000-0200-00002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0" name="Text Box 399">
          <a:extLst>
            <a:ext uri="{FF2B5EF4-FFF2-40B4-BE49-F238E27FC236}">
              <a16:creationId xmlns:a16="http://schemas.microsoft.com/office/drawing/2014/main" id="{00000000-0008-0000-0200-00003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1" name="Text Box 400">
          <a:extLst>
            <a:ext uri="{FF2B5EF4-FFF2-40B4-BE49-F238E27FC236}">
              <a16:creationId xmlns:a16="http://schemas.microsoft.com/office/drawing/2014/main" id="{00000000-0008-0000-0200-00003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2" name="Text Box 401">
          <a:extLst>
            <a:ext uri="{FF2B5EF4-FFF2-40B4-BE49-F238E27FC236}">
              <a16:creationId xmlns:a16="http://schemas.microsoft.com/office/drawing/2014/main" id="{00000000-0008-0000-0200-00003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3" name="Text Box 402">
          <a:extLst>
            <a:ext uri="{FF2B5EF4-FFF2-40B4-BE49-F238E27FC236}">
              <a16:creationId xmlns:a16="http://schemas.microsoft.com/office/drawing/2014/main" id="{00000000-0008-0000-0200-00003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4" name="Text Box 403">
          <a:extLst>
            <a:ext uri="{FF2B5EF4-FFF2-40B4-BE49-F238E27FC236}">
              <a16:creationId xmlns:a16="http://schemas.microsoft.com/office/drawing/2014/main" id="{00000000-0008-0000-0200-00003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5" name="Text Box 404">
          <a:extLst>
            <a:ext uri="{FF2B5EF4-FFF2-40B4-BE49-F238E27FC236}">
              <a16:creationId xmlns:a16="http://schemas.microsoft.com/office/drawing/2014/main" id="{00000000-0008-0000-0200-00003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6" name="Text Box 405">
          <a:extLst>
            <a:ext uri="{FF2B5EF4-FFF2-40B4-BE49-F238E27FC236}">
              <a16:creationId xmlns:a16="http://schemas.microsoft.com/office/drawing/2014/main" id="{00000000-0008-0000-0200-00003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7" name="Text Box 406">
          <a:extLst>
            <a:ext uri="{FF2B5EF4-FFF2-40B4-BE49-F238E27FC236}">
              <a16:creationId xmlns:a16="http://schemas.microsoft.com/office/drawing/2014/main" id="{00000000-0008-0000-0200-00003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8" name="Text Box 407">
          <a:extLst>
            <a:ext uri="{FF2B5EF4-FFF2-40B4-BE49-F238E27FC236}">
              <a16:creationId xmlns:a16="http://schemas.microsoft.com/office/drawing/2014/main" id="{00000000-0008-0000-0200-00003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49" name="Text Box 408">
          <a:extLst>
            <a:ext uri="{FF2B5EF4-FFF2-40B4-BE49-F238E27FC236}">
              <a16:creationId xmlns:a16="http://schemas.microsoft.com/office/drawing/2014/main" id="{00000000-0008-0000-0200-00003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50" name="Text Box 409">
          <a:extLst>
            <a:ext uri="{FF2B5EF4-FFF2-40B4-BE49-F238E27FC236}">
              <a16:creationId xmlns:a16="http://schemas.microsoft.com/office/drawing/2014/main" id="{00000000-0008-0000-0200-00003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1851" name="Text Box 410">
          <a:extLst>
            <a:ext uri="{FF2B5EF4-FFF2-40B4-BE49-F238E27FC236}">
              <a16:creationId xmlns:a16="http://schemas.microsoft.com/office/drawing/2014/main" id="{00000000-0008-0000-0200-00003B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852" name="Text Box 411">
          <a:extLst>
            <a:ext uri="{FF2B5EF4-FFF2-40B4-BE49-F238E27FC236}">
              <a16:creationId xmlns:a16="http://schemas.microsoft.com/office/drawing/2014/main" id="{00000000-0008-0000-0200-00003C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53" name="Text Box 412">
          <a:extLst>
            <a:ext uri="{FF2B5EF4-FFF2-40B4-BE49-F238E27FC236}">
              <a16:creationId xmlns:a16="http://schemas.microsoft.com/office/drawing/2014/main" id="{00000000-0008-0000-0200-00003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54" name="Text Box 413">
          <a:extLst>
            <a:ext uri="{FF2B5EF4-FFF2-40B4-BE49-F238E27FC236}">
              <a16:creationId xmlns:a16="http://schemas.microsoft.com/office/drawing/2014/main" id="{00000000-0008-0000-0200-00003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855" name="Text Box 414">
          <a:extLst>
            <a:ext uri="{FF2B5EF4-FFF2-40B4-BE49-F238E27FC236}">
              <a16:creationId xmlns:a16="http://schemas.microsoft.com/office/drawing/2014/main" id="{00000000-0008-0000-0200-00003F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56" name="Text Box 415">
          <a:extLst>
            <a:ext uri="{FF2B5EF4-FFF2-40B4-BE49-F238E27FC236}">
              <a16:creationId xmlns:a16="http://schemas.microsoft.com/office/drawing/2014/main" id="{00000000-0008-0000-0200-00004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57" name="Text Box 416">
          <a:extLst>
            <a:ext uri="{FF2B5EF4-FFF2-40B4-BE49-F238E27FC236}">
              <a16:creationId xmlns:a16="http://schemas.microsoft.com/office/drawing/2014/main" id="{00000000-0008-0000-0200-00004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858" name="Text Box 417">
          <a:extLst>
            <a:ext uri="{FF2B5EF4-FFF2-40B4-BE49-F238E27FC236}">
              <a16:creationId xmlns:a16="http://schemas.microsoft.com/office/drawing/2014/main" id="{00000000-0008-0000-0200-000042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59" name="Text Box 418">
          <a:extLst>
            <a:ext uri="{FF2B5EF4-FFF2-40B4-BE49-F238E27FC236}">
              <a16:creationId xmlns:a16="http://schemas.microsoft.com/office/drawing/2014/main" id="{00000000-0008-0000-0200-00004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60" name="Text Box 419">
          <a:extLst>
            <a:ext uri="{FF2B5EF4-FFF2-40B4-BE49-F238E27FC236}">
              <a16:creationId xmlns:a16="http://schemas.microsoft.com/office/drawing/2014/main" id="{00000000-0008-0000-0200-00004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1" name="Text Box 420">
          <a:extLst>
            <a:ext uri="{FF2B5EF4-FFF2-40B4-BE49-F238E27FC236}">
              <a16:creationId xmlns:a16="http://schemas.microsoft.com/office/drawing/2014/main" id="{00000000-0008-0000-0200-00004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2" name="Text Box 421">
          <a:extLst>
            <a:ext uri="{FF2B5EF4-FFF2-40B4-BE49-F238E27FC236}">
              <a16:creationId xmlns:a16="http://schemas.microsoft.com/office/drawing/2014/main" id="{00000000-0008-0000-0200-00004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3" name="Text Box 422">
          <a:extLst>
            <a:ext uri="{FF2B5EF4-FFF2-40B4-BE49-F238E27FC236}">
              <a16:creationId xmlns:a16="http://schemas.microsoft.com/office/drawing/2014/main" id="{00000000-0008-0000-0200-00004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4" name="Text Box 423">
          <a:extLst>
            <a:ext uri="{FF2B5EF4-FFF2-40B4-BE49-F238E27FC236}">
              <a16:creationId xmlns:a16="http://schemas.microsoft.com/office/drawing/2014/main" id="{00000000-0008-0000-0200-00004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5" name="Text Box 424">
          <a:extLst>
            <a:ext uri="{FF2B5EF4-FFF2-40B4-BE49-F238E27FC236}">
              <a16:creationId xmlns:a16="http://schemas.microsoft.com/office/drawing/2014/main" id="{00000000-0008-0000-0200-00004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6" name="Text Box 425">
          <a:extLst>
            <a:ext uri="{FF2B5EF4-FFF2-40B4-BE49-F238E27FC236}">
              <a16:creationId xmlns:a16="http://schemas.microsoft.com/office/drawing/2014/main" id="{00000000-0008-0000-0200-00004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7" name="Text Box 426">
          <a:extLst>
            <a:ext uri="{FF2B5EF4-FFF2-40B4-BE49-F238E27FC236}">
              <a16:creationId xmlns:a16="http://schemas.microsoft.com/office/drawing/2014/main" id="{00000000-0008-0000-0200-00004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8" name="Text Box 427">
          <a:extLst>
            <a:ext uri="{FF2B5EF4-FFF2-40B4-BE49-F238E27FC236}">
              <a16:creationId xmlns:a16="http://schemas.microsoft.com/office/drawing/2014/main" id="{00000000-0008-0000-0200-00004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69" name="Text Box 428">
          <a:extLst>
            <a:ext uri="{FF2B5EF4-FFF2-40B4-BE49-F238E27FC236}">
              <a16:creationId xmlns:a16="http://schemas.microsoft.com/office/drawing/2014/main" id="{00000000-0008-0000-0200-00004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0" name="Text Box 429">
          <a:extLst>
            <a:ext uri="{FF2B5EF4-FFF2-40B4-BE49-F238E27FC236}">
              <a16:creationId xmlns:a16="http://schemas.microsoft.com/office/drawing/2014/main" id="{00000000-0008-0000-0200-00004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1" name="Text Box 430">
          <a:extLst>
            <a:ext uri="{FF2B5EF4-FFF2-40B4-BE49-F238E27FC236}">
              <a16:creationId xmlns:a16="http://schemas.microsoft.com/office/drawing/2014/main" id="{00000000-0008-0000-0200-00004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2" name="Text Box 431">
          <a:extLst>
            <a:ext uri="{FF2B5EF4-FFF2-40B4-BE49-F238E27FC236}">
              <a16:creationId xmlns:a16="http://schemas.microsoft.com/office/drawing/2014/main" id="{00000000-0008-0000-0200-00005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3" name="Text Box 432">
          <a:extLst>
            <a:ext uri="{FF2B5EF4-FFF2-40B4-BE49-F238E27FC236}">
              <a16:creationId xmlns:a16="http://schemas.microsoft.com/office/drawing/2014/main" id="{00000000-0008-0000-0200-00005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4" name="Text Box 433">
          <a:extLst>
            <a:ext uri="{FF2B5EF4-FFF2-40B4-BE49-F238E27FC236}">
              <a16:creationId xmlns:a16="http://schemas.microsoft.com/office/drawing/2014/main" id="{00000000-0008-0000-0200-00005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5" name="Text Box 434">
          <a:extLst>
            <a:ext uri="{FF2B5EF4-FFF2-40B4-BE49-F238E27FC236}">
              <a16:creationId xmlns:a16="http://schemas.microsoft.com/office/drawing/2014/main" id="{00000000-0008-0000-0200-00005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6" name="Text Box 435">
          <a:extLst>
            <a:ext uri="{FF2B5EF4-FFF2-40B4-BE49-F238E27FC236}">
              <a16:creationId xmlns:a16="http://schemas.microsoft.com/office/drawing/2014/main" id="{00000000-0008-0000-0200-00005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7" name="Text Box 436">
          <a:extLst>
            <a:ext uri="{FF2B5EF4-FFF2-40B4-BE49-F238E27FC236}">
              <a16:creationId xmlns:a16="http://schemas.microsoft.com/office/drawing/2014/main" id="{00000000-0008-0000-0200-00005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8" name="Text Box 437">
          <a:extLst>
            <a:ext uri="{FF2B5EF4-FFF2-40B4-BE49-F238E27FC236}">
              <a16:creationId xmlns:a16="http://schemas.microsoft.com/office/drawing/2014/main" id="{00000000-0008-0000-0200-00005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79" name="Text Box 438">
          <a:extLst>
            <a:ext uri="{FF2B5EF4-FFF2-40B4-BE49-F238E27FC236}">
              <a16:creationId xmlns:a16="http://schemas.microsoft.com/office/drawing/2014/main" id="{00000000-0008-0000-0200-00005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0" name="Text Box 439">
          <a:extLst>
            <a:ext uri="{FF2B5EF4-FFF2-40B4-BE49-F238E27FC236}">
              <a16:creationId xmlns:a16="http://schemas.microsoft.com/office/drawing/2014/main" id="{00000000-0008-0000-0200-00005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1" name="Text Box 440">
          <a:extLst>
            <a:ext uri="{FF2B5EF4-FFF2-40B4-BE49-F238E27FC236}">
              <a16:creationId xmlns:a16="http://schemas.microsoft.com/office/drawing/2014/main" id="{00000000-0008-0000-0200-00005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2" name="Text Box 441">
          <a:extLst>
            <a:ext uri="{FF2B5EF4-FFF2-40B4-BE49-F238E27FC236}">
              <a16:creationId xmlns:a16="http://schemas.microsoft.com/office/drawing/2014/main" id="{00000000-0008-0000-0200-00005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3" name="Text Box 442">
          <a:extLst>
            <a:ext uri="{FF2B5EF4-FFF2-40B4-BE49-F238E27FC236}">
              <a16:creationId xmlns:a16="http://schemas.microsoft.com/office/drawing/2014/main" id="{00000000-0008-0000-0200-00005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4" name="Text Box 443">
          <a:extLst>
            <a:ext uri="{FF2B5EF4-FFF2-40B4-BE49-F238E27FC236}">
              <a16:creationId xmlns:a16="http://schemas.microsoft.com/office/drawing/2014/main" id="{00000000-0008-0000-0200-00005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5" name="Text Box 444">
          <a:extLst>
            <a:ext uri="{FF2B5EF4-FFF2-40B4-BE49-F238E27FC236}">
              <a16:creationId xmlns:a16="http://schemas.microsoft.com/office/drawing/2014/main" id="{00000000-0008-0000-0200-00005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6" name="Text Box 445">
          <a:extLst>
            <a:ext uri="{FF2B5EF4-FFF2-40B4-BE49-F238E27FC236}">
              <a16:creationId xmlns:a16="http://schemas.microsoft.com/office/drawing/2014/main" id="{00000000-0008-0000-0200-00005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10</xdr:row>
      <xdr:rowOff>0</xdr:rowOff>
    </xdr:from>
    <xdr:ext cx="95250" cy="19050"/>
    <xdr:sp macro="" textlink="">
      <xdr:nvSpPr>
        <xdr:cNvPr id="1887" name="Text Box 446">
          <a:extLst>
            <a:ext uri="{FF2B5EF4-FFF2-40B4-BE49-F238E27FC236}">
              <a16:creationId xmlns:a16="http://schemas.microsoft.com/office/drawing/2014/main" id="{00000000-0008-0000-0200-00005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888" name="Text Box 447">
          <a:extLst>
            <a:ext uri="{FF2B5EF4-FFF2-40B4-BE49-F238E27FC236}">
              <a16:creationId xmlns:a16="http://schemas.microsoft.com/office/drawing/2014/main" id="{00000000-0008-0000-0200-00006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89" name="Text Box 448">
          <a:extLst>
            <a:ext uri="{FF2B5EF4-FFF2-40B4-BE49-F238E27FC236}">
              <a16:creationId xmlns:a16="http://schemas.microsoft.com/office/drawing/2014/main" id="{00000000-0008-0000-0200-00006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0" name="Text Box 449">
          <a:extLst>
            <a:ext uri="{FF2B5EF4-FFF2-40B4-BE49-F238E27FC236}">
              <a16:creationId xmlns:a16="http://schemas.microsoft.com/office/drawing/2014/main" id="{00000000-0008-0000-0200-00006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891" name="Text Box 450">
          <a:extLst>
            <a:ext uri="{FF2B5EF4-FFF2-40B4-BE49-F238E27FC236}">
              <a16:creationId xmlns:a16="http://schemas.microsoft.com/office/drawing/2014/main" id="{00000000-0008-0000-0200-00006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2" name="Text Box 451">
          <a:extLst>
            <a:ext uri="{FF2B5EF4-FFF2-40B4-BE49-F238E27FC236}">
              <a16:creationId xmlns:a16="http://schemas.microsoft.com/office/drawing/2014/main" id="{00000000-0008-0000-0200-00006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3" name="Text Box 452">
          <a:extLst>
            <a:ext uri="{FF2B5EF4-FFF2-40B4-BE49-F238E27FC236}">
              <a16:creationId xmlns:a16="http://schemas.microsoft.com/office/drawing/2014/main" id="{00000000-0008-0000-0200-00006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894" name="Text Box 453">
          <a:extLst>
            <a:ext uri="{FF2B5EF4-FFF2-40B4-BE49-F238E27FC236}">
              <a16:creationId xmlns:a16="http://schemas.microsoft.com/office/drawing/2014/main" id="{00000000-0008-0000-0200-000066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5" name="Text Box 454">
          <a:extLst>
            <a:ext uri="{FF2B5EF4-FFF2-40B4-BE49-F238E27FC236}">
              <a16:creationId xmlns:a16="http://schemas.microsoft.com/office/drawing/2014/main" id="{00000000-0008-0000-0200-00006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6" name="Text Box 455">
          <a:extLst>
            <a:ext uri="{FF2B5EF4-FFF2-40B4-BE49-F238E27FC236}">
              <a16:creationId xmlns:a16="http://schemas.microsoft.com/office/drawing/2014/main" id="{00000000-0008-0000-0200-00006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897" name="Text Box 456">
          <a:extLst>
            <a:ext uri="{FF2B5EF4-FFF2-40B4-BE49-F238E27FC236}">
              <a16:creationId xmlns:a16="http://schemas.microsoft.com/office/drawing/2014/main" id="{00000000-0008-0000-0200-000069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898" name="Text Box 457">
          <a:extLst>
            <a:ext uri="{FF2B5EF4-FFF2-40B4-BE49-F238E27FC236}">
              <a16:creationId xmlns:a16="http://schemas.microsoft.com/office/drawing/2014/main" id="{00000000-0008-0000-0200-00006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899" name="Text Box 458">
          <a:extLst>
            <a:ext uri="{FF2B5EF4-FFF2-40B4-BE49-F238E27FC236}">
              <a16:creationId xmlns:a16="http://schemas.microsoft.com/office/drawing/2014/main" id="{00000000-0008-0000-0200-00006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0" name="Text Box 459">
          <a:extLst>
            <a:ext uri="{FF2B5EF4-FFF2-40B4-BE49-F238E27FC236}">
              <a16:creationId xmlns:a16="http://schemas.microsoft.com/office/drawing/2014/main" id="{00000000-0008-0000-0200-00006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01" name="Text Box 460">
          <a:extLst>
            <a:ext uri="{FF2B5EF4-FFF2-40B4-BE49-F238E27FC236}">
              <a16:creationId xmlns:a16="http://schemas.microsoft.com/office/drawing/2014/main" id="{00000000-0008-0000-0200-00006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2" name="Text Box 461">
          <a:extLst>
            <a:ext uri="{FF2B5EF4-FFF2-40B4-BE49-F238E27FC236}">
              <a16:creationId xmlns:a16="http://schemas.microsoft.com/office/drawing/2014/main" id="{00000000-0008-0000-0200-00006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3" name="Text Box 462">
          <a:extLst>
            <a:ext uri="{FF2B5EF4-FFF2-40B4-BE49-F238E27FC236}">
              <a16:creationId xmlns:a16="http://schemas.microsoft.com/office/drawing/2014/main" id="{00000000-0008-0000-0200-00006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04" name="Text Box 463">
          <a:extLst>
            <a:ext uri="{FF2B5EF4-FFF2-40B4-BE49-F238E27FC236}">
              <a16:creationId xmlns:a16="http://schemas.microsoft.com/office/drawing/2014/main" id="{00000000-0008-0000-0200-00007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5" name="Text Box 464">
          <a:extLst>
            <a:ext uri="{FF2B5EF4-FFF2-40B4-BE49-F238E27FC236}">
              <a16:creationId xmlns:a16="http://schemas.microsoft.com/office/drawing/2014/main" id="{00000000-0008-0000-0200-00007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6" name="Text Box 465">
          <a:extLst>
            <a:ext uri="{FF2B5EF4-FFF2-40B4-BE49-F238E27FC236}">
              <a16:creationId xmlns:a16="http://schemas.microsoft.com/office/drawing/2014/main" id="{00000000-0008-0000-0200-00007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07" name="Text Box 466">
          <a:extLst>
            <a:ext uri="{FF2B5EF4-FFF2-40B4-BE49-F238E27FC236}">
              <a16:creationId xmlns:a16="http://schemas.microsoft.com/office/drawing/2014/main" id="{00000000-0008-0000-0200-00007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08" name="Text Box 467">
          <a:extLst>
            <a:ext uri="{FF2B5EF4-FFF2-40B4-BE49-F238E27FC236}">
              <a16:creationId xmlns:a16="http://schemas.microsoft.com/office/drawing/2014/main" id="{00000000-0008-0000-0200-00007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09" name="Text Box 468">
          <a:extLst>
            <a:ext uri="{FF2B5EF4-FFF2-40B4-BE49-F238E27FC236}">
              <a16:creationId xmlns:a16="http://schemas.microsoft.com/office/drawing/2014/main" id="{00000000-0008-0000-0200-00007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0" name="Text Box 469">
          <a:extLst>
            <a:ext uri="{FF2B5EF4-FFF2-40B4-BE49-F238E27FC236}">
              <a16:creationId xmlns:a16="http://schemas.microsoft.com/office/drawing/2014/main" id="{00000000-0008-0000-0200-00007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11" name="Text Box 470">
          <a:extLst>
            <a:ext uri="{FF2B5EF4-FFF2-40B4-BE49-F238E27FC236}">
              <a16:creationId xmlns:a16="http://schemas.microsoft.com/office/drawing/2014/main" id="{00000000-0008-0000-0200-00007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2" name="Text Box 471">
          <a:extLst>
            <a:ext uri="{FF2B5EF4-FFF2-40B4-BE49-F238E27FC236}">
              <a16:creationId xmlns:a16="http://schemas.microsoft.com/office/drawing/2014/main" id="{00000000-0008-0000-0200-00007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3" name="Text Box 472">
          <a:extLst>
            <a:ext uri="{FF2B5EF4-FFF2-40B4-BE49-F238E27FC236}">
              <a16:creationId xmlns:a16="http://schemas.microsoft.com/office/drawing/2014/main" id="{00000000-0008-0000-0200-00007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14" name="Text Box 473">
          <a:extLst>
            <a:ext uri="{FF2B5EF4-FFF2-40B4-BE49-F238E27FC236}">
              <a16:creationId xmlns:a16="http://schemas.microsoft.com/office/drawing/2014/main" id="{00000000-0008-0000-0200-00007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5" name="Text Box 474">
          <a:extLst>
            <a:ext uri="{FF2B5EF4-FFF2-40B4-BE49-F238E27FC236}">
              <a16:creationId xmlns:a16="http://schemas.microsoft.com/office/drawing/2014/main" id="{00000000-0008-0000-0200-00007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6" name="Text Box 475">
          <a:extLst>
            <a:ext uri="{FF2B5EF4-FFF2-40B4-BE49-F238E27FC236}">
              <a16:creationId xmlns:a16="http://schemas.microsoft.com/office/drawing/2014/main" id="{00000000-0008-0000-0200-00007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17" name="Text Box 476">
          <a:extLst>
            <a:ext uri="{FF2B5EF4-FFF2-40B4-BE49-F238E27FC236}">
              <a16:creationId xmlns:a16="http://schemas.microsoft.com/office/drawing/2014/main" id="{00000000-0008-0000-0200-00007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8" name="Text Box 477">
          <a:extLst>
            <a:ext uri="{FF2B5EF4-FFF2-40B4-BE49-F238E27FC236}">
              <a16:creationId xmlns:a16="http://schemas.microsoft.com/office/drawing/2014/main" id="{00000000-0008-0000-0200-00007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19" name="Text Box 478">
          <a:extLst>
            <a:ext uri="{FF2B5EF4-FFF2-40B4-BE49-F238E27FC236}">
              <a16:creationId xmlns:a16="http://schemas.microsoft.com/office/drawing/2014/main" id="{00000000-0008-0000-0200-00007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20" name="Text Box 479">
          <a:extLst>
            <a:ext uri="{FF2B5EF4-FFF2-40B4-BE49-F238E27FC236}">
              <a16:creationId xmlns:a16="http://schemas.microsoft.com/office/drawing/2014/main" id="{00000000-0008-0000-0200-00008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1" name="Text Box 480">
          <a:extLst>
            <a:ext uri="{FF2B5EF4-FFF2-40B4-BE49-F238E27FC236}">
              <a16:creationId xmlns:a16="http://schemas.microsoft.com/office/drawing/2014/main" id="{00000000-0008-0000-0200-00008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2" name="Text Box 481">
          <a:extLst>
            <a:ext uri="{FF2B5EF4-FFF2-40B4-BE49-F238E27FC236}">
              <a16:creationId xmlns:a16="http://schemas.microsoft.com/office/drawing/2014/main" id="{00000000-0008-0000-0200-00008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23" name="Text Box 482">
          <a:extLst>
            <a:ext uri="{FF2B5EF4-FFF2-40B4-BE49-F238E27FC236}">
              <a16:creationId xmlns:a16="http://schemas.microsoft.com/office/drawing/2014/main" id="{00000000-0008-0000-0200-000083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4" name="Text Box 483">
          <a:extLst>
            <a:ext uri="{FF2B5EF4-FFF2-40B4-BE49-F238E27FC236}">
              <a16:creationId xmlns:a16="http://schemas.microsoft.com/office/drawing/2014/main" id="{00000000-0008-0000-0200-00008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5" name="Text Box 484">
          <a:extLst>
            <a:ext uri="{FF2B5EF4-FFF2-40B4-BE49-F238E27FC236}">
              <a16:creationId xmlns:a16="http://schemas.microsoft.com/office/drawing/2014/main" id="{00000000-0008-0000-0200-00008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26" name="Text Box 485">
          <a:extLst>
            <a:ext uri="{FF2B5EF4-FFF2-40B4-BE49-F238E27FC236}">
              <a16:creationId xmlns:a16="http://schemas.microsoft.com/office/drawing/2014/main" id="{00000000-0008-0000-0200-000086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27" name="Text Box 486">
          <a:extLst>
            <a:ext uri="{FF2B5EF4-FFF2-40B4-BE49-F238E27FC236}">
              <a16:creationId xmlns:a16="http://schemas.microsoft.com/office/drawing/2014/main" id="{00000000-0008-0000-0200-00008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8" name="Text Box 487">
          <a:extLst>
            <a:ext uri="{FF2B5EF4-FFF2-40B4-BE49-F238E27FC236}">
              <a16:creationId xmlns:a16="http://schemas.microsoft.com/office/drawing/2014/main" id="{00000000-0008-0000-0200-00008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29" name="Text Box 488">
          <a:extLst>
            <a:ext uri="{FF2B5EF4-FFF2-40B4-BE49-F238E27FC236}">
              <a16:creationId xmlns:a16="http://schemas.microsoft.com/office/drawing/2014/main" id="{00000000-0008-0000-0200-00008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30" name="Text Box 489">
          <a:extLst>
            <a:ext uri="{FF2B5EF4-FFF2-40B4-BE49-F238E27FC236}">
              <a16:creationId xmlns:a16="http://schemas.microsoft.com/office/drawing/2014/main" id="{00000000-0008-0000-0200-00008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1" name="Text Box 490">
          <a:extLst>
            <a:ext uri="{FF2B5EF4-FFF2-40B4-BE49-F238E27FC236}">
              <a16:creationId xmlns:a16="http://schemas.microsoft.com/office/drawing/2014/main" id="{00000000-0008-0000-0200-00008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2" name="Text Box 491">
          <a:extLst>
            <a:ext uri="{FF2B5EF4-FFF2-40B4-BE49-F238E27FC236}">
              <a16:creationId xmlns:a16="http://schemas.microsoft.com/office/drawing/2014/main" id="{00000000-0008-0000-0200-00008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33" name="Text Box 492">
          <a:extLst>
            <a:ext uri="{FF2B5EF4-FFF2-40B4-BE49-F238E27FC236}">
              <a16:creationId xmlns:a16="http://schemas.microsoft.com/office/drawing/2014/main" id="{00000000-0008-0000-0200-00008D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4" name="Text Box 493">
          <a:extLst>
            <a:ext uri="{FF2B5EF4-FFF2-40B4-BE49-F238E27FC236}">
              <a16:creationId xmlns:a16="http://schemas.microsoft.com/office/drawing/2014/main" id="{00000000-0008-0000-0200-00008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5" name="Text Box 494">
          <a:extLst>
            <a:ext uri="{FF2B5EF4-FFF2-40B4-BE49-F238E27FC236}">
              <a16:creationId xmlns:a16="http://schemas.microsoft.com/office/drawing/2014/main" id="{00000000-0008-0000-0200-00008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36" name="Text Box 495">
          <a:extLst>
            <a:ext uri="{FF2B5EF4-FFF2-40B4-BE49-F238E27FC236}">
              <a16:creationId xmlns:a16="http://schemas.microsoft.com/office/drawing/2014/main" id="{00000000-0008-0000-0200-00009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37" name="Text Box 496">
          <a:extLst>
            <a:ext uri="{FF2B5EF4-FFF2-40B4-BE49-F238E27FC236}">
              <a16:creationId xmlns:a16="http://schemas.microsoft.com/office/drawing/2014/main" id="{00000000-0008-0000-0200-000091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8" name="Text Box 497">
          <a:extLst>
            <a:ext uri="{FF2B5EF4-FFF2-40B4-BE49-F238E27FC236}">
              <a16:creationId xmlns:a16="http://schemas.microsoft.com/office/drawing/2014/main" id="{00000000-0008-0000-0200-00009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39" name="Text Box 498">
          <a:extLst>
            <a:ext uri="{FF2B5EF4-FFF2-40B4-BE49-F238E27FC236}">
              <a16:creationId xmlns:a16="http://schemas.microsoft.com/office/drawing/2014/main" id="{00000000-0008-0000-0200-00009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40" name="Text Box 499">
          <a:extLst>
            <a:ext uri="{FF2B5EF4-FFF2-40B4-BE49-F238E27FC236}">
              <a16:creationId xmlns:a16="http://schemas.microsoft.com/office/drawing/2014/main" id="{00000000-0008-0000-0200-000094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1" name="Text Box 500">
          <a:extLst>
            <a:ext uri="{FF2B5EF4-FFF2-40B4-BE49-F238E27FC236}">
              <a16:creationId xmlns:a16="http://schemas.microsoft.com/office/drawing/2014/main" id="{00000000-0008-0000-0200-00009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2" name="Text Box 501">
          <a:extLst>
            <a:ext uri="{FF2B5EF4-FFF2-40B4-BE49-F238E27FC236}">
              <a16:creationId xmlns:a16="http://schemas.microsoft.com/office/drawing/2014/main" id="{00000000-0008-0000-0200-00009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43" name="Text Box 502">
          <a:extLst>
            <a:ext uri="{FF2B5EF4-FFF2-40B4-BE49-F238E27FC236}">
              <a16:creationId xmlns:a16="http://schemas.microsoft.com/office/drawing/2014/main" id="{00000000-0008-0000-0200-00009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4" name="Text Box 503">
          <a:extLst>
            <a:ext uri="{FF2B5EF4-FFF2-40B4-BE49-F238E27FC236}">
              <a16:creationId xmlns:a16="http://schemas.microsoft.com/office/drawing/2014/main" id="{00000000-0008-0000-0200-00009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5" name="Text Box 504">
          <a:extLst>
            <a:ext uri="{FF2B5EF4-FFF2-40B4-BE49-F238E27FC236}">
              <a16:creationId xmlns:a16="http://schemas.microsoft.com/office/drawing/2014/main" id="{00000000-0008-0000-0200-00009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7"/>
    <xdr:sp macro="" textlink="">
      <xdr:nvSpPr>
        <xdr:cNvPr id="1946" name="Text Box 505">
          <a:extLst>
            <a:ext uri="{FF2B5EF4-FFF2-40B4-BE49-F238E27FC236}">
              <a16:creationId xmlns:a16="http://schemas.microsoft.com/office/drawing/2014/main" id="{00000000-0008-0000-0200-00009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7" name="Text Box 506">
          <a:extLst>
            <a:ext uri="{FF2B5EF4-FFF2-40B4-BE49-F238E27FC236}">
              <a16:creationId xmlns:a16="http://schemas.microsoft.com/office/drawing/2014/main" id="{00000000-0008-0000-0200-00009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48" name="Text Box 507">
          <a:extLst>
            <a:ext uri="{FF2B5EF4-FFF2-40B4-BE49-F238E27FC236}">
              <a16:creationId xmlns:a16="http://schemas.microsoft.com/office/drawing/2014/main" id="{00000000-0008-0000-0200-00009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49" name="Text Box 508">
          <a:extLst>
            <a:ext uri="{FF2B5EF4-FFF2-40B4-BE49-F238E27FC236}">
              <a16:creationId xmlns:a16="http://schemas.microsoft.com/office/drawing/2014/main" id="{00000000-0008-0000-0200-00009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0" name="Text Box 509">
          <a:extLst>
            <a:ext uri="{FF2B5EF4-FFF2-40B4-BE49-F238E27FC236}">
              <a16:creationId xmlns:a16="http://schemas.microsoft.com/office/drawing/2014/main" id="{00000000-0008-0000-0200-00009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1" name="Text Box 510">
          <a:extLst>
            <a:ext uri="{FF2B5EF4-FFF2-40B4-BE49-F238E27FC236}">
              <a16:creationId xmlns:a16="http://schemas.microsoft.com/office/drawing/2014/main" id="{00000000-0008-0000-0200-00009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52" name="Text Box 511">
          <a:extLst>
            <a:ext uri="{FF2B5EF4-FFF2-40B4-BE49-F238E27FC236}">
              <a16:creationId xmlns:a16="http://schemas.microsoft.com/office/drawing/2014/main" id="{00000000-0008-0000-0200-0000A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3" name="Text Box 512">
          <a:extLst>
            <a:ext uri="{FF2B5EF4-FFF2-40B4-BE49-F238E27FC236}">
              <a16:creationId xmlns:a16="http://schemas.microsoft.com/office/drawing/2014/main" id="{00000000-0008-0000-0200-0000A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4" name="Text Box 513">
          <a:extLst>
            <a:ext uri="{FF2B5EF4-FFF2-40B4-BE49-F238E27FC236}">
              <a16:creationId xmlns:a16="http://schemas.microsoft.com/office/drawing/2014/main" id="{00000000-0008-0000-0200-0000A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55" name="Text Box 514">
          <a:extLst>
            <a:ext uri="{FF2B5EF4-FFF2-40B4-BE49-F238E27FC236}">
              <a16:creationId xmlns:a16="http://schemas.microsoft.com/office/drawing/2014/main" id="{00000000-0008-0000-0200-0000A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56" name="Text Box 515">
          <a:extLst>
            <a:ext uri="{FF2B5EF4-FFF2-40B4-BE49-F238E27FC236}">
              <a16:creationId xmlns:a16="http://schemas.microsoft.com/office/drawing/2014/main" id="{00000000-0008-0000-0200-0000A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7" name="Text Box 516">
          <a:extLst>
            <a:ext uri="{FF2B5EF4-FFF2-40B4-BE49-F238E27FC236}">
              <a16:creationId xmlns:a16="http://schemas.microsoft.com/office/drawing/2014/main" id="{00000000-0008-0000-0200-0000A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58" name="Text Box 517">
          <a:extLst>
            <a:ext uri="{FF2B5EF4-FFF2-40B4-BE49-F238E27FC236}">
              <a16:creationId xmlns:a16="http://schemas.microsoft.com/office/drawing/2014/main" id="{00000000-0008-0000-0200-0000A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59" name="Text Box 518">
          <a:extLst>
            <a:ext uri="{FF2B5EF4-FFF2-40B4-BE49-F238E27FC236}">
              <a16:creationId xmlns:a16="http://schemas.microsoft.com/office/drawing/2014/main" id="{00000000-0008-0000-0200-0000A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0" name="Text Box 519">
          <a:extLst>
            <a:ext uri="{FF2B5EF4-FFF2-40B4-BE49-F238E27FC236}">
              <a16:creationId xmlns:a16="http://schemas.microsoft.com/office/drawing/2014/main" id="{00000000-0008-0000-0200-0000A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1" name="Text Box 520">
          <a:extLst>
            <a:ext uri="{FF2B5EF4-FFF2-40B4-BE49-F238E27FC236}">
              <a16:creationId xmlns:a16="http://schemas.microsoft.com/office/drawing/2014/main" id="{00000000-0008-0000-0200-0000A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62" name="Text Box 521">
          <a:extLst>
            <a:ext uri="{FF2B5EF4-FFF2-40B4-BE49-F238E27FC236}">
              <a16:creationId xmlns:a16="http://schemas.microsoft.com/office/drawing/2014/main" id="{00000000-0008-0000-0200-0000A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3" name="Text Box 522">
          <a:extLst>
            <a:ext uri="{FF2B5EF4-FFF2-40B4-BE49-F238E27FC236}">
              <a16:creationId xmlns:a16="http://schemas.microsoft.com/office/drawing/2014/main" id="{00000000-0008-0000-0200-0000A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4" name="Text Box 523">
          <a:extLst>
            <a:ext uri="{FF2B5EF4-FFF2-40B4-BE49-F238E27FC236}">
              <a16:creationId xmlns:a16="http://schemas.microsoft.com/office/drawing/2014/main" id="{00000000-0008-0000-0200-0000A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65" name="Text Box 524">
          <a:extLst>
            <a:ext uri="{FF2B5EF4-FFF2-40B4-BE49-F238E27FC236}">
              <a16:creationId xmlns:a16="http://schemas.microsoft.com/office/drawing/2014/main" id="{00000000-0008-0000-0200-0000A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66" name="Text Box 525">
          <a:extLst>
            <a:ext uri="{FF2B5EF4-FFF2-40B4-BE49-F238E27FC236}">
              <a16:creationId xmlns:a16="http://schemas.microsoft.com/office/drawing/2014/main" id="{00000000-0008-0000-0200-0000AE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7" name="Text Box 526">
          <a:extLst>
            <a:ext uri="{FF2B5EF4-FFF2-40B4-BE49-F238E27FC236}">
              <a16:creationId xmlns:a16="http://schemas.microsoft.com/office/drawing/2014/main" id="{00000000-0008-0000-0200-0000A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68" name="Text Box 527">
          <a:extLst>
            <a:ext uri="{FF2B5EF4-FFF2-40B4-BE49-F238E27FC236}">
              <a16:creationId xmlns:a16="http://schemas.microsoft.com/office/drawing/2014/main" id="{00000000-0008-0000-0200-0000B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69" name="Text Box 528">
          <a:extLst>
            <a:ext uri="{FF2B5EF4-FFF2-40B4-BE49-F238E27FC236}">
              <a16:creationId xmlns:a16="http://schemas.microsoft.com/office/drawing/2014/main" id="{00000000-0008-0000-0200-0000B1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0" name="Text Box 529">
          <a:extLst>
            <a:ext uri="{FF2B5EF4-FFF2-40B4-BE49-F238E27FC236}">
              <a16:creationId xmlns:a16="http://schemas.microsoft.com/office/drawing/2014/main" id="{00000000-0008-0000-0200-0000B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1" name="Text Box 530">
          <a:extLst>
            <a:ext uri="{FF2B5EF4-FFF2-40B4-BE49-F238E27FC236}">
              <a16:creationId xmlns:a16="http://schemas.microsoft.com/office/drawing/2014/main" id="{00000000-0008-0000-0200-0000B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72" name="Text Box 531">
          <a:extLst>
            <a:ext uri="{FF2B5EF4-FFF2-40B4-BE49-F238E27FC236}">
              <a16:creationId xmlns:a16="http://schemas.microsoft.com/office/drawing/2014/main" id="{00000000-0008-0000-0200-0000B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3" name="Text Box 532">
          <a:extLst>
            <a:ext uri="{FF2B5EF4-FFF2-40B4-BE49-F238E27FC236}">
              <a16:creationId xmlns:a16="http://schemas.microsoft.com/office/drawing/2014/main" id="{00000000-0008-0000-0200-0000B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4" name="Text Box 533">
          <a:extLst>
            <a:ext uri="{FF2B5EF4-FFF2-40B4-BE49-F238E27FC236}">
              <a16:creationId xmlns:a16="http://schemas.microsoft.com/office/drawing/2014/main" id="{00000000-0008-0000-0200-0000B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1975" name="Text Box 534">
          <a:extLst>
            <a:ext uri="{FF2B5EF4-FFF2-40B4-BE49-F238E27FC236}">
              <a16:creationId xmlns:a16="http://schemas.microsoft.com/office/drawing/2014/main" id="{00000000-0008-0000-0200-0000B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76" name="Text Box 535">
          <a:extLst>
            <a:ext uri="{FF2B5EF4-FFF2-40B4-BE49-F238E27FC236}">
              <a16:creationId xmlns:a16="http://schemas.microsoft.com/office/drawing/2014/main" id="{00000000-0008-0000-0200-0000B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7" name="Text Box 536">
          <a:extLst>
            <a:ext uri="{FF2B5EF4-FFF2-40B4-BE49-F238E27FC236}">
              <a16:creationId xmlns:a16="http://schemas.microsoft.com/office/drawing/2014/main" id="{00000000-0008-0000-0200-0000B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78" name="Text Box 537">
          <a:extLst>
            <a:ext uri="{FF2B5EF4-FFF2-40B4-BE49-F238E27FC236}">
              <a16:creationId xmlns:a16="http://schemas.microsoft.com/office/drawing/2014/main" id="{00000000-0008-0000-0200-0000B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79" name="Text Box 538">
          <a:extLst>
            <a:ext uri="{FF2B5EF4-FFF2-40B4-BE49-F238E27FC236}">
              <a16:creationId xmlns:a16="http://schemas.microsoft.com/office/drawing/2014/main" id="{00000000-0008-0000-0200-0000B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0" name="Text Box 539">
          <a:extLst>
            <a:ext uri="{FF2B5EF4-FFF2-40B4-BE49-F238E27FC236}">
              <a16:creationId xmlns:a16="http://schemas.microsoft.com/office/drawing/2014/main" id="{00000000-0008-0000-0200-0000B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1" name="Text Box 540">
          <a:extLst>
            <a:ext uri="{FF2B5EF4-FFF2-40B4-BE49-F238E27FC236}">
              <a16:creationId xmlns:a16="http://schemas.microsoft.com/office/drawing/2014/main" id="{00000000-0008-0000-0200-0000B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82" name="Text Box 541">
          <a:extLst>
            <a:ext uri="{FF2B5EF4-FFF2-40B4-BE49-F238E27FC236}">
              <a16:creationId xmlns:a16="http://schemas.microsoft.com/office/drawing/2014/main" id="{00000000-0008-0000-0200-0000B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3" name="Text Box 542">
          <a:extLst>
            <a:ext uri="{FF2B5EF4-FFF2-40B4-BE49-F238E27FC236}">
              <a16:creationId xmlns:a16="http://schemas.microsoft.com/office/drawing/2014/main" id="{00000000-0008-0000-0200-0000B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4" name="Text Box 543">
          <a:extLst>
            <a:ext uri="{FF2B5EF4-FFF2-40B4-BE49-F238E27FC236}">
              <a16:creationId xmlns:a16="http://schemas.microsoft.com/office/drawing/2014/main" id="{00000000-0008-0000-0200-0000C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85" name="Text Box 544">
          <a:extLst>
            <a:ext uri="{FF2B5EF4-FFF2-40B4-BE49-F238E27FC236}">
              <a16:creationId xmlns:a16="http://schemas.microsoft.com/office/drawing/2014/main" id="{00000000-0008-0000-0200-0000C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6" name="Text Box 545">
          <a:extLst>
            <a:ext uri="{FF2B5EF4-FFF2-40B4-BE49-F238E27FC236}">
              <a16:creationId xmlns:a16="http://schemas.microsoft.com/office/drawing/2014/main" id="{00000000-0008-0000-0200-0000C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7" name="Text Box 546">
          <a:extLst>
            <a:ext uri="{FF2B5EF4-FFF2-40B4-BE49-F238E27FC236}">
              <a16:creationId xmlns:a16="http://schemas.microsoft.com/office/drawing/2014/main" id="{00000000-0008-0000-0200-0000C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88" name="Text Box 547">
          <a:extLst>
            <a:ext uri="{FF2B5EF4-FFF2-40B4-BE49-F238E27FC236}">
              <a16:creationId xmlns:a16="http://schemas.microsoft.com/office/drawing/2014/main" id="{00000000-0008-0000-0200-0000C4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89" name="Text Box 548">
          <a:extLst>
            <a:ext uri="{FF2B5EF4-FFF2-40B4-BE49-F238E27FC236}">
              <a16:creationId xmlns:a16="http://schemas.microsoft.com/office/drawing/2014/main" id="{00000000-0008-0000-0200-0000C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0" name="Text Box 549">
          <a:extLst>
            <a:ext uri="{FF2B5EF4-FFF2-40B4-BE49-F238E27FC236}">
              <a16:creationId xmlns:a16="http://schemas.microsoft.com/office/drawing/2014/main" id="{00000000-0008-0000-0200-0000C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91" name="Text Box 550">
          <a:extLst>
            <a:ext uri="{FF2B5EF4-FFF2-40B4-BE49-F238E27FC236}">
              <a16:creationId xmlns:a16="http://schemas.microsoft.com/office/drawing/2014/main" id="{00000000-0008-0000-0200-0000C7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92" name="Text Box 551">
          <a:extLst>
            <a:ext uri="{FF2B5EF4-FFF2-40B4-BE49-F238E27FC236}">
              <a16:creationId xmlns:a16="http://schemas.microsoft.com/office/drawing/2014/main" id="{00000000-0008-0000-0200-0000C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3" name="Text Box 552">
          <a:extLst>
            <a:ext uri="{FF2B5EF4-FFF2-40B4-BE49-F238E27FC236}">
              <a16:creationId xmlns:a16="http://schemas.microsoft.com/office/drawing/2014/main" id="{00000000-0008-0000-0200-0000C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4" name="Text Box 553">
          <a:extLst>
            <a:ext uri="{FF2B5EF4-FFF2-40B4-BE49-F238E27FC236}">
              <a16:creationId xmlns:a16="http://schemas.microsoft.com/office/drawing/2014/main" id="{00000000-0008-0000-0200-0000C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95" name="Text Box 554">
          <a:extLst>
            <a:ext uri="{FF2B5EF4-FFF2-40B4-BE49-F238E27FC236}">
              <a16:creationId xmlns:a16="http://schemas.microsoft.com/office/drawing/2014/main" id="{00000000-0008-0000-0200-0000C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6" name="Text Box 555">
          <a:extLst>
            <a:ext uri="{FF2B5EF4-FFF2-40B4-BE49-F238E27FC236}">
              <a16:creationId xmlns:a16="http://schemas.microsoft.com/office/drawing/2014/main" id="{00000000-0008-0000-0200-0000C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7" name="Text Box 556">
          <a:extLst>
            <a:ext uri="{FF2B5EF4-FFF2-40B4-BE49-F238E27FC236}">
              <a16:creationId xmlns:a16="http://schemas.microsoft.com/office/drawing/2014/main" id="{00000000-0008-0000-0200-0000C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1998" name="Text Box 557">
          <a:extLst>
            <a:ext uri="{FF2B5EF4-FFF2-40B4-BE49-F238E27FC236}">
              <a16:creationId xmlns:a16="http://schemas.microsoft.com/office/drawing/2014/main" id="{00000000-0008-0000-0200-0000C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1999" name="Text Box 558">
          <a:extLst>
            <a:ext uri="{FF2B5EF4-FFF2-40B4-BE49-F238E27FC236}">
              <a16:creationId xmlns:a16="http://schemas.microsoft.com/office/drawing/2014/main" id="{00000000-0008-0000-0200-0000C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0" name="Text Box 559">
          <a:extLst>
            <a:ext uri="{FF2B5EF4-FFF2-40B4-BE49-F238E27FC236}">
              <a16:creationId xmlns:a16="http://schemas.microsoft.com/office/drawing/2014/main" id="{00000000-0008-0000-0200-0000D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01" name="Text Box 560">
          <a:extLst>
            <a:ext uri="{FF2B5EF4-FFF2-40B4-BE49-F238E27FC236}">
              <a16:creationId xmlns:a16="http://schemas.microsoft.com/office/drawing/2014/main" id="{00000000-0008-0000-0200-0000D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02" name="Text Box 561">
          <a:extLst>
            <a:ext uri="{FF2B5EF4-FFF2-40B4-BE49-F238E27FC236}">
              <a16:creationId xmlns:a16="http://schemas.microsoft.com/office/drawing/2014/main" id="{00000000-0008-0000-0200-0000D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3" name="Text Box 562">
          <a:extLst>
            <a:ext uri="{FF2B5EF4-FFF2-40B4-BE49-F238E27FC236}">
              <a16:creationId xmlns:a16="http://schemas.microsoft.com/office/drawing/2014/main" id="{00000000-0008-0000-0200-0000D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4" name="Text Box 563">
          <a:extLst>
            <a:ext uri="{FF2B5EF4-FFF2-40B4-BE49-F238E27FC236}">
              <a16:creationId xmlns:a16="http://schemas.microsoft.com/office/drawing/2014/main" id="{00000000-0008-0000-0200-0000D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05" name="Text Box 564">
          <a:extLst>
            <a:ext uri="{FF2B5EF4-FFF2-40B4-BE49-F238E27FC236}">
              <a16:creationId xmlns:a16="http://schemas.microsoft.com/office/drawing/2014/main" id="{00000000-0008-0000-0200-0000D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6" name="Text Box 565">
          <a:extLst>
            <a:ext uri="{FF2B5EF4-FFF2-40B4-BE49-F238E27FC236}">
              <a16:creationId xmlns:a16="http://schemas.microsoft.com/office/drawing/2014/main" id="{00000000-0008-0000-0200-0000D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7" name="Text Box 566">
          <a:extLst>
            <a:ext uri="{FF2B5EF4-FFF2-40B4-BE49-F238E27FC236}">
              <a16:creationId xmlns:a16="http://schemas.microsoft.com/office/drawing/2014/main" id="{00000000-0008-0000-0200-0000D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08" name="Text Box 567">
          <a:extLst>
            <a:ext uri="{FF2B5EF4-FFF2-40B4-BE49-F238E27FC236}">
              <a16:creationId xmlns:a16="http://schemas.microsoft.com/office/drawing/2014/main" id="{00000000-0008-0000-0200-0000D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09" name="Text Box 568">
          <a:extLst>
            <a:ext uri="{FF2B5EF4-FFF2-40B4-BE49-F238E27FC236}">
              <a16:creationId xmlns:a16="http://schemas.microsoft.com/office/drawing/2014/main" id="{00000000-0008-0000-0200-0000D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0" name="Text Box 569">
          <a:extLst>
            <a:ext uri="{FF2B5EF4-FFF2-40B4-BE49-F238E27FC236}">
              <a16:creationId xmlns:a16="http://schemas.microsoft.com/office/drawing/2014/main" id="{00000000-0008-0000-0200-0000D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11" name="Text Box 570">
          <a:extLst>
            <a:ext uri="{FF2B5EF4-FFF2-40B4-BE49-F238E27FC236}">
              <a16:creationId xmlns:a16="http://schemas.microsoft.com/office/drawing/2014/main" id="{00000000-0008-0000-0200-0000D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12" name="Text Box 571">
          <a:extLst>
            <a:ext uri="{FF2B5EF4-FFF2-40B4-BE49-F238E27FC236}">
              <a16:creationId xmlns:a16="http://schemas.microsoft.com/office/drawing/2014/main" id="{00000000-0008-0000-0200-0000D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3" name="Text Box 572">
          <a:extLst>
            <a:ext uri="{FF2B5EF4-FFF2-40B4-BE49-F238E27FC236}">
              <a16:creationId xmlns:a16="http://schemas.microsoft.com/office/drawing/2014/main" id="{00000000-0008-0000-0200-0000D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4" name="Text Box 573">
          <a:extLst>
            <a:ext uri="{FF2B5EF4-FFF2-40B4-BE49-F238E27FC236}">
              <a16:creationId xmlns:a16="http://schemas.microsoft.com/office/drawing/2014/main" id="{00000000-0008-0000-0200-0000D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15" name="Text Box 574">
          <a:extLst>
            <a:ext uri="{FF2B5EF4-FFF2-40B4-BE49-F238E27FC236}">
              <a16:creationId xmlns:a16="http://schemas.microsoft.com/office/drawing/2014/main" id="{00000000-0008-0000-0200-0000D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6" name="Text Box 575">
          <a:extLst>
            <a:ext uri="{FF2B5EF4-FFF2-40B4-BE49-F238E27FC236}">
              <a16:creationId xmlns:a16="http://schemas.microsoft.com/office/drawing/2014/main" id="{00000000-0008-0000-0200-0000E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7" name="Text Box 576">
          <a:extLst>
            <a:ext uri="{FF2B5EF4-FFF2-40B4-BE49-F238E27FC236}">
              <a16:creationId xmlns:a16="http://schemas.microsoft.com/office/drawing/2014/main" id="{00000000-0008-0000-0200-0000E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18" name="Text Box 577">
          <a:extLst>
            <a:ext uri="{FF2B5EF4-FFF2-40B4-BE49-F238E27FC236}">
              <a16:creationId xmlns:a16="http://schemas.microsoft.com/office/drawing/2014/main" id="{00000000-0008-0000-0200-0000E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19" name="Text Box 578">
          <a:extLst>
            <a:ext uri="{FF2B5EF4-FFF2-40B4-BE49-F238E27FC236}">
              <a16:creationId xmlns:a16="http://schemas.microsoft.com/office/drawing/2014/main" id="{00000000-0008-0000-0200-0000E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0" name="Text Box 579">
          <a:extLst>
            <a:ext uri="{FF2B5EF4-FFF2-40B4-BE49-F238E27FC236}">
              <a16:creationId xmlns:a16="http://schemas.microsoft.com/office/drawing/2014/main" id="{00000000-0008-0000-0200-0000E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21" name="Text Box 580">
          <a:extLst>
            <a:ext uri="{FF2B5EF4-FFF2-40B4-BE49-F238E27FC236}">
              <a16:creationId xmlns:a16="http://schemas.microsoft.com/office/drawing/2014/main" id="{00000000-0008-0000-0200-0000E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2" name="Text Box 581">
          <a:extLst>
            <a:ext uri="{FF2B5EF4-FFF2-40B4-BE49-F238E27FC236}">
              <a16:creationId xmlns:a16="http://schemas.microsoft.com/office/drawing/2014/main" id="{00000000-0008-0000-0200-0000E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3" name="Text Box 582">
          <a:extLst>
            <a:ext uri="{FF2B5EF4-FFF2-40B4-BE49-F238E27FC236}">
              <a16:creationId xmlns:a16="http://schemas.microsoft.com/office/drawing/2014/main" id="{00000000-0008-0000-0200-0000E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24" name="Text Box 583">
          <a:extLst>
            <a:ext uri="{FF2B5EF4-FFF2-40B4-BE49-F238E27FC236}">
              <a16:creationId xmlns:a16="http://schemas.microsoft.com/office/drawing/2014/main" id="{00000000-0008-0000-0200-0000E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5" name="Text Box 584">
          <a:extLst>
            <a:ext uri="{FF2B5EF4-FFF2-40B4-BE49-F238E27FC236}">
              <a16:creationId xmlns:a16="http://schemas.microsoft.com/office/drawing/2014/main" id="{00000000-0008-0000-0200-0000E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6" name="Text Box 585">
          <a:extLst>
            <a:ext uri="{FF2B5EF4-FFF2-40B4-BE49-F238E27FC236}">
              <a16:creationId xmlns:a16="http://schemas.microsoft.com/office/drawing/2014/main" id="{00000000-0008-0000-0200-0000E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27" name="Text Box 586">
          <a:extLst>
            <a:ext uri="{FF2B5EF4-FFF2-40B4-BE49-F238E27FC236}">
              <a16:creationId xmlns:a16="http://schemas.microsoft.com/office/drawing/2014/main" id="{00000000-0008-0000-0200-0000E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28" name="Text Box 587">
          <a:extLst>
            <a:ext uri="{FF2B5EF4-FFF2-40B4-BE49-F238E27FC236}">
              <a16:creationId xmlns:a16="http://schemas.microsoft.com/office/drawing/2014/main" id="{00000000-0008-0000-0200-0000E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29" name="Text Box 588">
          <a:extLst>
            <a:ext uri="{FF2B5EF4-FFF2-40B4-BE49-F238E27FC236}">
              <a16:creationId xmlns:a16="http://schemas.microsoft.com/office/drawing/2014/main" id="{00000000-0008-0000-0200-0000E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0" name="Text Box 589">
          <a:extLst>
            <a:ext uri="{FF2B5EF4-FFF2-40B4-BE49-F238E27FC236}">
              <a16:creationId xmlns:a16="http://schemas.microsoft.com/office/drawing/2014/main" id="{00000000-0008-0000-0200-0000E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31" name="Text Box 590">
          <a:extLst>
            <a:ext uri="{FF2B5EF4-FFF2-40B4-BE49-F238E27FC236}">
              <a16:creationId xmlns:a16="http://schemas.microsoft.com/office/drawing/2014/main" id="{00000000-0008-0000-0200-0000E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2" name="Text Box 591">
          <a:extLst>
            <a:ext uri="{FF2B5EF4-FFF2-40B4-BE49-F238E27FC236}">
              <a16:creationId xmlns:a16="http://schemas.microsoft.com/office/drawing/2014/main" id="{00000000-0008-0000-0200-0000F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3" name="Text Box 592">
          <a:extLst>
            <a:ext uri="{FF2B5EF4-FFF2-40B4-BE49-F238E27FC236}">
              <a16:creationId xmlns:a16="http://schemas.microsoft.com/office/drawing/2014/main" id="{00000000-0008-0000-0200-0000F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34" name="Text Box 593">
          <a:extLst>
            <a:ext uri="{FF2B5EF4-FFF2-40B4-BE49-F238E27FC236}">
              <a16:creationId xmlns:a16="http://schemas.microsoft.com/office/drawing/2014/main" id="{00000000-0008-0000-0200-0000F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5" name="Text Box 594">
          <a:extLst>
            <a:ext uri="{FF2B5EF4-FFF2-40B4-BE49-F238E27FC236}">
              <a16:creationId xmlns:a16="http://schemas.microsoft.com/office/drawing/2014/main" id="{00000000-0008-0000-0200-0000F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6" name="Text Box 595">
          <a:extLst>
            <a:ext uri="{FF2B5EF4-FFF2-40B4-BE49-F238E27FC236}">
              <a16:creationId xmlns:a16="http://schemas.microsoft.com/office/drawing/2014/main" id="{00000000-0008-0000-0200-0000F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37" name="Text Box 596">
          <a:extLst>
            <a:ext uri="{FF2B5EF4-FFF2-40B4-BE49-F238E27FC236}">
              <a16:creationId xmlns:a16="http://schemas.microsoft.com/office/drawing/2014/main" id="{00000000-0008-0000-0200-0000F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38" name="Text Box 597">
          <a:extLst>
            <a:ext uri="{FF2B5EF4-FFF2-40B4-BE49-F238E27FC236}">
              <a16:creationId xmlns:a16="http://schemas.microsoft.com/office/drawing/2014/main" id="{00000000-0008-0000-0200-0000F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39" name="Text Box 598">
          <a:extLst>
            <a:ext uri="{FF2B5EF4-FFF2-40B4-BE49-F238E27FC236}">
              <a16:creationId xmlns:a16="http://schemas.microsoft.com/office/drawing/2014/main" id="{00000000-0008-0000-0200-0000F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0" name="Text Box 599">
          <a:extLst>
            <a:ext uri="{FF2B5EF4-FFF2-40B4-BE49-F238E27FC236}">
              <a16:creationId xmlns:a16="http://schemas.microsoft.com/office/drawing/2014/main" id="{00000000-0008-0000-0200-0000F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41" name="Text Box 600">
          <a:extLst>
            <a:ext uri="{FF2B5EF4-FFF2-40B4-BE49-F238E27FC236}">
              <a16:creationId xmlns:a16="http://schemas.microsoft.com/office/drawing/2014/main" id="{00000000-0008-0000-0200-0000F9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2" name="Text Box 601">
          <a:extLst>
            <a:ext uri="{FF2B5EF4-FFF2-40B4-BE49-F238E27FC236}">
              <a16:creationId xmlns:a16="http://schemas.microsoft.com/office/drawing/2014/main" id="{00000000-0008-0000-0200-0000F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3" name="Text Box 602">
          <a:extLst>
            <a:ext uri="{FF2B5EF4-FFF2-40B4-BE49-F238E27FC236}">
              <a16:creationId xmlns:a16="http://schemas.microsoft.com/office/drawing/2014/main" id="{00000000-0008-0000-0200-0000F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44" name="Text Box 603">
          <a:extLst>
            <a:ext uri="{FF2B5EF4-FFF2-40B4-BE49-F238E27FC236}">
              <a16:creationId xmlns:a16="http://schemas.microsoft.com/office/drawing/2014/main" id="{00000000-0008-0000-0200-0000F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5" name="Text Box 604">
          <a:extLst>
            <a:ext uri="{FF2B5EF4-FFF2-40B4-BE49-F238E27FC236}">
              <a16:creationId xmlns:a16="http://schemas.microsoft.com/office/drawing/2014/main" id="{00000000-0008-0000-0200-0000F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6" name="Text Box 605">
          <a:extLst>
            <a:ext uri="{FF2B5EF4-FFF2-40B4-BE49-F238E27FC236}">
              <a16:creationId xmlns:a16="http://schemas.microsoft.com/office/drawing/2014/main" id="{00000000-0008-0000-0200-0000F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47" name="Text Box 606">
          <a:extLst>
            <a:ext uri="{FF2B5EF4-FFF2-40B4-BE49-F238E27FC236}">
              <a16:creationId xmlns:a16="http://schemas.microsoft.com/office/drawing/2014/main" id="{00000000-0008-0000-0200-0000F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48" name="Text Box 607">
          <a:extLst>
            <a:ext uri="{FF2B5EF4-FFF2-40B4-BE49-F238E27FC236}">
              <a16:creationId xmlns:a16="http://schemas.microsoft.com/office/drawing/2014/main" id="{00000000-0008-0000-0200-00000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49" name="Text Box 608">
          <a:extLst>
            <a:ext uri="{FF2B5EF4-FFF2-40B4-BE49-F238E27FC236}">
              <a16:creationId xmlns:a16="http://schemas.microsoft.com/office/drawing/2014/main" id="{00000000-0008-0000-0200-00000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0" name="Text Box 609">
          <a:extLst>
            <a:ext uri="{FF2B5EF4-FFF2-40B4-BE49-F238E27FC236}">
              <a16:creationId xmlns:a16="http://schemas.microsoft.com/office/drawing/2014/main" id="{00000000-0008-0000-0200-00000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51" name="Text Box 610">
          <a:extLst>
            <a:ext uri="{FF2B5EF4-FFF2-40B4-BE49-F238E27FC236}">
              <a16:creationId xmlns:a16="http://schemas.microsoft.com/office/drawing/2014/main" id="{00000000-0008-0000-0200-00000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2" name="Text Box 611">
          <a:extLst>
            <a:ext uri="{FF2B5EF4-FFF2-40B4-BE49-F238E27FC236}">
              <a16:creationId xmlns:a16="http://schemas.microsoft.com/office/drawing/2014/main" id="{00000000-0008-0000-0200-00000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3" name="Text Box 612">
          <a:extLst>
            <a:ext uri="{FF2B5EF4-FFF2-40B4-BE49-F238E27FC236}">
              <a16:creationId xmlns:a16="http://schemas.microsoft.com/office/drawing/2014/main" id="{00000000-0008-0000-0200-00000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54" name="Text Box 613">
          <a:extLst>
            <a:ext uri="{FF2B5EF4-FFF2-40B4-BE49-F238E27FC236}">
              <a16:creationId xmlns:a16="http://schemas.microsoft.com/office/drawing/2014/main" id="{00000000-0008-0000-0200-00000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5" name="Text Box 614">
          <a:extLst>
            <a:ext uri="{FF2B5EF4-FFF2-40B4-BE49-F238E27FC236}">
              <a16:creationId xmlns:a16="http://schemas.microsoft.com/office/drawing/2014/main" id="{00000000-0008-0000-0200-00000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6" name="Text Box 615">
          <a:extLst>
            <a:ext uri="{FF2B5EF4-FFF2-40B4-BE49-F238E27FC236}">
              <a16:creationId xmlns:a16="http://schemas.microsoft.com/office/drawing/2014/main" id="{00000000-0008-0000-0200-00000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57" name="Text Box 616">
          <a:extLst>
            <a:ext uri="{FF2B5EF4-FFF2-40B4-BE49-F238E27FC236}">
              <a16:creationId xmlns:a16="http://schemas.microsoft.com/office/drawing/2014/main" id="{00000000-0008-0000-0200-00000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8" name="Text Box 617">
          <a:extLst>
            <a:ext uri="{FF2B5EF4-FFF2-40B4-BE49-F238E27FC236}">
              <a16:creationId xmlns:a16="http://schemas.microsoft.com/office/drawing/2014/main" id="{00000000-0008-0000-0200-00000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59" name="Text Box 618">
          <a:extLst>
            <a:ext uri="{FF2B5EF4-FFF2-40B4-BE49-F238E27FC236}">
              <a16:creationId xmlns:a16="http://schemas.microsoft.com/office/drawing/2014/main" id="{00000000-0008-0000-0200-00000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60" name="Text Box 619">
          <a:extLst>
            <a:ext uri="{FF2B5EF4-FFF2-40B4-BE49-F238E27FC236}">
              <a16:creationId xmlns:a16="http://schemas.microsoft.com/office/drawing/2014/main" id="{00000000-0008-0000-0200-00000C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1" name="Text Box 620">
          <a:extLst>
            <a:ext uri="{FF2B5EF4-FFF2-40B4-BE49-F238E27FC236}">
              <a16:creationId xmlns:a16="http://schemas.microsoft.com/office/drawing/2014/main" id="{00000000-0008-0000-0200-00000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2" name="Text Box 621">
          <a:extLst>
            <a:ext uri="{FF2B5EF4-FFF2-40B4-BE49-F238E27FC236}">
              <a16:creationId xmlns:a16="http://schemas.microsoft.com/office/drawing/2014/main" id="{00000000-0008-0000-0200-00000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63" name="Text Box 622">
          <a:extLst>
            <a:ext uri="{FF2B5EF4-FFF2-40B4-BE49-F238E27FC236}">
              <a16:creationId xmlns:a16="http://schemas.microsoft.com/office/drawing/2014/main" id="{00000000-0008-0000-0200-00000F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64" name="Text Box 623">
          <a:extLst>
            <a:ext uri="{FF2B5EF4-FFF2-40B4-BE49-F238E27FC236}">
              <a16:creationId xmlns:a16="http://schemas.microsoft.com/office/drawing/2014/main" id="{00000000-0008-0000-0200-00001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5" name="Text Box 624">
          <a:extLst>
            <a:ext uri="{FF2B5EF4-FFF2-40B4-BE49-F238E27FC236}">
              <a16:creationId xmlns:a16="http://schemas.microsoft.com/office/drawing/2014/main" id="{00000000-0008-0000-0200-00001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6" name="Text Box 625">
          <a:extLst>
            <a:ext uri="{FF2B5EF4-FFF2-40B4-BE49-F238E27FC236}">
              <a16:creationId xmlns:a16="http://schemas.microsoft.com/office/drawing/2014/main" id="{00000000-0008-0000-0200-00001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67" name="Text Box 626">
          <a:extLst>
            <a:ext uri="{FF2B5EF4-FFF2-40B4-BE49-F238E27FC236}">
              <a16:creationId xmlns:a16="http://schemas.microsoft.com/office/drawing/2014/main" id="{00000000-0008-0000-0200-00001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8" name="Text Box 627">
          <a:extLst>
            <a:ext uri="{FF2B5EF4-FFF2-40B4-BE49-F238E27FC236}">
              <a16:creationId xmlns:a16="http://schemas.microsoft.com/office/drawing/2014/main" id="{00000000-0008-0000-0200-00001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69" name="Text Box 628">
          <a:extLst>
            <a:ext uri="{FF2B5EF4-FFF2-40B4-BE49-F238E27FC236}">
              <a16:creationId xmlns:a16="http://schemas.microsoft.com/office/drawing/2014/main" id="{00000000-0008-0000-0200-00001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70" name="Text Box 629">
          <a:extLst>
            <a:ext uri="{FF2B5EF4-FFF2-40B4-BE49-F238E27FC236}">
              <a16:creationId xmlns:a16="http://schemas.microsoft.com/office/drawing/2014/main" id="{00000000-0008-0000-0200-00001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1" name="Text Box 630">
          <a:extLst>
            <a:ext uri="{FF2B5EF4-FFF2-40B4-BE49-F238E27FC236}">
              <a16:creationId xmlns:a16="http://schemas.microsoft.com/office/drawing/2014/main" id="{00000000-0008-0000-0200-00001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2" name="Text Box 631">
          <a:extLst>
            <a:ext uri="{FF2B5EF4-FFF2-40B4-BE49-F238E27FC236}">
              <a16:creationId xmlns:a16="http://schemas.microsoft.com/office/drawing/2014/main" id="{00000000-0008-0000-0200-00001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73" name="Text Box 632">
          <a:extLst>
            <a:ext uri="{FF2B5EF4-FFF2-40B4-BE49-F238E27FC236}">
              <a16:creationId xmlns:a16="http://schemas.microsoft.com/office/drawing/2014/main" id="{00000000-0008-0000-0200-00001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74" name="Text Box 633">
          <a:extLst>
            <a:ext uri="{FF2B5EF4-FFF2-40B4-BE49-F238E27FC236}">
              <a16:creationId xmlns:a16="http://schemas.microsoft.com/office/drawing/2014/main" id="{00000000-0008-0000-0200-00001A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5" name="Text Box 634">
          <a:extLst>
            <a:ext uri="{FF2B5EF4-FFF2-40B4-BE49-F238E27FC236}">
              <a16:creationId xmlns:a16="http://schemas.microsoft.com/office/drawing/2014/main" id="{00000000-0008-0000-0200-00001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6" name="Text Box 635">
          <a:extLst>
            <a:ext uri="{FF2B5EF4-FFF2-40B4-BE49-F238E27FC236}">
              <a16:creationId xmlns:a16="http://schemas.microsoft.com/office/drawing/2014/main" id="{00000000-0008-0000-0200-00001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77" name="Text Box 636">
          <a:extLst>
            <a:ext uri="{FF2B5EF4-FFF2-40B4-BE49-F238E27FC236}">
              <a16:creationId xmlns:a16="http://schemas.microsoft.com/office/drawing/2014/main" id="{00000000-0008-0000-0200-00001D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8" name="Text Box 637">
          <a:extLst>
            <a:ext uri="{FF2B5EF4-FFF2-40B4-BE49-F238E27FC236}">
              <a16:creationId xmlns:a16="http://schemas.microsoft.com/office/drawing/2014/main" id="{00000000-0008-0000-0200-00001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79" name="Text Box 638">
          <a:extLst>
            <a:ext uri="{FF2B5EF4-FFF2-40B4-BE49-F238E27FC236}">
              <a16:creationId xmlns:a16="http://schemas.microsoft.com/office/drawing/2014/main" id="{00000000-0008-0000-0200-00001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80" name="Text Box 639">
          <a:extLst>
            <a:ext uri="{FF2B5EF4-FFF2-40B4-BE49-F238E27FC236}">
              <a16:creationId xmlns:a16="http://schemas.microsoft.com/office/drawing/2014/main" id="{00000000-0008-0000-0200-00002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1" name="Text Box 640">
          <a:extLst>
            <a:ext uri="{FF2B5EF4-FFF2-40B4-BE49-F238E27FC236}">
              <a16:creationId xmlns:a16="http://schemas.microsoft.com/office/drawing/2014/main" id="{00000000-0008-0000-0200-00002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2" name="Text Box 641">
          <a:extLst>
            <a:ext uri="{FF2B5EF4-FFF2-40B4-BE49-F238E27FC236}">
              <a16:creationId xmlns:a16="http://schemas.microsoft.com/office/drawing/2014/main" id="{00000000-0008-0000-0200-00002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3"/>
    <xdr:sp macro="" textlink="">
      <xdr:nvSpPr>
        <xdr:cNvPr id="2083" name="Text Box 642">
          <a:extLst>
            <a:ext uri="{FF2B5EF4-FFF2-40B4-BE49-F238E27FC236}">
              <a16:creationId xmlns:a16="http://schemas.microsoft.com/office/drawing/2014/main" id="{00000000-0008-0000-0200-00002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4" name="Text Box 643">
          <a:extLst>
            <a:ext uri="{FF2B5EF4-FFF2-40B4-BE49-F238E27FC236}">
              <a16:creationId xmlns:a16="http://schemas.microsoft.com/office/drawing/2014/main" id="{00000000-0008-0000-0200-00002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5" name="Text Box 644">
          <a:extLst>
            <a:ext uri="{FF2B5EF4-FFF2-40B4-BE49-F238E27FC236}">
              <a16:creationId xmlns:a16="http://schemas.microsoft.com/office/drawing/2014/main" id="{00000000-0008-0000-0200-00002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86" name="Text Box 645">
          <a:extLst>
            <a:ext uri="{FF2B5EF4-FFF2-40B4-BE49-F238E27FC236}">
              <a16:creationId xmlns:a16="http://schemas.microsoft.com/office/drawing/2014/main" id="{00000000-0008-0000-0200-00002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7" name="Text Box 646">
          <a:extLst>
            <a:ext uri="{FF2B5EF4-FFF2-40B4-BE49-F238E27FC236}">
              <a16:creationId xmlns:a16="http://schemas.microsoft.com/office/drawing/2014/main" id="{00000000-0008-0000-0200-00002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88" name="Text Box 647">
          <a:extLst>
            <a:ext uri="{FF2B5EF4-FFF2-40B4-BE49-F238E27FC236}">
              <a16:creationId xmlns:a16="http://schemas.microsoft.com/office/drawing/2014/main" id="{00000000-0008-0000-0200-00002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89" name="Text Box 648">
          <a:extLst>
            <a:ext uri="{FF2B5EF4-FFF2-40B4-BE49-F238E27FC236}">
              <a16:creationId xmlns:a16="http://schemas.microsoft.com/office/drawing/2014/main" id="{00000000-0008-0000-0200-000029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0" name="Text Box 649">
          <a:extLst>
            <a:ext uri="{FF2B5EF4-FFF2-40B4-BE49-F238E27FC236}">
              <a16:creationId xmlns:a16="http://schemas.microsoft.com/office/drawing/2014/main" id="{00000000-0008-0000-0200-00002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1" name="Text Box 650">
          <a:extLst>
            <a:ext uri="{FF2B5EF4-FFF2-40B4-BE49-F238E27FC236}">
              <a16:creationId xmlns:a16="http://schemas.microsoft.com/office/drawing/2014/main" id="{00000000-0008-0000-0200-00002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92" name="Text Box 651">
          <a:extLst>
            <a:ext uri="{FF2B5EF4-FFF2-40B4-BE49-F238E27FC236}">
              <a16:creationId xmlns:a16="http://schemas.microsoft.com/office/drawing/2014/main" id="{00000000-0008-0000-0200-00002C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93" name="Text Box 652">
          <a:extLst>
            <a:ext uri="{FF2B5EF4-FFF2-40B4-BE49-F238E27FC236}">
              <a16:creationId xmlns:a16="http://schemas.microsoft.com/office/drawing/2014/main" id="{00000000-0008-0000-0200-00002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4" name="Text Box 653">
          <a:extLst>
            <a:ext uri="{FF2B5EF4-FFF2-40B4-BE49-F238E27FC236}">
              <a16:creationId xmlns:a16="http://schemas.microsoft.com/office/drawing/2014/main" id="{00000000-0008-0000-0200-00002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5" name="Text Box 654">
          <a:extLst>
            <a:ext uri="{FF2B5EF4-FFF2-40B4-BE49-F238E27FC236}">
              <a16:creationId xmlns:a16="http://schemas.microsoft.com/office/drawing/2014/main" id="{00000000-0008-0000-0200-00002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96" name="Text Box 655">
          <a:extLst>
            <a:ext uri="{FF2B5EF4-FFF2-40B4-BE49-F238E27FC236}">
              <a16:creationId xmlns:a16="http://schemas.microsoft.com/office/drawing/2014/main" id="{00000000-0008-0000-0200-00003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7" name="Text Box 656">
          <a:extLst>
            <a:ext uri="{FF2B5EF4-FFF2-40B4-BE49-F238E27FC236}">
              <a16:creationId xmlns:a16="http://schemas.microsoft.com/office/drawing/2014/main" id="{00000000-0008-0000-0200-00003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098" name="Text Box 657">
          <a:extLst>
            <a:ext uri="{FF2B5EF4-FFF2-40B4-BE49-F238E27FC236}">
              <a16:creationId xmlns:a16="http://schemas.microsoft.com/office/drawing/2014/main" id="{00000000-0008-0000-0200-00003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099" name="Text Box 658">
          <a:extLst>
            <a:ext uri="{FF2B5EF4-FFF2-40B4-BE49-F238E27FC236}">
              <a16:creationId xmlns:a16="http://schemas.microsoft.com/office/drawing/2014/main" id="{00000000-0008-0000-0200-00003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0" name="Text Box 659">
          <a:extLst>
            <a:ext uri="{FF2B5EF4-FFF2-40B4-BE49-F238E27FC236}">
              <a16:creationId xmlns:a16="http://schemas.microsoft.com/office/drawing/2014/main" id="{00000000-0008-0000-0200-00003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1" name="Text Box 660">
          <a:extLst>
            <a:ext uri="{FF2B5EF4-FFF2-40B4-BE49-F238E27FC236}">
              <a16:creationId xmlns:a16="http://schemas.microsoft.com/office/drawing/2014/main" id="{00000000-0008-0000-0200-00003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02" name="Text Box 661">
          <a:extLst>
            <a:ext uri="{FF2B5EF4-FFF2-40B4-BE49-F238E27FC236}">
              <a16:creationId xmlns:a16="http://schemas.microsoft.com/office/drawing/2014/main" id="{00000000-0008-0000-0200-00003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3" name="Text Box 662">
          <a:extLst>
            <a:ext uri="{FF2B5EF4-FFF2-40B4-BE49-F238E27FC236}">
              <a16:creationId xmlns:a16="http://schemas.microsoft.com/office/drawing/2014/main" id="{00000000-0008-0000-0200-00003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4" name="Text Box 663">
          <a:extLst>
            <a:ext uri="{FF2B5EF4-FFF2-40B4-BE49-F238E27FC236}">
              <a16:creationId xmlns:a16="http://schemas.microsoft.com/office/drawing/2014/main" id="{00000000-0008-0000-0200-00003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05" name="Text Box 664">
          <a:extLst>
            <a:ext uri="{FF2B5EF4-FFF2-40B4-BE49-F238E27FC236}">
              <a16:creationId xmlns:a16="http://schemas.microsoft.com/office/drawing/2014/main" id="{00000000-0008-0000-0200-00003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6" name="Text Box 665">
          <a:extLst>
            <a:ext uri="{FF2B5EF4-FFF2-40B4-BE49-F238E27FC236}">
              <a16:creationId xmlns:a16="http://schemas.microsoft.com/office/drawing/2014/main" id="{00000000-0008-0000-0200-00003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7" name="Text Box 666">
          <a:extLst>
            <a:ext uri="{FF2B5EF4-FFF2-40B4-BE49-F238E27FC236}">
              <a16:creationId xmlns:a16="http://schemas.microsoft.com/office/drawing/2014/main" id="{00000000-0008-0000-0200-00003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08" name="Text Box 667">
          <a:extLst>
            <a:ext uri="{FF2B5EF4-FFF2-40B4-BE49-F238E27FC236}">
              <a16:creationId xmlns:a16="http://schemas.microsoft.com/office/drawing/2014/main" id="{00000000-0008-0000-0200-00003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09" name="Text Box 668">
          <a:extLst>
            <a:ext uri="{FF2B5EF4-FFF2-40B4-BE49-F238E27FC236}">
              <a16:creationId xmlns:a16="http://schemas.microsoft.com/office/drawing/2014/main" id="{00000000-0008-0000-0200-00003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0" name="Text Box 669">
          <a:extLst>
            <a:ext uri="{FF2B5EF4-FFF2-40B4-BE49-F238E27FC236}">
              <a16:creationId xmlns:a16="http://schemas.microsoft.com/office/drawing/2014/main" id="{00000000-0008-0000-0200-00003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11" name="Text Box 670">
          <a:extLst>
            <a:ext uri="{FF2B5EF4-FFF2-40B4-BE49-F238E27FC236}">
              <a16:creationId xmlns:a16="http://schemas.microsoft.com/office/drawing/2014/main" id="{00000000-0008-0000-0200-00003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12" name="Text Box 671">
          <a:extLst>
            <a:ext uri="{FF2B5EF4-FFF2-40B4-BE49-F238E27FC236}">
              <a16:creationId xmlns:a16="http://schemas.microsoft.com/office/drawing/2014/main" id="{00000000-0008-0000-0200-000040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3" name="Text Box 672">
          <a:extLst>
            <a:ext uri="{FF2B5EF4-FFF2-40B4-BE49-F238E27FC236}">
              <a16:creationId xmlns:a16="http://schemas.microsoft.com/office/drawing/2014/main" id="{00000000-0008-0000-0200-00004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4" name="Text Box 673">
          <a:extLst>
            <a:ext uri="{FF2B5EF4-FFF2-40B4-BE49-F238E27FC236}">
              <a16:creationId xmlns:a16="http://schemas.microsoft.com/office/drawing/2014/main" id="{00000000-0008-0000-0200-00004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15" name="Text Box 674">
          <a:extLst>
            <a:ext uri="{FF2B5EF4-FFF2-40B4-BE49-F238E27FC236}">
              <a16:creationId xmlns:a16="http://schemas.microsoft.com/office/drawing/2014/main" id="{00000000-0008-0000-0200-000043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6" name="Text Box 675">
          <a:extLst>
            <a:ext uri="{FF2B5EF4-FFF2-40B4-BE49-F238E27FC236}">
              <a16:creationId xmlns:a16="http://schemas.microsoft.com/office/drawing/2014/main" id="{00000000-0008-0000-0200-00004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7" name="Text Box 676">
          <a:extLst>
            <a:ext uri="{FF2B5EF4-FFF2-40B4-BE49-F238E27FC236}">
              <a16:creationId xmlns:a16="http://schemas.microsoft.com/office/drawing/2014/main" id="{00000000-0008-0000-0200-00004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18" name="Text Box 677">
          <a:extLst>
            <a:ext uri="{FF2B5EF4-FFF2-40B4-BE49-F238E27FC236}">
              <a16:creationId xmlns:a16="http://schemas.microsoft.com/office/drawing/2014/main" id="{00000000-0008-0000-0200-000046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19" name="Text Box 678">
          <a:extLst>
            <a:ext uri="{FF2B5EF4-FFF2-40B4-BE49-F238E27FC236}">
              <a16:creationId xmlns:a16="http://schemas.microsoft.com/office/drawing/2014/main" id="{00000000-0008-0000-0200-00004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0" name="Text Box 679">
          <a:extLst>
            <a:ext uri="{FF2B5EF4-FFF2-40B4-BE49-F238E27FC236}">
              <a16:creationId xmlns:a16="http://schemas.microsoft.com/office/drawing/2014/main" id="{00000000-0008-0000-0200-00004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21" name="Text Box 680">
          <a:extLst>
            <a:ext uri="{FF2B5EF4-FFF2-40B4-BE49-F238E27FC236}">
              <a16:creationId xmlns:a16="http://schemas.microsoft.com/office/drawing/2014/main" id="{00000000-0008-0000-0200-00004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2" name="Text Box 681">
          <a:extLst>
            <a:ext uri="{FF2B5EF4-FFF2-40B4-BE49-F238E27FC236}">
              <a16:creationId xmlns:a16="http://schemas.microsoft.com/office/drawing/2014/main" id="{00000000-0008-0000-0200-00004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3" name="Text Box 682">
          <a:extLst>
            <a:ext uri="{FF2B5EF4-FFF2-40B4-BE49-F238E27FC236}">
              <a16:creationId xmlns:a16="http://schemas.microsoft.com/office/drawing/2014/main" id="{00000000-0008-0000-0200-00004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24" name="Text Box 683">
          <a:extLst>
            <a:ext uri="{FF2B5EF4-FFF2-40B4-BE49-F238E27FC236}">
              <a16:creationId xmlns:a16="http://schemas.microsoft.com/office/drawing/2014/main" id="{00000000-0008-0000-0200-00004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5" name="Text Box 684">
          <a:extLst>
            <a:ext uri="{FF2B5EF4-FFF2-40B4-BE49-F238E27FC236}">
              <a16:creationId xmlns:a16="http://schemas.microsoft.com/office/drawing/2014/main" id="{00000000-0008-0000-0200-00004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6" name="Text Box 685">
          <a:extLst>
            <a:ext uri="{FF2B5EF4-FFF2-40B4-BE49-F238E27FC236}">
              <a16:creationId xmlns:a16="http://schemas.microsoft.com/office/drawing/2014/main" id="{00000000-0008-0000-0200-00004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27" name="Text Box 686">
          <a:extLst>
            <a:ext uri="{FF2B5EF4-FFF2-40B4-BE49-F238E27FC236}">
              <a16:creationId xmlns:a16="http://schemas.microsoft.com/office/drawing/2014/main" id="{00000000-0008-0000-0200-00004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8" name="Text Box 687">
          <a:extLst>
            <a:ext uri="{FF2B5EF4-FFF2-40B4-BE49-F238E27FC236}">
              <a16:creationId xmlns:a16="http://schemas.microsoft.com/office/drawing/2014/main" id="{00000000-0008-0000-0200-00005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29" name="Text Box 688">
          <a:extLst>
            <a:ext uri="{FF2B5EF4-FFF2-40B4-BE49-F238E27FC236}">
              <a16:creationId xmlns:a16="http://schemas.microsoft.com/office/drawing/2014/main" id="{00000000-0008-0000-0200-00005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30" name="Text Box 689">
          <a:extLst>
            <a:ext uri="{FF2B5EF4-FFF2-40B4-BE49-F238E27FC236}">
              <a16:creationId xmlns:a16="http://schemas.microsoft.com/office/drawing/2014/main" id="{00000000-0008-0000-0200-00005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31" name="Text Box 690">
          <a:extLst>
            <a:ext uri="{FF2B5EF4-FFF2-40B4-BE49-F238E27FC236}">
              <a16:creationId xmlns:a16="http://schemas.microsoft.com/office/drawing/2014/main" id="{00000000-0008-0000-0200-000053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2" name="Text Box 691">
          <a:extLst>
            <a:ext uri="{FF2B5EF4-FFF2-40B4-BE49-F238E27FC236}">
              <a16:creationId xmlns:a16="http://schemas.microsoft.com/office/drawing/2014/main" id="{00000000-0008-0000-0200-00005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3" name="Text Box 692">
          <a:extLst>
            <a:ext uri="{FF2B5EF4-FFF2-40B4-BE49-F238E27FC236}">
              <a16:creationId xmlns:a16="http://schemas.microsoft.com/office/drawing/2014/main" id="{00000000-0008-0000-0200-00005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34" name="Text Box 693">
          <a:extLst>
            <a:ext uri="{FF2B5EF4-FFF2-40B4-BE49-F238E27FC236}">
              <a16:creationId xmlns:a16="http://schemas.microsoft.com/office/drawing/2014/main" id="{00000000-0008-0000-0200-00005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5" name="Text Box 694">
          <a:extLst>
            <a:ext uri="{FF2B5EF4-FFF2-40B4-BE49-F238E27FC236}">
              <a16:creationId xmlns:a16="http://schemas.microsoft.com/office/drawing/2014/main" id="{00000000-0008-0000-0200-00005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6" name="Text Box 695">
          <a:extLst>
            <a:ext uri="{FF2B5EF4-FFF2-40B4-BE49-F238E27FC236}">
              <a16:creationId xmlns:a16="http://schemas.microsoft.com/office/drawing/2014/main" id="{00000000-0008-0000-0200-00005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37" name="Text Box 696">
          <a:extLst>
            <a:ext uri="{FF2B5EF4-FFF2-40B4-BE49-F238E27FC236}">
              <a16:creationId xmlns:a16="http://schemas.microsoft.com/office/drawing/2014/main" id="{00000000-0008-0000-0200-00005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8" name="Text Box 697">
          <a:extLst>
            <a:ext uri="{FF2B5EF4-FFF2-40B4-BE49-F238E27FC236}">
              <a16:creationId xmlns:a16="http://schemas.microsoft.com/office/drawing/2014/main" id="{00000000-0008-0000-0200-00005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39" name="Text Box 698">
          <a:extLst>
            <a:ext uri="{FF2B5EF4-FFF2-40B4-BE49-F238E27FC236}">
              <a16:creationId xmlns:a16="http://schemas.microsoft.com/office/drawing/2014/main" id="{00000000-0008-0000-0200-00005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40" name="Text Box 699">
          <a:extLst>
            <a:ext uri="{FF2B5EF4-FFF2-40B4-BE49-F238E27FC236}">
              <a16:creationId xmlns:a16="http://schemas.microsoft.com/office/drawing/2014/main" id="{00000000-0008-0000-0200-00005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41" name="Text Box 700">
          <a:extLst>
            <a:ext uri="{FF2B5EF4-FFF2-40B4-BE49-F238E27FC236}">
              <a16:creationId xmlns:a16="http://schemas.microsoft.com/office/drawing/2014/main" id="{00000000-0008-0000-0200-00005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42" name="Text Box 701">
          <a:extLst>
            <a:ext uri="{FF2B5EF4-FFF2-40B4-BE49-F238E27FC236}">
              <a16:creationId xmlns:a16="http://schemas.microsoft.com/office/drawing/2014/main" id="{00000000-0008-0000-0200-00005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43" name="Text Box 702">
          <a:extLst>
            <a:ext uri="{FF2B5EF4-FFF2-40B4-BE49-F238E27FC236}">
              <a16:creationId xmlns:a16="http://schemas.microsoft.com/office/drawing/2014/main" id="{00000000-0008-0000-0200-00005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44" name="Text Box 703">
          <a:extLst>
            <a:ext uri="{FF2B5EF4-FFF2-40B4-BE49-F238E27FC236}">
              <a16:creationId xmlns:a16="http://schemas.microsoft.com/office/drawing/2014/main" id="{00000000-0008-0000-0200-00006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45" name="Text Box 704">
          <a:extLst>
            <a:ext uri="{FF2B5EF4-FFF2-40B4-BE49-F238E27FC236}">
              <a16:creationId xmlns:a16="http://schemas.microsoft.com/office/drawing/2014/main" id="{00000000-0008-0000-0200-00006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46" name="Text Box 705">
          <a:extLst>
            <a:ext uri="{FF2B5EF4-FFF2-40B4-BE49-F238E27FC236}">
              <a16:creationId xmlns:a16="http://schemas.microsoft.com/office/drawing/2014/main" id="{00000000-0008-0000-0200-00006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47" name="Text Box 706">
          <a:extLst>
            <a:ext uri="{FF2B5EF4-FFF2-40B4-BE49-F238E27FC236}">
              <a16:creationId xmlns:a16="http://schemas.microsoft.com/office/drawing/2014/main" id="{00000000-0008-0000-0200-00006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48" name="Text Box 707">
          <a:extLst>
            <a:ext uri="{FF2B5EF4-FFF2-40B4-BE49-F238E27FC236}">
              <a16:creationId xmlns:a16="http://schemas.microsoft.com/office/drawing/2014/main" id="{00000000-0008-0000-0200-00006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49" name="Text Box 708">
          <a:extLst>
            <a:ext uri="{FF2B5EF4-FFF2-40B4-BE49-F238E27FC236}">
              <a16:creationId xmlns:a16="http://schemas.microsoft.com/office/drawing/2014/main" id="{00000000-0008-0000-0200-00006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0" name="Text Box 709">
          <a:extLst>
            <a:ext uri="{FF2B5EF4-FFF2-40B4-BE49-F238E27FC236}">
              <a16:creationId xmlns:a16="http://schemas.microsoft.com/office/drawing/2014/main" id="{00000000-0008-0000-0200-00006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51" name="Text Box 710">
          <a:extLst>
            <a:ext uri="{FF2B5EF4-FFF2-40B4-BE49-F238E27FC236}">
              <a16:creationId xmlns:a16="http://schemas.microsoft.com/office/drawing/2014/main" id="{00000000-0008-0000-0200-00006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2" name="Text Box 711">
          <a:extLst>
            <a:ext uri="{FF2B5EF4-FFF2-40B4-BE49-F238E27FC236}">
              <a16:creationId xmlns:a16="http://schemas.microsoft.com/office/drawing/2014/main" id="{00000000-0008-0000-0200-00006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3" name="Text Box 712">
          <a:extLst>
            <a:ext uri="{FF2B5EF4-FFF2-40B4-BE49-F238E27FC236}">
              <a16:creationId xmlns:a16="http://schemas.microsoft.com/office/drawing/2014/main" id="{00000000-0008-0000-0200-00006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54" name="Text Box 713">
          <a:extLst>
            <a:ext uri="{FF2B5EF4-FFF2-40B4-BE49-F238E27FC236}">
              <a16:creationId xmlns:a16="http://schemas.microsoft.com/office/drawing/2014/main" id="{00000000-0008-0000-0200-00006A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5" name="Text Box 714">
          <a:extLst>
            <a:ext uri="{FF2B5EF4-FFF2-40B4-BE49-F238E27FC236}">
              <a16:creationId xmlns:a16="http://schemas.microsoft.com/office/drawing/2014/main" id="{00000000-0008-0000-0200-00006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6" name="Text Box 715">
          <a:extLst>
            <a:ext uri="{FF2B5EF4-FFF2-40B4-BE49-F238E27FC236}">
              <a16:creationId xmlns:a16="http://schemas.microsoft.com/office/drawing/2014/main" id="{00000000-0008-0000-0200-00006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157" name="Text Box 716">
          <a:extLst>
            <a:ext uri="{FF2B5EF4-FFF2-40B4-BE49-F238E27FC236}">
              <a16:creationId xmlns:a16="http://schemas.microsoft.com/office/drawing/2014/main" id="{00000000-0008-0000-0200-00006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58" name="Text Box 717">
          <a:extLst>
            <a:ext uri="{FF2B5EF4-FFF2-40B4-BE49-F238E27FC236}">
              <a16:creationId xmlns:a16="http://schemas.microsoft.com/office/drawing/2014/main" id="{00000000-0008-0000-0200-00006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59" name="Text Box 718">
          <a:extLst>
            <a:ext uri="{FF2B5EF4-FFF2-40B4-BE49-F238E27FC236}">
              <a16:creationId xmlns:a16="http://schemas.microsoft.com/office/drawing/2014/main" id="{00000000-0008-0000-0200-00006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0" name="Text Box 719">
          <a:extLst>
            <a:ext uri="{FF2B5EF4-FFF2-40B4-BE49-F238E27FC236}">
              <a16:creationId xmlns:a16="http://schemas.microsoft.com/office/drawing/2014/main" id="{00000000-0008-0000-0200-00007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61" name="Text Box 720">
          <a:extLst>
            <a:ext uri="{FF2B5EF4-FFF2-40B4-BE49-F238E27FC236}">
              <a16:creationId xmlns:a16="http://schemas.microsoft.com/office/drawing/2014/main" id="{00000000-0008-0000-0200-00007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2" name="Text Box 721">
          <a:extLst>
            <a:ext uri="{FF2B5EF4-FFF2-40B4-BE49-F238E27FC236}">
              <a16:creationId xmlns:a16="http://schemas.microsoft.com/office/drawing/2014/main" id="{00000000-0008-0000-0200-00007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3" name="Text Box 722">
          <a:extLst>
            <a:ext uri="{FF2B5EF4-FFF2-40B4-BE49-F238E27FC236}">
              <a16:creationId xmlns:a16="http://schemas.microsoft.com/office/drawing/2014/main" id="{00000000-0008-0000-0200-00007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64" name="Text Box 723">
          <a:extLst>
            <a:ext uri="{FF2B5EF4-FFF2-40B4-BE49-F238E27FC236}">
              <a16:creationId xmlns:a16="http://schemas.microsoft.com/office/drawing/2014/main" id="{00000000-0008-0000-0200-000074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65" name="Text Box 724">
          <a:extLst>
            <a:ext uri="{FF2B5EF4-FFF2-40B4-BE49-F238E27FC236}">
              <a16:creationId xmlns:a16="http://schemas.microsoft.com/office/drawing/2014/main" id="{00000000-0008-0000-0200-00007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6" name="Text Box 725">
          <a:extLst>
            <a:ext uri="{FF2B5EF4-FFF2-40B4-BE49-F238E27FC236}">
              <a16:creationId xmlns:a16="http://schemas.microsoft.com/office/drawing/2014/main" id="{00000000-0008-0000-0200-00007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7" name="Text Box 726">
          <a:extLst>
            <a:ext uri="{FF2B5EF4-FFF2-40B4-BE49-F238E27FC236}">
              <a16:creationId xmlns:a16="http://schemas.microsoft.com/office/drawing/2014/main" id="{00000000-0008-0000-0200-00007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68" name="Text Box 727">
          <a:extLst>
            <a:ext uri="{FF2B5EF4-FFF2-40B4-BE49-F238E27FC236}">
              <a16:creationId xmlns:a16="http://schemas.microsoft.com/office/drawing/2014/main" id="{00000000-0008-0000-0200-00007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69" name="Text Box 728">
          <a:extLst>
            <a:ext uri="{FF2B5EF4-FFF2-40B4-BE49-F238E27FC236}">
              <a16:creationId xmlns:a16="http://schemas.microsoft.com/office/drawing/2014/main" id="{00000000-0008-0000-0200-00007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0" name="Text Box 729">
          <a:extLst>
            <a:ext uri="{FF2B5EF4-FFF2-40B4-BE49-F238E27FC236}">
              <a16:creationId xmlns:a16="http://schemas.microsoft.com/office/drawing/2014/main" id="{00000000-0008-0000-0200-00007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71" name="Text Box 730">
          <a:extLst>
            <a:ext uri="{FF2B5EF4-FFF2-40B4-BE49-F238E27FC236}">
              <a16:creationId xmlns:a16="http://schemas.microsoft.com/office/drawing/2014/main" id="{00000000-0008-0000-0200-00007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2" name="Text Box 731">
          <a:extLst>
            <a:ext uri="{FF2B5EF4-FFF2-40B4-BE49-F238E27FC236}">
              <a16:creationId xmlns:a16="http://schemas.microsoft.com/office/drawing/2014/main" id="{00000000-0008-0000-0200-00007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3" name="Text Box 732">
          <a:extLst>
            <a:ext uri="{FF2B5EF4-FFF2-40B4-BE49-F238E27FC236}">
              <a16:creationId xmlns:a16="http://schemas.microsoft.com/office/drawing/2014/main" id="{00000000-0008-0000-0200-00007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74" name="Text Box 733">
          <a:extLst>
            <a:ext uri="{FF2B5EF4-FFF2-40B4-BE49-F238E27FC236}">
              <a16:creationId xmlns:a16="http://schemas.microsoft.com/office/drawing/2014/main" id="{00000000-0008-0000-0200-00007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75" name="Text Box 734">
          <a:extLst>
            <a:ext uri="{FF2B5EF4-FFF2-40B4-BE49-F238E27FC236}">
              <a16:creationId xmlns:a16="http://schemas.microsoft.com/office/drawing/2014/main" id="{00000000-0008-0000-0200-00007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6" name="Text Box 735">
          <a:extLst>
            <a:ext uri="{FF2B5EF4-FFF2-40B4-BE49-F238E27FC236}">
              <a16:creationId xmlns:a16="http://schemas.microsoft.com/office/drawing/2014/main" id="{00000000-0008-0000-0200-00008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7" name="Text Box 736">
          <a:extLst>
            <a:ext uri="{FF2B5EF4-FFF2-40B4-BE49-F238E27FC236}">
              <a16:creationId xmlns:a16="http://schemas.microsoft.com/office/drawing/2014/main" id="{00000000-0008-0000-0200-00008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78" name="Text Box 737">
          <a:extLst>
            <a:ext uri="{FF2B5EF4-FFF2-40B4-BE49-F238E27FC236}">
              <a16:creationId xmlns:a16="http://schemas.microsoft.com/office/drawing/2014/main" id="{00000000-0008-0000-0200-00008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79" name="Text Box 738">
          <a:extLst>
            <a:ext uri="{FF2B5EF4-FFF2-40B4-BE49-F238E27FC236}">
              <a16:creationId xmlns:a16="http://schemas.microsoft.com/office/drawing/2014/main" id="{00000000-0008-0000-0200-00008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0" name="Text Box 739">
          <a:extLst>
            <a:ext uri="{FF2B5EF4-FFF2-40B4-BE49-F238E27FC236}">
              <a16:creationId xmlns:a16="http://schemas.microsoft.com/office/drawing/2014/main" id="{00000000-0008-0000-0200-00008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81" name="Text Box 740">
          <a:extLst>
            <a:ext uri="{FF2B5EF4-FFF2-40B4-BE49-F238E27FC236}">
              <a16:creationId xmlns:a16="http://schemas.microsoft.com/office/drawing/2014/main" id="{00000000-0008-0000-0200-00008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82" name="Text Box 741">
          <a:extLst>
            <a:ext uri="{FF2B5EF4-FFF2-40B4-BE49-F238E27FC236}">
              <a16:creationId xmlns:a16="http://schemas.microsoft.com/office/drawing/2014/main" id="{00000000-0008-0000-0200-00008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3" name="Text Box 742">
          <a:extLst>
            <a:ext uri="{FF2B5EF4-FFF2-40B4-BE49-F238E27FC236}">
              <a16:creationId xmlns:a16="http://schemas.microsoft.com/office/drawing/2014/main" id="{00000000-0008-0000-0200-00008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4" name="Text Box 743">
          <a:extLst>
            <a:ext uri="{FF2B5EF4-FFF2-40B4-BE49-F238E27FC236}">
              <a16:creationId xmlns:a16="http://schemas.microsoft.com/office/drawing/2014/main" id="{00000000-0008-0000-0200-00008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85" name="Text Box 744">
          <a:extLst>
            <a:ext uri="{FF2B5EF4-FFF2-40B4-BE49-F238E27FC236}">
              <a16:creationId xmlns:a16="http://schemas.microsoft.com/office/drawing/2014/main" id="{00000000-0008-0000-0200-00008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6" name="Text Box 745">
          <a:extLst>
            <a:ext uri="{FF2B5EF4-FFF2-40B4-BE49-F238E27FC236}">
              <a16:creationId xmlns:a16="http://schemas.microsoft.com/office/drawing/2014/main" id="{00000000-0008-0000-0200-00008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7" name="Text Box 746">
          <a:extLst>
            <a:ext uri="{FF2B5EF4-FFF2-40B4-BE49-F238E27FC236}">
              <a16:creationId xmlns:a16="http://schemas.microsoft.com/office/drawing/2014/main" id="{00000000-0008-0000-0200-00008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88" name="Text Box 747">
          <a:extLst>
            <a:ext uri="{FF2B5EF4-FFF2-40B4-BE49-F238E27FC236}">
              <a16:creationId xmlns:a16="http://schemas.microsoft.com/office/drawing/2014/main" id="{00000000-0008-0000-0200-00008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89" name="Text Box 748">
          <a:extLst>
            <a:ext uri="{FF2B5EF4-FFF2-40B4-BE49-F238E27FC236}">
              <a16:creationId xmlns:a16="http://schemas.microsoft.com/office/drawing/2014/main" id="{00000000-0008-0000-0200-00008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0" name="Text Box 749">
          <a:extLst>
            <a:ext uri="{FF2B5EF4-FFF2-40B4-BE49-F238E27FC236}">
              <a16:creationId xmlns:a16="http://schemas.microsoft.com/office/drawing/2014/main" id="{00000000-0008-0000-0200-00008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191" name="Text Box 750">
          <a:extLst>
            <a:ext uri="{FF2B5EF4-FFF2-40B4-BE49-F238E27FC236}">
              <a16:creationId xmlns:a16="http://schemas.microsoft.com/office/drawing/2014/main" id="{00000000-0008-0000-0200-00008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2" name="Text Box 751">
          <a:extLst>
            <a:ext uri="{FF2B5EF4-FFF2-40B4-BE49-F238E27FC236}">
              <a16:creationId xmlns:a16="http://schemas.microsoft.com/office/drawing/2014/main" id="{00000000-0008-0000-0200-00009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3" name="Text Box 752">
          <a:extLst>
            <a:ext uri="{FF2B5EF4-FFF2-40B4-BE49-F238E27FC236}">
              <a16:creationId xmlns:a16="http://schemas.microsoft.com/office/drawing/2014/main" id="{00000000-0008-0000-0200-00009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94" name="Text Box 753">
          <a:extLst>
            <a:ext uri="{FF2B5EF4-FFF2-40B4-BE49-F238E27FC236}">
              <a16:creationId xmlns:a16="http://schemas.microsoft.com/office/drawing/2014/main" id="{00000000-0008-0000-0200-00009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5" name="Text Box 754">
          <a:extLst>
            <a:ext uri="{FF2B5EF4-FFF2-40B4-BE49-F238E27FC236}">
              <a16:creationId xmlns:a16="http://schemas.microsoft.com/office/drawing/2014/main" id="{00000000-0008-0000-0200-00009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6" name="Text Box 755">
          <a:extLst>
            <a:ext uri="{FF2B5EF4-FFF2-40B4-BE49-F238E27FC236}">
              <a16:creationId xmlns:a16="http://schemas.microsoft.com/office/drawing/2014/main" id="{00000000-0008-0000-0200-00009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197" name="Text Box 756">
          <a:extLst>
            <a:ext uri="{FF2B5EF4-FFF2-40B4-BE49-F238E27FC236}">
              <a16:creationId xmlns:a16="http://schemas.microsoft.com/office/drawing/2014/main" id="{00000000-0008-0000-0200-00009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8" name="Text Box 757">
          <a:extLst>
            <a:ext uri="{FF2B5EF4-FFF2-40B4-BE49-F238E27FC236}">
              <a16:creationId xmlns:a16="http://schemas.microsoft.com/office/drawing/2014/main" id="{00000000-0008-0000-0200-00009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199" name="Text Box 758">
          <a:extLst>
            <a:ext uri="{FF2B5EF4-FFF2-40B4-BE49-F238E27FC236}">
              <a16:creationId xmlns:a16="http://schemas.microsoft.com/office/drawing/2014/main" id="{00000000-0008-0000-0200-00009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00" name="Text Box 759">
          <a:extLst>
            <a:ext uri="{FF2B5EF4-FFF2-40B4-BE49-F238E27FC236}">
              <a16:creationId xmlns:a16="http://schemas.microsoft.com/office/drawing/2014/main" id="{00000000-0008-0000-0200-00009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01" name="Text Box 760">
          <a:extLst>
            <a:ext uri="{FF2B5EF4-FFF2-40B4-BE49-F238E27FC236}">
              <a16:creationId xmlns:a16="http://schemas.microsoft.com/office/drawing/2014/main" id="{00000000-0008-0000-0200-00009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2" name="Text Box 761">
          <a:extLst>
            <a:ext uri="{FF2B5EF4-FFF2-40B4-BE49-F238E27FC236}">
              <a16:creationId xmlns:a16="http://schemas.microsoft.com/office/drawing/2014/main" id="{00000000-0008-0000-0200-00009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3" name="Text Box 762">
          <a:extLst>
            <a:ext uri="{FF2B5EF4-FFF2-40B4-BE49-F238E27FC236}">
              <a16:creationId xmlns:a16="http://schemas.microsoft.com/office/drawing/2014/main" id="{00000000-0008-0000-0200-00009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04" name="Text Box 763">
          <a:extLst>
            <a:ext uri="{FF2B5EF4-FFF2-40B4-BE49-F238E27FC236}">
              <a16:creationId xmlns:a16="http://schemas.microsoft.com/office/drawing/2014/main" id="{00000000-0008-0000-0200-00009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5" name="Text Box 764">
          <a:extLst>
            <a:ext uri="{FF2B5EF4-FFF2-40B4-BE49-F238E27FC236}">
              <a16:creationId xmlns:a16="http://schemas.microsoft.com/office/drawing/2014/main" id="{00000000-0008-0000-0200-00009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6" name="Text Box 765">
          <a:extLst>
            <a:ext uri="{FF2B5EF4-FFF2-40B4-BE49-F238E27FC236}">
              <a16:creationId xmlns:a16="http://schemas.microsoft.com/office/drawing/2014/main" id="{00000000-0008-0000-0200-00009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07" name="Text Box 766">
          <a:extLst>
            <a:ext uri="{FF2B5EF4-FFF2-40B4-BE49-F238E27FC236}">
              <a16:creationId xmlns:a16="http://schemas.microsoft.com/office/drawing/2014/main" id="{00000000-0008-0000-0200-00009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8" name="Text Box 767">
          <a:extLst>
            <a:ext uri="{FF2B5EF4-FFF2-40B4-BE49-F238E27FC236}">
              <a16:creationId xmlns:a16="http://schemas.microsoft.com/office/drawing/2014/main" id="{00000000-0008-0000-0200-0000A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09" name="Text Box 768">
          <a:extLst>
            <a:ext uri="{FF2B5EF4-FFF2-40B4-BE49-F238E27FC236}">
              <a16:creationId xmlns:a16="http://schemas.microsoft.com/office/drawing/2014/main" id="{00000000-0008-0000-0200-0000A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10" name="Text Box 769">
          <a:extLst>
            <a:ext uri="{FF2B5EF4-FFF2-40B4-BE49-F238E27FC236}">
              <a16:creationId xmlns:a16="http://schemas.microsoft.com/office/drawing/2014/main" id="{00000000-0008-0000-0200-0000A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1" name="Text Box 770">
          <a:extLst>
            <a:ext uri="{FF2B5EF4-FFF2-40B4-BE49-F238E27FC236}">
              <a16:creationId xmlns:a16="http://schemas.microsoft.com/office/drawing/2014/main" id="{00000000-0008-0000-0200-0000A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2" name="Text Box 771">
          <a:extLst>
            <a:ext uri="{FF2B5EF4-FFF2-40B4-BE49-F238E27FC236}">
              <a16:creationId xmlns:a16="http://schemas.microsoft.com/office/drawing/2014/main" id="{00000000-0008-0000-0200-0000A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13" name="Text Box 772">
          <a:extLst>
            <a:ext uri="{FF2B5EF4-FFF2-40B4-BE49-F238E27FC236}">
              <a16:creationId xmlns:a16="http://schemas.microsoft.com/office/drawing/2014/main" id="{00000000-0008-0000-0200-0000A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4" name="Text Box 773">
          <a:extLst>
            <a:ext uri="{FF2B5EF4-FFF2-40B4-BE49-F238E27FC236}">
              <a16:creationId xmlns:a16="http://schemas.microsoft.com/office/drawing/2014/main" id="{00000000-0008-0000-0200-0000A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5" name="Text Box 774">
          <a:extLst>
            <a:ext uri="{FF2B5EF4-FFF2-40B4-BE49-F238E27FC236}">
              <a16:creationId xmlns:a16="http://schemas.microsoft.com/office/drawing/2014/main" id="{00000000-0008-0000-0200-0000A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16" name="Text Box 775">
          <a:extLst>
            <a:ext uri="{FF2B5EF4-FFF2-40B4-BE49-F238E27FC236}">
              <a16:creationId xmlns:a16="http://schemas.microsoft.com/office/drawing/2014/main" id="{00000000-0008-0000-0200-0000A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7" name="Text Box 776">
          <a:extLst>
            <a:ext uri="{FF2B5EF4-FFF2-40B4-BE49-F238E27FC236}">
              <a16:creationId xmlns:a16="http://schemas.microsoft.com/office/drawing/2014/main" id="{00000000-0008-0000-0200-0000A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18" name="Text Box 777">
          <a:extLst>
            <a:ext uri="{FF2B5EF4-FFF2-40B4-BE49-F238E27FC236}">
              <a16:creationId xmlns:a16="http://schemas.microsoft.com/office/drawing/2014/main" id="{00000000-0008-0000-0200-0000A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19" name="Text Box 778">
          <a:extLst>
            <a:ext uri="{FF2B5EF4-FFF2-40B4-BE49-F238E27FC236}">
              <a16:creationId xmlns:a16="http://schemas.microsoft.com/office/drawing/2014/main" id="{00000000-0008-0000-0200-0000A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20" name="Text Box 779">
          <a:extLst>
            <a:ext uri="{FF2B5EF4-FFF2-40B4-BE49-F238E27FC236}">
              <a16:creationId xmlns:a16="http://schemas.microsoft.com/office/drawing/2014/main" id="{00000000-0008-0000-0200-0000A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1" name="Text Box 780">
          <a:extLst>
            <a:ext uri="{FF2B5EF4-FFF2-40B4-BE49-F238E27FC236}">
              <a16:creationId xmlns:a16="http://schemas.microsoft.com/office/drawing/2014/main" id="{00000000-0008-0000-0200-0000A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2" name="Text Box 781">
          <a:extLst>
            <a:ext uri="{FF2B5EF4-FFF2-40B4-BE49-F238E27FC236}">
              <a16:creationId xmlns:a16="http://schemas.microsoft.com/office/drawing/2014/main" id="{00000000-0008-0000-0200-0000A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23" name="Text Box 782">
          <a:extLst>
            <a:ext uri="{FF2B5EF4-FFF2-40B4-BE49-F238E27FC236}">
              <a16:creationId xmlns:a16="http://schemas.microsoft.com/office/drawing/2014/main" id="{00000000-0008-0000-0200-0000A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4" name="Text Box 783">
          <a:extLst>
            <a:ext uri="{FF2B5EF4-FFF2-40B4-BE49-F238E27FC236}">
              <a16:creationId xmlns:a16="http://schemas.microsoft.com/office/drawing/2014/main" id="{00000000-0008-0000-0200-0000B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5" name="Text Box 784">
          <a:extLst>
            <a:ext uri="{FF2B5EF4-FFF2-40B4-BE49-F238E27FC236}">
              <a16:creationId xmlns:a16="http://schemas.microsoft.com/office/drawing/2014/main" id="{00000000-0008-0000-0200-0000B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26" name="Text Box 785">
          <a:extLst>
            <a:ext uri="{FF2B5EF4-FFF2-40B4-BE49-F238E27FC236}">
              <a16:creationId xmlns:a16="http://schemas.microsoft.com/office/drawing/2014/main" id="{00000000-0008-0000-0200-0000B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7" name="Text Box 786">
          <a:extLst>
            <a:ext uri="{FF2B5EF4-FFF2-40B4-BE49-F238E27FC236}">
              <a16:creationId xmlns:a16="http://schemas.microsoft.com/office/drawing/2014/main" id="{00000000-0008-0000-0200-0000B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28" name="Text Box 787">
          <a:extLst>
            <a:ext uri="{FF2B5EF4-FFF2-40B4-BE49-F238E27FC236}">
              <a16:creationId xmlns:a16="http://schemas.microsoft.com/office/drawing/2014/main" id="{00000000-0008-0000-0200-0000B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29" name="Text Box 788">
          <a:extLst>
            <a:ext uri="{FF2B5EF4-FFF2-40B4-BE49-F238E27FC236}">
              <a16:creationId xmlns:a16="http://schemas.microsoft.com/office/drawing/2014/main" id="{00000000-0008-0000-0200-0000B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0" name="Text Box 789">
          <a:extLst>
            <a:ext uri="{FF2B5EF4-FFF2-40B4-BE49-F238E27FC236}">
              <a16:creationId xmlns:a16="http://schemas.microsoft.com/office/drawing/2014/main" id="{00000000-0008-0000-0200-0000B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1" name="Text Box 790">
          <a:extLst>
            <a:ext uri="{FF2B5EF4-FFF2-40B4-BE49-F238E27FC236}">
              <a16:creationId xmlns:a16="http://schemas.microsoft.com/office/drawing/2014/main" id="{00000000-0008-0000-0200-0000B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32" name="Text Box 791">
          <a:extLst>
            <a:ext uri="{FF2B5EF4-FFF2-40B4-BE49-F238E27FC236}">
              <a16:creationId xmlns:a16="http://schemas.microsoft.com/office/drawing/2014/main" id="{00000000-0008-0000-0200-0000B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3" name="Text Box 792">
          <a:extLst>
            <a:ext uri="{FF2B5EF4-FFF2-40B4-BE49-F238E27FC236}">
              <a16:creationId xmlns:a16="http://schemas.microsoft.com/office/drawing/2014/main" id="{00000000-0008-0000-0200-0000B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4" name="Text Box 793">
          <a:extLst>
            <a:ext uri="{FF2B5EF4-FFF2-40B4-BE49-F238E27FC236}">
              <a16:creationId xmlns:a16="http://schemas.microsoft.com/office/drawing/2014/main" id="{00000000-0008-0000-0200-0000B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35" name="Text Box 794">
          <a:extLst>
            <a:ext uri="{FF2B5EF4-FFF2-40B4-BE49-F238E27FC236}">
              <a16:creationId xmlns:a16="http://schemas.microsoft.com/office/drawing/2014/main" id="{00000000-0008-0000-0200-0000B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6" name="Text Box 795">
          <a:extLst>
            <a:ext uri="{FF2B5EF4-FFF2-40B4-BE49-F238E27FC236}">
              <a16:creationId xmlns:a16="http://schemas.microsoft.com/office/drawing/2014/main" id="{00000000-0008-0000-0200-0000B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37" name="Text Box 796">
          <a:extLst>
            <a:ext uri="{FF2B5EF4-FFF2-40B4-BE49-F238E27FC236}">
              <a16:creationId xmlns:a16="http://schemas.microsoft.com/office/drawing/2014/main" id="{00000000-0008-0000-0200-0000B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38" name="Text Box 797">
          <a:extLst>
            <a:ext uri="{FF2B5EF4-FFF2-40B4-BE49-F238E27FC236}">
              <a16:creationId xmlns:a16="http://schemas.microsoft.com/office/drawing/2014/main" id="{00000000-0008-0000-0200-0000B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39" name="Text Box 798">
          <a:extLst>
            <a:ext uri="{FF2B5EF4-FFF2-40B4-BE49-F238E27FC236}">
              <a16:creationId xmlns:a16="http://schemas.microsoft.com/office/drawing/2014/main" id="{00000000-0008-0000-0200-0000B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0" name="Text Box 799">
          <a:extLst>
            <a:ext uri="{FF2B5EF4-FFF2-40B4-BE49-F238E27FC236}">
              <a16:creationId xmlns:a16="http://schemas.microsoft.com/office/drawing/2014/main" id="{00000000-0008-0000-0200-0000C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1" name="Text Box 800">
          <a:extLst>
            <a:ext uri="{FF2B5EF4-FFF2-40B4-BE49-F238E27FC236}">
              <a16:creationId xmlns:a16="http://schemas.microsoft.com/office/drawing/2014/main" id="{00000000-0008-0000-0200-0000C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42" name="Text Box 801">
          <a:extLst>
            <a:ext uri="{FF2B5EF4-FFF2-40B4-BE49-F238E27FC236}">
              <a16:creationId xmlns:a16="http://schemas.microsoft.com/office/drawing/2014/main" id="{00000000-0008-0000-0200-0000C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3" name="Text Box 802">
          <a:extLst>
            <a:ext uri="{FF2B5EF4-FFF2-40B4-BE49-F238E27FC236}">
              <a16:creationId xmlns:a16="http://schemas.microsoft.com/office/drawing/2014/main" id="{00000000-0008-0000-0200-0000C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4" name="Text Box 803">
          <a:extLst>
            <a:ext uri="{FF2B5EF4-FFF2-40B4-BE49-F238E27FC236}">
              <a16:creationId xmlns:a16="http://schemas.microsoft.com/office/drawing/2014/main" id="{00000000-0008-0000-0200-0000C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45" name="Text Box 804">
          <a:extLst>
            <a:ext uri="{FF2B5EF4-FFF2-40B4-BE49-F238E27FC236}">
              <a16:creationId xmlns:a16="http://schemas.microsoft.com/office/drawing/2014/main" id="{00000000-0008-0000-0200-0000C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6" name="Text Box 805">
          <a:extLst>
            <a:ext uri="{FF2B5EF4-FFF2-40B4-BE49-F238E27FC236}">
              <a16:creationId xmlns:a16="http://schemas.microsoft.com/office/drawing/2014/main" id="{00000000-0008-0000-0200-0000C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7" name="Text Box 806">
          <a:extLst>
            <a:ext uri="{FF2B5EF4-FFF2-40B4-BE49-F238E27FC236}">
              <a16:creationId xmlns:a16="http://schemas.microsoft.com/office/drawing/2014/main" id="{00000000-0008-0000-0200-0000C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48" name="Text Box 807">
          <a:extLst>
            <a:ext uri="{FF2B5EF4-FFF2-40B4-BE49-F238E27FC236}">
              <a16:creationId xmlns:a16="http://schemas.microsoft.com/office/drawing/2014/main" id="{00000000-0008-0000-0200-0000C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49" name="Text Box 808">
          <a:extLst>
            <a:ext uri="{FF2B5EF4-FFF2-40B4-BE49-F238E27FC236}">
              <a16:creationId xmlns:a16="http://schemas.microsoft.com/office/drawing/2014/main" id="{00000000-0008-0000-0200-0000C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0" name="Text Box 809">
          <a:extLst>
            <a:ext uri="{FF2B5EF4-FFF2-40B4-BE49-F238E27FC236}">
              <a16:creationId xmlns:a16="http://schemas.microsoft.com/office/drawing/2014/main" id="{00000000-0008-0000-0200-0000C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51" name="Text Box 810">
          <a:extLst>
            <a:ext uri="{FF2B5EF4-FFF2-40B4-BE49-F238E27FC236}">
              <a16:creationId xmlns:a16="http://schemas.microsoft.com/office/drawing/2014/main" id="{00000000-0008-0000-0200-0000C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2" name="Text Box 811">
          <a:extLst>
            <a:ext uri="{FF2B5EF4-FFF2-40B4-BE49-F238E27FC236}">
              <a16:creationId xmlns:a16="http://schemas.microsoft.com/office/drawing/2014/main" id="{00000000-0008-0000-0200-0000C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3" name="Text Box 812">
          <a:extLst>
            <a:ext uri="{FF2B5EF4-FFF2-40B4-BE49-F238E27FC236}">
              <a16:creationId xmlns:a16="http://schemas.microsoft.com/office/drawing/2014/main" id="{00000000-0008-0000-0200-0000C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54" name="Text Box 813">
          <a:extLst>
            <a:ext uri="{FF2B5EF4-FFF2-40B4-BE49-F238E27FC236}">
              <a16:creationId xmlns:a16="http://schemas.microsoft.com/office/drawing/2014/main" id="{00000000-0008-0000-0200-0000C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5" name="Text Box 814">
          <a:extLst>
            <a:ext uri="{FF2B5EF4-FFF2-40B4-BE49-F238E27FC236}">
              <a16:creationId xmlns:a16="http://schemas.microsoft.com/office/drawing/2014/main" id="{00000000-0008-0000-0200-0000C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6" name="Text Box 815">
          <a:extLst>
            <a:ext uri="{FF2B5EF4-FFF2-40B4-BE49-F238E27FC236}">
              <a16:creationId xmlns:a16="http://schemas.microsoft.com/office/drawing/2014/main" id="{00000000-0008-0000-0200-0000D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57" name="Text Box 816">
          <a:extLst>
            <a:ext uri="{FF2B5EF4-FFF2-40B4-BE49-F238E27FC236}">
              <a16:creationId xmlns:a16="http://schemas.microsoft.com/office/drawing/2014/main" id="{00000000-0008-0000-0200-0000D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58" name="Text Box 817">
          <a:extLst>
            <a:ext uri="{FF2B5EF4-FFF2-40B4-BE49-F238E27FC236}">
              <a16:creationId xmlns:a16="http://schemas.microsoft.com/office/drawing/2014/main" id="{00000000-0008-0000-0200-0000D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59" name="Text Box 818">
          <a:extLst>
            <a:ext uri="{FF2B5EF4-FFF2-40B4-BE49-F238E27FC236}">
              <a16:creationId xmlns:a16="http://schemas.microsoft.com/office/drawing/2014/main" id="{00000000-0008-0000-0200-0000D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0" name="Text Box 819">
          <a:extLst>
            <a:ext uri="{FF2B5EF4-FFF2-40B4-BE49-F238E27FC236}">
              <a16:creationId xmlns:a16="http://schemas.microsoft.com/office/drawing/2014/main" id="{00000000-0008-0000-0200-0000D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61" name="Text Box 820">
          <a:extLst>
            <a:ext uri="{FF2B5EF4-FFF2-40B4-BE49-F238E27FC236}">
              <a16:creationId xmlns:a16="http://schemas.microsoft.com/office/drawing/2014/main" id="{00000000-0008-0000-0200-0000D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2" name="Text Box 821">
          <a:extLst>
            <a:ext uri="{FF2B5EF4-FFF2-40B4-BE49-F238E27FC236}">
              <a16:creationId xmlns:a16="http://schemas.microsoft.com/office/drawing/2014/main" id="{00000000-0008-0000-0200-0000D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3" name="Text Box 822">
          <a:extLst>
            <a:ext uri="{FF2B5EF4-FFF2-40B4-BE49-F238E27FC236}">
              <a16:creationId xmlns:a16="http://schemas.microsoft.com/office/drawing/2014/main" id="{00000000-0008-0000-0200-0000D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64" name="Text Box 823">
          <a:extLst>
            <a:ext uri="{FF2B5EF4-FFF2-40B4-BE49-F238E27FC236}">
              <a16:creationId xmlns:a16="http://schemas.microsoft.com/office/drawing/2014/main" id="{00000000-0008-0000-0200-0000D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5" name="Text Box 824">
          <a:extLst>
            <a:ext uri="{FF2B5EF4-FFF2-40B4-BE49-F238E27FC236}">
              <a16:creationId xmlns:a16="http://schemas.microsoft.com/office/drawing/2014/main" id="{00000000-0008-0000-0200-0000D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6" name="Text Box 825">
          <a:extLst>
            <a:ext uri="{FF2B5EF4-FFF2-40B4-BE49-F238E27FC236}">
              <a16:creationId xmlns:a16="http://schemas.microsoft.com/office/drawing/2014/main" id="{00000000-0008-0000-0200-0000D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4"/>
    <xdr:sp macro="" textlink="">
      <xdr:nvSpPr>
        <xdr:cNvPr id="2267" name="Text Box 826">
          <a:extLst>
            <a:ext uri="{FF2B5EF4-FFF2-40B4-BE49-F238E27FC236}">
              <a16:creationId xmlns:a16="http://schemas.microsoft.com/office/drawing/2014/main" id="{00000000-0008-0000-0200-0000D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8" name="Text Box 827">
          <a:extLst>
            <a:ext uri="{FF2B5EF4-FFF2-40B4-BE49-F238E27FC236}">
              <a16:creationId xmlns:a16="http://schemas.microsoft.com/office/drawing/2014/main" id="{00000000-0008-0000-0200-0000D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69" name="Text Box 828">
          <a:extLst>
            <a:ext uri="{FF2B5EF4-FFF2-40B4-BE49-F238E27FC236}">
              <a16:creationId xmlns:a16="http://schemas.microsoft.com/office/drawing/2014/main" id="{00000000-0008-0000-0200-0000D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70" name="Text Box 829">
          <a:extLst>
            <a:ext uri="{FF2B5EF4-FFF2-40B4-BE49-F238E27FC236}">
              <a16:creationId xmlns:a16="http://schemas.microsoft.com/office/drawing/2014/main" id="{00000000-0008-0000-0200-0000D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1" name="Text Box 830">
          <a:extLst>
            <a:ext uri="{FF2B5EF4-FFF2-40B4-BE49-F238E27FC236}">
              <a16:creationId xmlns:a16="http://schemas.microsoft.com/office/drawing/2014/main" id="{00000000-0008-0000-0200-0000D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2" name="Text Box 831">
          <a:extLst>
            <a:ext uri="{FF2B5EF4-FFF2-40B4-BE49-F238E27FC236}">
              <a16:creationId xmlns:a16="http://schemas.microsoft.com/office/drawing/2014/main" id="{00000000-0008-0000-0200-0000E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73" name="Text Box 832">
          <a:extLst>
            <a:ext uri="{FF2B5EF4-FFF2-40B4-BE49-F238E27FC236}">
              <a16:creationId xmlns:a16="http://schemas.microsoft.com/office/drawing/2014/main" id="{00000000-0008-0000-0200-0000E1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4" name="Text Box 833">
          <a:extLst>
            <a:ext uri="{FF2B5EF4-FFF2-40B4-BE49-F238E27FC236}">
              <a16:creationId xmlns:a16="http://schemas.microsoft.com/office/drawing/2014/main" id="{00000000-0008-0000-0200-0000E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5" name="Text Box 834">
          <a:extLst>
            <a:ext uri="{FF2B5EF4-FFF2-40B4-BE49-F238E27FC236}">
              <a16:creationId xmlns:a16="http://schemas.microsoft.com/office/drawing/2014/main" id="{00000000-0008-0000-0200-0000E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76" name="Text Box 835">
          <a:extLst>
            <a:ext uri="{FF2B5EF4-FFF2-40B4-BE49-F238E27FC236}">
              <a16:creationId xmlns:a16="http://schemas.microsoft.com/office/drawing/2014/main" id="{00000000-0008-0000-0200-0000E4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77" name="Text Box 836">
          <a:extLst>
            <a:ext uri="{FF2B5EF4-FFF2-40B4-BE49-F238E27FC236}">
              <a16:creationId xmlns:a16="http://schemas.microsoft.com/office/drawing/2014/main" id="{00000000-0008-0000-0200-0000E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8" name="Text Box 837">
          <a:extLst>
            <a:ext uri="{FF2B5EF4-FFF2-40B4-BE49-F238E27FC236}">
              <a16:creationId xmlns:a16="http://schemas.microsoft.com/office/drawing/2014/main" id="{00000000-0008-0000-0200-0000E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79" name="Text Box 838">
          <a:extLst>
            <a:ext uri="{FF2B5EF4-FFF2-40B4-BE49-F238E27FC236}">
              <a16:creationId xmlns:a16="http://schemas.microsoft.com/office/drawing/2014/main" id="{00000000-0008-0000-0200-0000E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80" name="Text Box 839">
          <a:extLst>
            <a:ext uri="{FF2B5EF4-FFF2-40B4-BE49-F238E27FC236}">
              <a16:creationId xmlns:a16="http://schemas.microsoft.com/office/drawing/2014/main" id="{00000000-0008-0000-0200-0000E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1" name="Text Box 840">
          <a:extLst>
            <a:ext uri="{FF2B5EF4-FFF2-40B4-BE49-F238E27FC236}">
              <a16:creationId xmlns:a16="http://schemas.microsoft.com/office/drawing/2014/main" id="{00000000-0008-0000-0200-0000E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2" name="Text Box 841">
          <a:extLst>
            <a:ext uri="{FF2B5EF4-FFF2-40B4-BE49-F238E27FC236}">
              <a16:creationId xmlns:a16="http://schemas.microsoft.com/office/drawing/2014/main" id="{00000000-0008-0000-0200-0000E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83" name="Text Box 842">
          <a:extLst>
            <a:ext uri="{FF2B5EF4-FFF2-40B4-BE49-F238E27FC236}">
              <a16:creationId xmlns:a16="http://schemas.microsoft.com/office/drawing/2014/main" id="{00000000-0008-0000-0200-0000E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4" name="Text Box 843">
          <a:extLst>
            <a:ext uri="{FF2B5EF4-FFF2-40B4-BE49-F238E27FC236}">
              <a16:creationId xmlns:a16="http://schemas.microsoft.com/office/drawing/2014/main" id="{00000000-0008-0000-0200-0000E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5" name="Text Box 844">
          <a:extLst>
            <a:ext uri="{FF2B5EF4-FFF2-40B4-BE49-F238E27FC236}">
              <a16:creationId xmlns:a16="http://schemas.microsoft.com/office/drawing/2014/main" id="{00000000-0008-0000-0200-0000E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5"/>
    <xdr:sp macro="" textlink="">
      <xdr:nvSpPr>
        <xdr:cNvPr id="2286" name="Text Box 845">
          <a:extLst>
            <a:ext uri="{FF2B5EF4-FFF2-40B4-BE49-F238E27FC236}">
              <a16:creationId xmlns:a16="http://schemas.microsoft.com/office/drawing/2014/main" id="{00000000-0008-0000-0200-0000E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7" name="Text Box 846">
          <a:extLst>
            <a:ext uri="{FF2B5EF4-FFF2-40B4-BE49-F238E27FC236}">
              <a16:creationId xmlns:a16="http://schemas.microsoft.com/office/drawing/2014/main" id="{00000000-0008-0000-0200-0000E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88" name="Text Box 847">
          <a:extLst>
            <a:ext uri="{FF2B5EF4-FFF2-40B4-BE49-F238E27FC236}">
              <a16:creationId xmlns:a16="http://schemas.microsoft.com/office/drawing/2014/main" id="{00000000-0008-0000-0200-0000F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289" name="Text Box 848">
          <a:extLst>
            <a:ext uri="{FF2B5EF4-FFF2-40B4-BE49-F238E27FC236}">
              <a16:creationId xmlns:a16="http://schemas.microsoft.com/office/drawing/2014/main" id="{00000000-0008-0000-0200-0000F1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0" name="Text Box 849">
          <a:extLst>
            <a:ext uri="{FF2B5EF4-FFF2-40B4-BE49-F238E27FC236}">
              <a16:creationId xmlns:a16="http://schemas.microsoft.com/office/drawing/2014/main" id="{00000000-0008-0000-0200-0000F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1" name="Text Box 850">
          <a:extLst>
            <a:ext uri="{FF2B5EF4-FFF2-40B4-BE49-F238E27FC236}">
              <a16:creationId xmlns:a16="http://schemas.microsoft.com/office/drawing/2014/main" id="{00000000-0008-0000-0200-0000F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292" name="Text Box 851">
          <a:extLst>
            <a:ext uri="{FF2B5EF4-FFF2-40B4-BE49-F238E27FC236}">
              <a16:creationId xmlns:a16="http://schemas.microsoft.com/office/drawing/2014/main" id="{00000000-0008-0000-0200-0000F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3" name="Text Box 852">
          <a:extLst>
            <a:ext uri="{FF2B5EF4-FFF2-40B4-BE49-F238E27FC236}">
              <a16:creationId xmlns:a16="http://schemas.microsoft.com/office/drawing/2014/main" id="{00000000-0008-0000-0200-0000F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4" name="Text Box 853">
          <a:extLst>
            <a:ext uri="{FF2B5EF4-FFF2-40B4-BE49-F238E27FC236}">
              <a16:creationId xmlns:a16="http://schemas.microsoft.com/office/drawing/2014/main" id="{00000000-0008-0000-0200-0000F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295" name="Text Box 854">
          <a:extLst>
            <a:ext uri="{FF2B5EF4-FFF2-40B4-BE49-F238E27FC236}">
              <a16:creationId xmlns:a16="http://schemas.microsoft.com/office/drawing/2014/main" id="{00000000-0008-0000-0200-0000F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296" name="Text Box 855">
          <a:extLst>
            <a:ext uri="{FF2B5EF4-FFF2-40B4-BE49-F238E27FC236}">
              <a16:creationId xmlns:a16="http://schemas.microsoft.com/office/drawing/2014/main" id="{00000000-0008-0000-0200-0000F8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7" name="Text Box 856">
          <a:extLst>
            <a:ext uri="{FF2B5EF4-FFF2-40B4-BE49-F238E27FC236}">
              <a16:creationId xmlns:a16="http://schemas.microsoft.com/office/drawing/2014/main" id="{00000000-0008-0000-0200-0000F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298" name="Text Box 857">
          <a:extLst>
            <a:ext uri="{FF2B5EF4-FFF2-40B4-BE49-F238E27FC236}">
              <a16:creationId xmlns:a16="http://schemas.microsoft.com/office/drawing/2014/main" id="{00000000-0008-0000-0200-0000F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299" name="Text Box 858">
          <a:extLst>
            <a:ext uri="{FF2B5EF4-FFF2-40B4-BE49-F238E27FC236}">
              <a16:creationId xmlns:a16="http://schemas.microsoft.com/office/drawing/2014/main" id="{00000000-0008-0000-0200-0000FB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0" name="Text Box 859">
          <a:extLst>
            <a:ext uri="{FF2B5EF4-FFF2-40B4-BE49-F238E27FC236}">
              <a16:creationId xmlns:a16="http://schemas.microsoft.com/office/drawing/2014/main" id="{00000000-0008-0000-0200-0000F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1" name="Text Box 860">
          <a:extLst>
            <a:ext uri="{FF2B5EF4-FFF2-40B4-BE49-F238E27FC236}">
              <a16:creationId xmlns:a16="http://schemas.microsoft.com/office/drawing/2014/main" id="{00000000-0008-0000-0200-0000F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302" name="Text Box 861">
          <a:extLst>
            <a:ext uri="{FF2B5EF4-FFF2-40B4-BE49-F238E27FC236}">
              <a16:creationId xmlns:a16="http://schemas.microsoft.com/office/drawing/2014/main" id="{00000000-0008-0000-0200-0000FE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3" name="Text Box 862">
          <a:extLst>
            <a:ext uri="{FF2B5EF4-FFF2-40B4-BE49-F238E27FC236}">
              <a16:creationId xmlns:a16="http://schemas.microsoft.com/office/drawing/2014/main" id="{00000000-0008-0000-0200-0000F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4" name="Text Box 863">
          <a:extLst>
            <a:ext uri="{FF2B5EF4-FFF2-40B4-BE49-F238E27FC236}">
              <a16:creationId xmlns:a16="http://schemas.microsoft.com/office/drawing/2014/main" id="{00000000-0008-0000-0200-000000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305" name="Text Box 864">
          <a:extLst>
            <a:ext uri="{FF2B5EF4-FFF2-40B4-BE49-F238E27FC236}">
              <a16:creationId xmlns:a16="http://schemas.microsoft.com/office/drawing/2014/main" id="{00000000-0008-0000-0200-000001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6" name="Text Box 865">
          <a:extLst>
            <a:ext uri="{FF2B5EF4-FFF2-40B4-BE49-F238E27FC236}">
              <a16:creationId xmlns:a16="http://schemas.microsoft.com/office/drawing/2014/main" id="{00000000-0008-0000-0200-000002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38100"/>
    <xdr:sp macro="" textlink="">
      <xdr:nvSpPr>
        <xdr:cNvPr id="2307" name="Text Box 866">
          <a:extLst>
            <a:ext uri="{FF2B5EF4-FFF2-40B4-BE49-F238E27FC236}">
              <a16:creationId xmlns:a16="http://schemas.microsoft.com/office/drawing/2014/main" id="{00000000-0008-0000-0200-000003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10</xdr:row>
      <xdr:rowOff>0</xdr:rowOff>
    </xdr:from>
    <xdr:ext cx="0" cy="28576"/>
    <xdr:sp macro="" textlink="">
      <xdr:nvSpPr>
        <xdr:cNvPr id="2308" name="Text Box 867">
          <a:extLst>
            <a:ext uri="{FF2B5EF4-FFF2-40B4-BE49-F238E27FC236}">
              <a16:creationId xmlns:a16="http://schemas.microsoft.com/office/drawing/2014/main" id="{00000000-0008-0000-0200-000004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10</xdr:row>
      <xdr:rowOff>0</xdr:rowOff>
    </xdr:from>
    <xdr:ext cx="0" cy="38100"/>
    <xdr:sp macro="" textlink="">
      <xdr:nvSpPr>
        <xdr:cNvPr id="2309" name="Text Box 868">
          <a:extLst>
            <a:ext uri="{FF2B5EF4-FFF2-40B4-BE49-F238E27FC236}">
              <a16:creationId xmlns:a16="http://schemas.microsoft.com/office/drawing/2014/main" id="{00000000-0008-0000-0200-000005090000}"/>
            </a:ext>
          </a:extLst>
        </xdr:cNvPr>
        <xdr:cNvSpPr txBox="1">
          <a:spLocks noChangeArrowheads="1"/>
        </xdr:cNvSpPr>
      </xdr:nvSpPr>
      <xdr:spPr bwMode="auto">
        <a:xfrm>
          <a:off x="136207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10</xdr:row>
      <xdr:rowOff>0</xdr:rowOff>
    </xdr:from>
    <xdr:ext cx="0" cy="38100"/>
    <xdr:sp macro="" textlink="">
      <xdr:nvSpPr>
        <xdr:cNvPr id="2310" name="Text Box 869">
          <a:extLst>
            <a:ext uri="{FF2B5EF4-FFF2-40B4-BE49-F238E27FC236}">
              <a16:creationId xmlns:a16="http://schemas.microsoft.com/office/drawing/2014/main" id="{00000000-0008-0000-0200-000006090000}"/>
            </a:ext>
          </a:extLst>
        </xdr:cNvPr>
        <xdr:cNvSpPr txBox="1">
          <a:spLocks noChangeArrowheads="1"/>
        </xdr:cNvSpPr>
      </xdr:nvSpPr>
      <xdr:spPr bwMode="auto">
        <a:xfrm>
          <a:off x="3171825" y="15101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11" name="Text Box 101">
          <a:extLst>
            <a:ext uri="{FF2B5EF4-FFF2-40B4-BE49-F238E27FC236}">
              <a16:creationId xmlns:a16="http://schemas.microsoft.com/office/drawing/2014/main" id="{8A3890D1-8852-487E-8270-79209FF7D9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12" name="Text Box 102">
          <a:extLst>
            <a:ext uri="{FF2B5EF4-FFF2-40B4-BE49-F238E27FC236}">
              <a16:creationId xmlns:a16="http://schemas.microsoft.com/office/drawing/2014/main" id="{74CA3187-D560-4510-B933-E66BDC56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3" name="Text Box 103">
          <a:extLst>
            <a:ext uri="{FF2B5EF4-FFF2-40B4-BE49-F238E27FC236}">
              <a16:creationId xmlns:a16="http://schemas.microsoft.com/office/drawing/2014/main" id="{27106D7C-E7F9-4809-BF26-EAFF70F8FE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4" name="Text Box 104">
          <a:extLst>
            <a:ext uri="{FF2B5EF4-FFF2-40B4-BE49-F238E27FC236}">
              <a16:creationId xmlns:a16="http://schemas.microsoft.com/office/drawing/2014/main" id="{774146D3-C5A2-4D54-A95A-52A4CCAA6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5" name="Text Box 105">
          <a:extLst>
            <a:ext uri="{FF2B5EF4-FFF2-40B4-BE49-F238E27FC236}">
              <a16:creationId xmlns:a16="http://schemas.microsoft.com/office/drawing/2014/main" id="{D660C87E-C29A-4A80-B234-C69216547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6" name="Text Box 106">
          <a:extLst>
            <a:ext uri="{FF2B5EF4-FFF2-40B4-BE49-F238E27FC236}">
              <a16:creationId xmlns:a16="http://schemas.microsoft.com/office/drawing/2014/main" id="{84746488-ABC1-439F-B55F-38A952610B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7" name="Text Box 107">
          <a:extLst>
            <a:ext uri="{FF2B5EF4-FFF2-40B4-BE49-F238E27FC236}">
              <a16:creationId xmlns:a16="http://schemas.microsoft.com/office/drawing/2014/main" id="{96964139-7EC1-4A68-A95B-3971FE2D6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8" name="Text Box 108">
          <a:extLst>
            <a:ext uri="{FF2B5EF4-FFF2-40B4-BE49-F238E27FC236}">
              <a16:creationId xmlns:a16="http://schemas.microsoft.com/office/drawing/2014/main" id="{606CC244-D76F-4AA6-AD64-307244AF1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19" name="Text Box 109">
          <a:extLst>
            <a:ext uri="{FF2B5EF4-FFF2-40B4-BE49-F238E27FC236}">
              <a16:creationId xmlns:a16="http://schemas.microsoft.com/office/drawing/2014/main" id="{EDF79259-61B9-4804-9916-756CB29C5E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0" name="Text Box 110">
          <a:extLst>
            <a:ext uri="{FF2B5EF4-FFF2-40B4-BE49-F238E27FC236}">
              <a16:creationId xmlns:a16="http://schemas.microsoft.com/office/drawing/2014/main" id="{A50F736B-3526-433E-9A25-A6A2E53FDD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1" name="Text Box 111">
          <a:extLst>
            <a:ext uri="{FF2B5EF4-FFF2-40B4-BE49-F238E27FC236}">
              <a16:creationId xmlns:a16="http://schemas.microsoft.com/office/drawing/2014/main" id="{C7F587A9-ADB7-4AD7-A0B1-79A95E0FB2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2" name="Text Box 112">
          <a:extLst>
            <a:ext uri="{FF2B5EF4-FFF2-40B4-BE49-F238E27FC236}">
              <a16:creationId xmlns:a16="http://schemas.microsoft.com/office/drawing/2014/main" id="{F6375183-1A3E-405B-BE81-3B3B06F9D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3" name="Text Box 113">
          <a:extLst>
            <a:ext uri="{FF2B5EF4-FFF2-40B4-BE49-F238E27FC236}">
              <a16:creationId xmlns:a16="http://schemas.microsoft.com/office/drawing/2014/main" id="{36F449F5-30FA-489C-9342-7FBC70612B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4" name="Text Box 114">
          <a:extLst>
            <a:ext uri="{FF2B5EF4-FFF2-40B4-BE49-F238E27FC236}">
              <a16:creationId xmlns:a16="http://schemas.microsoft.com/office/drawing/2014/main" id="{49DA3935-A289-4F43-881B-8187E359A0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5" name="Text Box 115">
          <a:extLst>
            <a:ext uri="{FF2B5EF4-FFF2-40B4-BE49-F238E27FC236}">
              <a16:creationId xmlns:a16="http://schemas.microsoft.com/office/drawing/2014/main" id="{6C5F1506-A39B-4161-9FC5-1B71F16DD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6" name="Text Box 116">
          <a:extLst>
            <a:ext uri="{FF2B5EF4-FFF2-40B4-BE49-F238E27FC236}">
              <a16:creationId xmlns:a16="http://schemas.microsoft.com/office/drawing/2014/main" id="{B3094B10-5FE9-4BF2-90C4-03A0E49E9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7" name="Text Box 117">
          <a:extLst>
            <a:ext uri="{FF2B5EF4-FFF2-40B4-BE49-F238E27FC236}">
              <a16:creationId xmlns:a16="http://schemas.microsoft.com/office/drawing/2014/main" id="{710EAD31-411B-4072-A5BA-52C0432B47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8" name="Text Box 118">
          <a:extLst>
            <a:ext uri="{FF2B5EF4-FFF2-40B4-BE49-F238E27FC236}">
              <a16:creationId xmlns:a16="http://schemas.microsoft.com/office/drawing/2014/main" id="{2285421E-5C15-4F88-AE92-91CA675A03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29" name="Text Box 119">
          <a:extLst>
            <a:ext uri="{FF2B5EF4-FFF2-40B4-BE49-F238E27FC236}">
              <a16:creationId xmlns:a16="http://schemas.microsoft.com/office/drawing/2014/main" id="{82486262-6CE6-487B-8A23-549E4A091C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0" name="Text Box 120">
          <a:extLst>
            <a:ext uri="{FF2B5EF4-FFF2-40B4-BE49-F238E27FC236}">
              <a16:creationId xmlns:a16="http://schemas.microsoft.com/office/drawing/2014/main" id="{FB0E6C42-714A-47C2-8CB2-D5751CB54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1" name="Text Box 121">
          <a:extLst>
            <a:ext uri="{FF2B5EF4-FFF2-40B4-BE49-F238E27FC236}">
              <a16:creationId xmlns:a16="http://schemas.microsoft.com/office/drawing/2014/main" id="{4373177B-256B-46BD-BFED-AAAF4EECF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2" name="Text Box 122">
          <a:extLst>
            <a:ext uri="{FF2B5EF4-FFF2-40B4-BE49-F238E27FC236}">
              <a16:creationId xmlns:a16="http://schemas.microsoft.com/office/drawing/2014/main" id="{419072B6-8916-4F1F-80D5-C3540FF6D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3" name="Text Box 123">
          <a:extLst>
            <a:ext uri="{FF2B5EF4-FFF2-40B4-BE49-F238E27FC236}">
              <a16:creationId xmlns:a16="http://schemas.microsoft.com/office/drawing/2014/main" id="{3A865CAD-2990-44B1-93E8-6E055CBF71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4" name="Text Box 124">
          <a:extLst>
            <a:ext uri="{FF2B5EF4-FFF2-40B4-BE49-F238E27FC236}">
              <a16:creationId xmlns:a16="http://schemas.microsoft.com/office/drawing/2014/main" id="{4B2C236B-4C3E-48EC-AF3B-0D1D7761C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5" name="Text Box 125">
          <a:extLst>
            <a:ext uri="{FF2B5EF4-FFF2-40B4-BE49-F238E27FC236}">
              <a16:creationId xmlns:a16="http://schemas.microsoft.com/office/drawing/2014/main" id="{079FF9CD-6F43-4FD1-9653-858A105F9F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6" name="Text Box 126">
          <a:extLst>
            <a:ext uri="{FF2B5EF4-FFF2-40B4-BE49-F238E27FC236}">
              <a16:creationId xmlns:a16="http://schemas.microsoft.com/office/drawing/2014/main" id="{6CE2C900-ECD6-48F1-A13B-3A10203686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7" name="Text Box 127">
          <a:extLst>
            <a:ext uri="{FF2B5EF4-FFF2-40B4-BE49-F238E27FC236}">
              <a16:creationId xmlns:a16="http://schemas.microsoft.com/office/drawing/2014/main" id="{193A3BA7-0E84-4B66-B452-B88EA1E480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8" name="Text Box 128">
          <a:extLst>
            <a:ext uri="{FF2B5EF4-FFF2-40B4-BE49-F238E27FC236}">
              <a16:creationId xmlns:a16="http://schemas.microsoft.com/office/drawing/2014/main" id="{3280D4E0-53B1-4205-A681-DD2296AF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39" name="Text Box 129">
          <a:extLst>
            <a:ext uri="{FF2B5EF4-FFF2-40B4-BE49-F238E27FC236}">
              <a16:creationId xmlns:a16="http://schemas.microsoft.com/office/drawing/2014/main" id="{16A9A8C1-4ACC-40D9-A437-2319CA4AB9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162204"/>
    <xdr:sp macro="" textlink="">
      <xdr:nvSpPr>
        <xdr:cNvPr id="2340" name="Text Box 130">
          <a:extLst>
            <a:ext uri="{FF2B5EF4-FFF2-40B4-BE49-F238E27FC236}">
              <a16:creationId xmlns:a16="http://schemas.microsoft.com/office/drawing/2014/main" id="{C861A83F-9007-4AA9-9CCC-98939A246F20}"/>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341" name="Text Box 131">
          <a:extLst>
            <a:ext uri="{FF2B5EF4-FFF2-40B4-BE49-F238E27FC236}">
              <a16:creationId xmlns:a16="http://schemas.microsoft.com/office/drawing/2014/main" id="{9CD8CF0B-5207-4C59-8A15-A66FAFEE6DA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2" name="Text Box 132">
          <a:extLst>
            <a:ext uri="{FF2B5EF4-FFF2-40B4-BE49-F238E27FC236}">
              <a16:creationId xmlns:a16="http://schemas.microsoft.com/office/drawing/2014/main" id="{250E1C05-89EE-4D8D-8733-32E549F3B8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3" name="Text Box 133">
          <a:extLst>
            <a:ext uri="{FF2B5EF4-FFF2-40B4-BE49-F238E27FC236}">
              <a16:creationId xmlns:a16="http://schemas.microsoft.com/office/drawing/2014/main" id="{1C10039B-1136-4A3E-87A4-EAC7D11AEC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44" name="Text Box 134">
          <a:extLst>
            <a:ext uri="{FF2B5EF4-FFF2-40B4-BE49-F238E27FC236}">
              <a16:creationId xmlns:a16="http://schemas.microsoft.com/office/drawing/2014/main" id="{82F3F0FE-3F17-43C4-B8F9-FAF426336F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5" name="Text Box 135">
          <a:extLst>
            <a:ext uri="{FF2B5EF4-FFF2-40B4-BE49-F238E27FC236}">
              <a16:creationId xmlns:a16="http://schemas.microsoft.com/office/drawing/2014/main" id="{2E23647D-7802-4A8B-8EE7-FAE210B66B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6" name="Text Box 136">
          <a:extLst>
            <a:ext uri="{FF2B5EF4-FFF2-40B4-BE49-F238E27FC236}">
              <a16:creationId xmlns:a16="http://schemas.microsoft.com/office/drawing/2014/main" id="{783E2A2F-8970-47BB-8567-224E31BB40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347" name="Text Box 137">
          <a:extLst>
            <a:ext uri="{FF2B5EF4-FFF2-40B4-BE49-F238E27FC236}">
              <a16:creationId xmlns:a16="http://schemas.microsoft.com/office/drawing/2014/main" id="{2F6EDE61-9F58-4F32-A0DF-7FF98DB330C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8" name="Text Box 138">
          <a:extLst>
            <a:ext uri="{FF2B5EF4-FFF2-40B4-BE49-F238E27FC236}">
              <a16:creationId xmlns:a16="http://schemas.microsoft.com/office/drawing/2014/main" id="{BF40630C-EE25-4B6C-9319-CE06F363F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49" name="Text Box 139">
          <a:extLst>
            <a:ext uri="{FF2B5EF4-FFF2-40B4-BE49-F238E27FC236}">
              <a16:creationId xmlns:a16="http://schemas.microsoft.com/office/drawing/2014/main" id="{C2C28634-43EB-4611-95C8-4C14E4CC4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50" name="Text Box 140">
          <a:extLst>
            <a:ext uri="{FF2B5EF4-FFF2-40B4-BE49-F238E27FC236}">
              <a16:creationId xmlns:a16="http://schemas.microsoft.com/office/drawing/2014/main" id="{7BB05F0B-96F7-406D-84FF-C48E17468D3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1" name="Text Box 141">
          <a:extLst>
            <a:ext uri="{FF2B5EF4-FFF2-40B4-BE49-F238E27FC236}">
              <a16:creationId xmlns:a16="http://schemas.microsoft.com/office/drawing/2014/main" id="{B386284F-2371-4DBC-85AE-91650C60A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2" name="Text Box 142">
          <a:extLst>
            <a:ext uri="{FF2B5EF4-FFF2-40B4-BE49-F238E27FC236}">
              <a16:creationId xmlns:a16="http://schemas.microsoft.com/office/drawing/2014/main" id="{FB94D9B7-FA76-4550-AE02-A30BA9120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353" name="Text Box 143">
          <a:extLst>
            <a:ext uri="{FF2B5EF4-FFF2-40B4-BE49-F238E27FC236}">
              <a16:creationId xmlns:a16="http://schemas.microsoft.com/office/drawing/2014/main" id="{A3EA9313-AFCB-4A72-A05C-4F76F7CB1B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4" name="Text Box 144">
          <a:extLst>
            <a:ext uri="{FF2B5EF4-FFF2-40B4-BE49-F238E27FC236}">
              <a16:creationId xmlns:a16="http://schemas.microsoft.com/office/drawing/2014/main" id="{EDA3FF7B-42C0-4335-A851-CC136C0A0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5" name="Text Box 145">
          <a:extLst>
            <a:ext uri="{FF2B5EF4-FFF2-40B4-BE49-F238E27FC236}">
              <a16:creationId xmlns:a16="http://schemas.microsoft.com/office/drawing/2014/main" id="{9C9C74FF-3E7C-4C0B-A866-C43E577BF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56" name="Text Box 146">
          <a:extLst>
            <a:ext uri="{FF2B5EF4-FFF2-40B4-BE49-F238E27FC236}">
              <a16:creationId xmlns:a16="http://schemas.microsoft.com/office/drawing/2014/main" id="{9CC25E51-FEDC-4230-8708-933C4E9D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357" name="Text Box 147">
          <a:extLst>
            <a:ext uri="{FF2B5EF4-FFF2-40B4-BE49-F238E27FC236}">
              <a16:creationId xmlns:a16="http://schemas.microsoft.com/office/drawing/2014/main" id="{99A44C6F-D44B-46F9-B1D7-30049BD24A0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8" name="Text Box 148">
          <a:extLst>
            <a:ext uri="{FF2B5EF4-FFF2-40B4-BE49-F238E27FC236}">
              <a16:creationId xmlns:a16="http://schemas.microsoft.com/office/drawing/2014/main" id="{8EC973C3-62C1-4E68-BCF8-F188E7281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59" name="Text Box 149">
          <a:extLst>
            <a:ext uri="{FF2B5EF4-FFF2-40B4-BE49-F238E27FC236}">
              <a16:creationId xmlns:a16="http://schemas.microsoft.com/office/drawing/2014/main" id="{66FDA1A2-30DB-4E6F-AC3E-B5F413343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60" name="Text Box 150">
          <a:extLst>
            <a:ext uri="{FF2B5EF4-FFF2-40B4-BE49-F238E27FC236}">
              <a16:creationId xmlns:a16="http://schemas.microsoft.com/office/drawing/2014/main" id="{D0B903E7-287C-48AC-A5EE-318C99BDE6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1" name="Text Box 151">
          <a:extLst>
            <a:ext uri="{FF2B5EF4-FFF2-40B4-BE49-F238E27FC236}">
              <a16:creationId xmlns:a16="http://schemas.microsoft.com/office/drawing/2014/main" id="{3BEF5632-5D1C-48C6-BCD2-5B0BEB8BAF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2" name="Text Box 152">
          <a:extLst>
            <a:ext uri="{FF2B5EF4-FFF2-40B4-BE49-F238E27FC236}">
              <a16:creationId xmlns:a16="http://schemas.microsoft.com/office/drawing/2014/main" id="{A81BCB49-4577-437C-99CD-691A8C87F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363" name="Text Box 153">
          <a:extLst>
            <a:ext uri="{FF2B5EF4-FFF2-40B4-BE49-F238E27FC236}">
              <a16:creationId xmlns:a16="http://schemas.microsoft.com/office/drawing/2014/main" id="{CA9B90DA-D35C-4B1D-B7F7-8AA69EEFEF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4" name="Text Box 154">
          <a:extLst>
            <a:ext uri="{FF2B5EF4-FFF2-40B4-BE49-F238E27FC236}">
              <a16:creationId xmlns:a16="http://schemas.microsoft.com/office/drawing/2014/main" id="{E67EC55B-EF1A-4B8C-B75E-595087B063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5" name="Text Box 155">
          <a:extLst>
            <a:ext uri="{FF2B5EF4-FFF2-40B4-BE49-F238E27FC236}">
              <a16:creationId xmlns:a16="http://schemas.microsoft.com/office/drawing/2014/main" id="{4676BA76-51C7-404C-A264-DBE9E5574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66" name="Text Box 156">
          <a:extLst>
            <a:ext uri="{FF2B5EF4-FFF2-40B4-BE49-F238E27FC236}">
              <a16:creationId xmlns:a16="http://schemas.microsoft.com/office/drawing/2014/main" id="{85B8DA84-1DA6-448A-AC9B-D3992CAF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7" name="Text Box 157">
          <a:extLst>
            <a:ext uri="{FF2B5EF4-FFF2-40B4-BE49-F238E27FC236}">
              <a16:creationId xmlns:a16="http://schemas.microsoft.com/office/drawing/2014/main" id="{6E993C71-FC64-4D4C-B2D2-E546E7E25D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68" name="Text Box 158">
          <a:extLst>
            <a:ext uri="{FF2B5EF4-FFF2-40B4-BE49-F238E27FC236}">
              <a16:creationId xmlns:a16="http://schemas.microsoft.com/office/drawing/2014/main" id="{669D2F0F-2F07-4C04-8FD5-A4EC1050C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369" name="Text Box 159">
          <a:extLst>
            <a:ext uri="{FF2B5EF4-FFF2-40B4-BE49-F238E27FC236}">
              <a16:creationId xmlns:a16="http://schemas.microsoft.com/office/drawing/2014/main" id="{55F0F266-CA85-4D3E-BB39-C5182BA1BB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0" name="Text Box 160">
          <a:extLst>
            <a:ext uri="{FF2B5EF4-FFF2-40B4-BE49-F238E27FC236}">
              <a16:creationId xmlns:a16="http://schemas.microsoft.com/office/drawing/2014/main" id="{4354A221-06AF-47CB-B434-F25E8FCDE0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1" name="Text Box 161">
          <a:extLst>
            <a:ext uri="{FF2B5EF4-FFF2-40B4-BE49-F238E27FC236}">
              <a16:creationId xmlns:a16="http://schemas.microsoft.com/office/drawing/2014/main" id="{835E4943-D2D0-47EA-A410-17855C42D6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72" name="Text Box 162">
          <a:extLst>
            <a:ext uri="{FF2B5EF4-FFF2-40B4-BE49-F238E27FC236}">
              <a16:creationId xmlns:a16="http://schemas.microsoft.com/office/drawing/2014/main" id="{7E872C3E-4366-4CDE-A9FA-5ECD8CFCBD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73" name="Text Box 163">
          <a:extLst>
            <a:ext uri="{FF2B5EF4-FFF2-40B4-BE49-F238E27FC236}">
              <a16:creationId xmlns:a16="http://schemas.microsoft.com/office/drawing/2014/main" id="{5A4B5552-880F-4AAF-8325-352EDD9051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4" name="Text Box 164">
          <a:extLst>
            <a:ext uri="{FF2B5EF4-FFF2-40B4-BE49-F238E27FC236}">
              <a16:creationId xmlns:a16="http://schemas.microsoft.com/office/drawing/2014/main" id="{7AAFC22C-3096-4A09-9BC7-2FABF4C76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5" name="Text Box 165">
          <a:extLst>
            <a:ext uri="{FF2B5EF4-FFF2-40B4-BE49-F238E27FC236}">
              <a16:creationId xmlns:a16="http://schemas.microsoft.com/office/drawing/2014/main" id="{9B1C21AE-0801-4C67-955D-F6A171ED1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76" name="Text Box 166">
          <a:extLst>
            <a:ext uri="{FF2B5EF4-FFF2-40B4-BE49-F238E27FC236}">
              <a16:creationId xmlns:a16="http://schemas.microsoft.com/office/drawing/2014/main" id="{D2D085AE-C0C9-41C7-92EF-BE1CC91ECC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7" name="Text Box 167">
          <a:extLst>
            <a:ext uri="{FF2B5EF4-FFF2-40B4-BE49-F238E27FC236}">
              <a16:creationId xmlns:a16="http://schemas.microsoft.com/office/drawing/2014/main" id="{455E4FE0-120A-4E20-A348-CC937329EF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78" name="Text Box 168">
          <a:extLst>
            <a:ext uri="{FF2B5EF4-FFF2-40B4-BE49-F238E27FC236}">
              <a16:creationId xmlns:a16="http://schemas.microsoft.com/office/drawing/2014/main" id="{657DFD9B-BEDE-4430-9BEF-596BEBED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79" name="Text Box 169">
          <a:extLst>
            <a:ext uri="{FF2B5EF4-FFF2-40B4-BE49-F238E27FC236}">
              <a16:creationId xmlns:a16="http://schemas.microsoft.com/office/drawing/2014/main" id="{8856BF4B-3F6C-4F5E-B872-ABEBD30F4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0" name="Text Box 170">
          <a:extLst>
            <a:ext uri="{FF2B5EF4-FFF2-40B4-BE49-F238E27FC236}">
              <a16:creationId xmlns:a16="http://schemas.microsoft.com/office/drawing/2014/main" id="{18E828EF-031A-4B5E-A3B6-A26741F3C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1" name="Text Box 171">
          <a:extLst>
            <a:ext uri="{FF2B5EF4-FFF2-40B4-BE49-F238E27FC236}">
              <a16:creationId xmlns:a16="http://schemas.microsoft.com/office/drawing/2014/main" id="{26564D06-C459-4EF7-867F-006AB1DEFB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82" name="Text Box 172">
          <a:extLst>
            <a:ext uri="{FF2B5EF4-FFF2-40B4-BE49-F238E27FC236}">
              <a16:creationId xmlns:a16="http://schemas.microsoft.com/office/drawing/2014/main" id="{E3681B76-4610-419B-BD92-76F5033636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3" name="Text Box 173">
          <a:extLst>
            <a:ext uri="{FF2B5EF4-FFF2-40B4-BE49-F238E27FC236}">
              <a16:creationId xmlns:a16="http://schemas.microsoft.com/office/drawing/2014/main" id="{B6E309AF-28A9-49B8-ABEE-17A1F1797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4" name="Text Box 174">
          <a:extLst>
            <a:ext uri="{FF2B5EF4-FFF2-40B4-BE49-F238E27FC236}">
              <a16:creationId xmlns:a16="http://schemas.microsoft.com/office/drawing/2014/main" id="{C7EA2531-F4A4-4313-8C95-DC23F30C38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385" name="Text Box 175">
          <a:extLst>
            <a:ext uri="{FF2B5EF4-FFF2-40B4-BE49-F238E27FC236}">
              <a16:creationId xmlns:a16="http://schemas.microsoft.com/office/drawing/2014/main" id="{6142B1D1-30DA-4508-9DFB-6DB7649491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6" name="Text Box 176">
          <a:extLst>
            <a:ext uri="{FF2B5EF4-FFF2-40B4-BE49-F238E27FC236}">
              <a16:creationId xmlns:a16="http://schemas.microsoft.com/office/drawing/2014/main" id="{CFD93766-1647-4222-80F7-C8B086824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7" name="Text Box 177">
          <a:extLst>
            <a:ext uri="{FF2B5EF4-FFF2-40B4-BE49-F238E27FC236}">
              <a16:creationId xmlns:a16="http://schemas.microsoft.com/office/drawing/2014/main" id="{E6704B06-97AF-47ED-BA0B-37A756E511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388" name="Text Box 178">
          <a:extLst>
            <a:ext uri="{FF2B5EF4-FFF2-40B4-BE49-F238E27FC236}">
              <a16:creationId xmlns:a16="http://schemas.microsoft.com/office/drawing/2014/main" id="{285FDC8B-3302-4A29-995A-5273571F1C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89" name="Text Box 179">
          <a:extLst>
            <a:ext uri="{FF2B5EF4-FFF2-40B4-BE49-F238E27FC236}">
              <a16:creationId xmlns:a16="http://schemas.microsoft.com/office/drawing/2014/main" id="{E9CA2948-BC44-44F0-8FD9-E1804473A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390" name="Text Box 180">
          <a:extLst>
            <a:ext uri="{FF2B5EF4-FFF2-40B4-BE49-F238E27FC236}">
              <a16:creationId xmlns:a16="http://schemas.microsoft.com/office/drawing/2014/main" id="{AB57A749-E6DC-4479-932F-B28FCA842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1" name="Text Box 181">
          <a:extLst>
            <a:ext uri="{FF2B5EF4-FFF2-40B4-BE49-F238E27FC236}">
              <a16:creationId xmlns:a16="http://schemas.microsoft.com/office/drawing/2014/main" id="{F5179844-C5CD-4A6D-8043-AC7FFD7CFB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2" name="Text Box 182">
          <a:extLst>
            <a:ext uri="{FF2B5EF4-FFF2-40B4-BE49-F238E27FC236}">
              <a16:creationId xmlns:a16="http://schemas.microsoft.com/office/drawing/2014/main" id="{0F3FF17F-B814-4FA0-9C07-980B7657D6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3" name="Text Box 183">
          <a:extLst>
            <a:ext uri="{FF2B5EF4-FFF2-40B4-BE49-F238E27FC236}">
              <a16:creationId xmlns:a16="http://schemas.microsoft.com/office/drawing/2014/main" id="{8166E729-04CE-4C2A-B9D4-70EFA7A42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4" name="Text Box 184">
          <a:extLst>
            <a:ext uri="{FF2B5EF4-FFF2-40B4-BE49-F238E27FC236}">
              <a16:creationId xmlns:a16="http://schemas.microsoft.com/office/drawing/2014/main" id="{ABAACDFA-692D-4908-AA13-0E614C7D02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5" name="Text Box 185">
          <a:extLst>
            <a:ext uri="{FF2B5EF4-FFF2-40B4-BE49-F238E27FC236}">
              <a16:creationId xmlns:a16="http://schemas.microsoft.com/office/drawing/2014/main" id="{BDB81A5F-4BEA-418C-993B-A02B334BC4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6" name="Text Box 186">
          <a:extLst>
            <a:ext uri="{FF2B5EF4-FFF2-40B4-BE49-F238E27FC236}">
              <a16:creationId xmlns:a16="http://schemas.microsoft.com/office/drawing/2014/main" id="{1CC9B74B-5780-4884-8FCE-64922CA331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7" name="Text Box 187">
          <a:extLst>
            <a:ext uri="{FF2B5EF4-FFF2-40B4-BE49-F238E27FC236}">
              <a16:creationId xmlns:a16="http://schemas.microsoft.com/office/drawing/2014/main" id="{3B638BC0-0960-4BD0-9F4B-F5CB86207D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8" name="Text Box 188">
          <a:extLst>
            <a:ext uri="{FF2B5EF4-FFF2-40B4-BE49-F238E27FC236}">
              <a16:creationId xmlns:a16="http://schemas.microsoft.com/office/drawing/2014/main" id="{9B70D392-43C1-46AC-BE3F-3B6BC04D6C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399" name="Text Box 189">
          <a:extLst>
            <a:ext uri="{FF2B5EF4-FFF2-40B4-BE49-F238E27FC236}">
              <a16:creationId xmlns:a16="http://schemas.microsoft.com/office/drawing/2014/main" id="{43E9BD82-AEC6-4FD0-B26F-4176F19D8B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0" name="Text Box 190">
          <a:extLst>
            <a:ext uri="{FF2B5EF4-FFF2-40B4-BE49-F238E27FC236}">
              <a16:creationId xmlns:a16="http://schemas.microsoft.com/office/drawing/2014/main" id="{3F8E4932-2B1F-4F10-94D2-D6F551F6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1" name="Text Box 191">
          <a:extLst>
            <a:ext uri="{FF2B5EF4-FFF2-40B4-BE49-F238E27FC236}">
              <a16:creationId xmlns:a16="http://schemas.microsoft.com/office/drawing/2014/main" id="{91FB3E01-B8C1-4177-A090-7C0B3C02F0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2" name="Text Box 192">
          <a:extLst>
            <a:ext uri="{FF2B5EF4-FFF2-40B4-BE49-F238E27FC236}">
              <a16:creationId xmlns:a16="http://schemas.microsoft.com/office/drawing/2014/main" id="{79B78E71-C68A-4E8A-99D3-5C85CE34E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3" name="Text Box 193">
          <a:extLst>
            <a:ext uri="{FF2B5EF4-FFF2-40B4-BE49-F238E27FC236}">
              <a16:creationId xmlns:a16="http://schemas.microsoft.com/office/drawing/2014/main" id="{98DD643E-AA29-48F4-95AA-D36EE4BFC5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4" name="Text Box 194">
          <a:extLst>
            <a:ext uri="{FF2B5EF4-FFF2-40B4-BE49-F238E27FC236}">
              <a16:creationId xmlns:a16="http://schemas.microsoft.com/office/drawing/2014/main" id="{D2431283-B724-40E7-BBF1-8E74DF6EF0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5" name="Text Box 195">
          <a:extLst>
            <a:ext uri="{FF2B5EF4-FFF2-40B4-BE49-F238E27FC236}">
              <a16:creationId xmlns:a16="http://schemas.microsoft.com/office/drawing/2014/main" id="{67C35DED-8280-4591-A627-600E5E73A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6" name="Text Box 196">
          <a:extLst>
            <a:ext uri="{FF2B5EF4-FFF2-40B4-BE49-F238E27FC236}">
              <a16:creationId xmlns:a16="http://schemas.microsoft.com/office/drawing/2014/main" id="{00AF0185-C9B4-401F-A2C4-6DC5D43CCA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7" name="Text Box 197">
          <a:extLst>
            <a:ext uri="{FF2B5EF4-FFF2-40B4-BE49-F238E27FC236}">
              <a16:creationId xmlns:a16="http://schemas.microsoft.com/office/drawing/2014/main" id="{C16B16FD-C042-4F92-80FC-B4FE79F8C4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8" name="Text Box 198">
          <a:extLst>
            <a:ext uri="{FF2B5EF4-FFF2-40B4-BE49-F238E27FC236}">
              <a16:creationId xmlns:a16="http://schemas.microsoft.com/office/drawing/2014/main" id="{8CEE5645-FD9D-456F-B4AF-0934467E4E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09" name="Text Box 199">
          <a:extLst>
            <a:ext uri="{FF2B5EF4-FFF2-40B4-BE49-F238E27FC236}">
              <a16:creationId xmlns:a16="http://schemas.microsoft.com/office/drawing/2014/main" id="{0A30ED26-929B-4EA1-BDA0-56988F9E77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0" name="Text Box 200">
          <a:extLst>
            <a:ext uri="{FF2B5EF4-FFF2-40B4-BE49-F238E27FC236}">
              <a16:creationId xmlns:a16="http://schemas.microsoft.com/office/drawing/2014/main" id="{A9E81017-D239-4BB3-9E6C-3D87709EE9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1" name="Text Box 201">
          <a:extLst>
            <a:ext uri="{FF2B5EF4-FFF2-40B4-BE49-F238E27FC236}">
              <a16:creationId xmlns:a16="http://schemas.microsoft.com/office/drawing/2014/main" id="{0F6D143F-BCF6-4303-81CF-29C5CC23E5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2" name="Text Box 202">
          <a:extLst>
            <a:ext uri="{FF2B5EF4-FFF2-40B4-BE49-F238E27FC236}">
              <a16:creationId xmlns:a16="http://schemas.microsoft.com/office/drawing/2014/main" id="{0A2472EB-A23B-4BA7-AC6D-5FD81153DF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3" name="Text Box 203">
          <a:extLst>
            <a:ext uri="{FF2B5EF4-FFF2-40B4-BE49-F238E27FC236}">
              <a16:creationId xmlns:a16="http://schemas.microsoft.com/office/drawing/2014/main" id="{2E030D19-5B50-4B4B-BF78-E0E9D88C0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4" name="Text Box 204">
          <a:extLst>
            <a:ext uri="{FF2B5EF4-FFF2-40B4-BE49-F238E27FC236}">
              <a16:creationId xmlns:a16="http://schemas.microsoft.com/office/drawing/2014/main" id="{597CC5D1-F931-4301-A3F7-B0C726C83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5" name="Text Box 205">
          <a:extLst>
            <a:ext uri="{FF2B5EF4-FFF2-40B4-BE49-F238E27FC236}">
              <a16:creationId xmlns:a16="http://schemas.microsoft.com/office/drawing/2014/main" id="{E10C3336-7BF5-460B-A344-3C28AAB7A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6" name="Text Box 206">
          <a:extLst>
            <a:ext uri="{FF2B5EF4-FFF2-40B4-BE49-F238E27FC236}">
              <a16:creationId xmlns:a16="http://schemas.microsoft.com/office/drawing/2014/main" id="{76640C32-2F24-4200-81C1-E30EC1B50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417" name="Text Box 207">
          <a:extLst>
            <a:ext uri="{FF2B5EF4-FFF2-40B4-BE49-F238E27FC236}">
              <a16:creationId xmlns:a16="http://schemas.microsoft.com/office/drawing/2014/main" id="{74B4B2B7-F269-4358-865B-ED0A20E1B3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418" name="Text Box 208">
          <a:extLst>
            <a:ext uri="{FF2B5EF4-FFF2-40B4-BE49-F238E27FC236}">
              <a16:creationId xmlns:a16="http://schemas.microsoft.com/office/drawing/2014/main" id="{10AB0A71-3AA7-4DD3-9B65-A0502ED741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19" name="Text Box 209">
          <a:extLst>
            <a:ext uri="{FF2B5EF4-FFF2-40B4-BE49-F238E27FC236}">
              <a16:creationId xmlns:a16="http://schemas.microsoft.com/office/drawing/2014/main" id="{9D446F10-8E37-4C39-8265-15E11B915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0" name="Text Box 210">
          <a:extLst>
            <a:ext uri="{FF2B5EF4-FFF2-40B4-BE49-F238E27FC236}">
              <a16:creationId xmlns:a16="http://schemas.microsoft.com/office/drawing/2014/main" id="{DDAC48E1-AE36-4AED-B9C1-21AB5F61F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1" name="Text Box 211">
          <a:extLst>
            <a:ext uri="{FF2B5EF4-FFF2-40B4-BE49-F238E27FC236}">
              <a16:creationId xmlns:a16="http://schemas.microsoft.com/office/drawing/2014/main" id="{8ADEF1A3-45D0-45E2-B13B-78AADAC7B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22" name="Text Box 212">
          <a:extLst>
            <a:ext uri="{FF2B5EF4-FFF2-40B4-BE49-F238E27FC236}">
              <a16:creationId xmlns:a16="http://schemas.microsoft.com/office/drawing/2014/main" id="{FCBF855E-3E4F-4DFD-8741-610C89BB273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3" name="Text Box 213">
          <a:extLst>
            <a:ext uri="{FF2B5EF4-FFF2-40B4-BE49-F238E27FC236}">
              <a16:creationId xmlns:a16="http://schemas.microsoft.com/office/drawing/2014/main" id="{D14BE40E-84A0-4949-8FF7-9F4CE942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4" name="Text Box 214">
          <a:extLst>
            <a:ext uri="{FF2B5EF4-FFF2-40B4-BE49-F238E27FC236}">
              <a16:creationId xmlns:a16="http://schemas.microsoft.com/office/drawing/2014/main" id="{74B8E93E-5880-40A0-BC2E-7D02060476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25" name="Text Box 215">
          <a:extLst>
            <a:ext uri="{FF2B5EF4-FFF2-40B4-BE49-F238E27FC236}">
              <a16:creationId xmlns:a16="http://schemas.microsoft.com/office/drawing/2014/main" id="{27502105-3E07-43EF-91CC-A621E1AF489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6" name="Text Box 216">
          <a:extLst>
            <a:ext uri="{FF2B5EF4-FFF2-40B4-BE49-F238E27FC236}">
              <a16:creationId xmlns:a16="http://schemas.microsoft.com/office/drawing/2014/main" id="{298C0642-8F7C-4A2B-BEAC-F7186C014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7" name="Text Box 217">
          <a:extLst>
            <a:ext uri="{FF2B5EF4-FFF2-40B4-BE49-F238E27FC236}">
              <a16:creationId xmlns:a16="http://schemas.microsoft.com/office/drawing/2014/main" id="{AF7EE705-C42F-4961-B120-A8272BCFFB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28" name="Text Box 218">
          <a:extLst>
            <a:ext uri="{FF2B5EF4-FFF2-40B4-BE49-F238E27FC236}">
              <a16:creationId xmlns:a16="http://schemas.microsoft.com/office/drawing/2014/main" id="{55CFB34F-52F8-4794-AD9D-267885D8C5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29" name="Text Box 219">
          <a:extLst>
            <a:ext uri="{FF2B5EF4-FFF2-40B4-BE49-F238E27FC236}">
              <a16:creationId xmlns:a16="http://schemas.microsoft.com/office/drawing/2014/main" id="{64D12E18-8240-4558-9D40-DB22AAD3D5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0" name="Text Box 220">
          <a:extLst>
            <a:ext uri="{FF2B5EF4-FFF2-40B4-BE49-F238E27FC236}">
              <a16:creationId xmlns:a16="http://schemas.microsoft.com/office/drawing/2014/main" id="{B6D149EA-0195-4ADA-A782-A92C2431A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31" name="Text Box 221">
          <a:extLst>
            <a:ext uri="{FF2B5EF4-FFF2-40B4-BE49-F238E27FC236}">
              <a16:creationId xmlns:a16="http://schemas.microsoft.com/office/drawing/2014/main" id="{FD3534B1-5B96-42DF-A5C2-AE87DACF568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2" name="Text Box 222">
          <a:extLst>
            <a:ext uri="{FF2B5EF4-FFF2-40B4-BE49-F238E27FC236}">
              <a16:creationId xmlns:a16="http://schemas.microsoft.com/office/drawing/2014/main" id="{7D456752-79E3-4352-B439-3EA1C1DFC8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3" name="Text Box 223">
          <a:extLst>
            <a:ext uri="{FF2B5EF4-FFF2-40B4-BE49-F238E27FC236}">
              <a16:creationId xmlns:a16="http://schemas.microsoft.com/office/drawing/2014/main" id="{4F5227BA-293F-4611-BDCC-505B2C23CC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34" name="Text Box 224">
          <a:extLst>
            <a:ext uri="{FF2B5EF4-FFF2-40B4-BE49-F238E27FC236}">
              <a16:creationId xmlns:a16="http://schemas.microsoft.com/office/drawing/2014/main" id="{1D3BAE26-FDB1-484C-A181-D7F7191FB2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5" name="Text Box 225">
          <a:extLst>
            <a:ext uri="{FF2B5EF4-FFF2-40B4-BE49-F238E27FC236}">
              <a16:creationId xmlns:a16="http://schemas.microsoft.com/office/drawing/2014/main" id="{B4A3ED4F-5471-4BA0-BF5E-D16F93654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6" name="Text Box 226">
          <a:extLst>
            <a:ext uri="{FF2B5EF4-FFF2-40B4-BE49-F238E27FC236}">
              <a16:creationId xmlns:a16="http://schemas.microsoft.com/office/drawing/2014/main" id="{F75E9D52-B42D-4F19-B03C-5A3DFC41B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37" name="Text Box 227">
          <a:extLst>
            <a:ext uri="{FF2B5EF4-FFF2-40B4-BE49-F238E27FC236}">
              <a16:creationId xmlns:a16="http://schemas.microsoft.com/office/drawing/2014/main" id="{EDDBF229-10C0-46DB-942B-A3FE7A51B8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38" name="Text Box 228">
          <a:extLst>
            <a:ext uri="{FF2B5EF4-FFF2-40B4-BE49-F238E27FC236}">
              <a16:creationId xmlns:a16="http://schemas.microsoft.com/office/drawing/2014/main" id="{E516B147-F27D-409F-B639-536523C962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39" name="Text Box 229">
          <a:extLst>
            <a:ext uri="{FF2B5EF4-FFF2-40B4-BE49-F238E27FC236}">
              <a16:creationId xmlns:a16="http://schemas.microsoft.com/office/drawing/2014/main" id="{4E36182D-A6FE-487B-B62D-C2B60BEC7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0" name="Text Box 230">
          <a:extLst>
            <a:ext uri="{FF2B5EF4-FFF2-40B4-BE49-F238E27FC236}">
              <a16:creationId xmlns:a16="http://schemas.microsoft.com/office/drawing/2014/main" id="{6D5237A0-9A36-45FD-BDCE-21A8C143F7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41" name="Text Box 231">
          <a:extLst>
            <a:ext uri="{FF2B5EF4-FFF2-40B4-BE49-F238E27FC236}">
              <a16:creationId xmlns:a16="http://schemas.microsoft.com/office/drawing/2014/main" id="{6A5EEC1D-E7ED-471F-B67A-2F463EA220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2" name="Text Box 232">
          <a:extLst>
            <a:ext uri="{FF2B5EF4-FFF2-40B4-BE49-F238E27FC236}">
              <a16:creationId xmlns:a16="http://schemas.microsoft.com/office/drawing/2014/main" id="{B0C86ED3-18BF-4DA9-ADE4-04BEE00D2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3" name="Text Box 233">
          <a:extLst>
            <a:ext uri="{FF2B5EF4-FFF2-40B4-BE49-F238E27FC236}">
              <a16:creationId xmlns:a16="http://schemas.microsoft.com/office/drawing/2014/main" id="{148E745E-4925-40BB-9D3C-EDAB9C774F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44" name="Text Box 234">
          <a:extLst>
            <a:ext uri="{FF2B5EF4-FFF2-40B4-BE49-F238E27FC236}">
              <a16:creationId xmlns:a16="http://schemas.microsoft.com/office/drawing/2014/main" id="{B006A4A0-8B00-48F6-99EF-8148586837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5" name="Text Box 235">
          <a:extLst>
            <a:ext uri="{FF2B5EF4-FFF2-40B4-BE49-F238E27FC236}">
              <a16:creationId xmlns:a16="http://schemas.microsoft.com/office/drawing/2014/main" id="{40447D3D-4794-4ECE-B665-0B4BBCB55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6" name="Text Box 236">
          <a:extLst>
            <a:ext uri="{FF2B5EF4-FFF2-40B4-BE49-F238E27FC236}">
              <a16:creationId xmlns:a16="http://schemas.microsoft.com/office/drawing/2014/main" id="{85FD5B1A-7F69-4CC8-80BB-F0642897F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47" name="Text Box 237">
          <a:extLst>
            <a:ext uri="{FF2B5EF4-FFF2-40B4-BE49-F238E27FC236}">
              <a16:creationId xmlns:a16="http://schemas.microsoft.com/office/drawing/2014/main" id="{87A531E0-9AD7-47D3-951A-E6E10467A5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48" name="Text Box 238">
          <a:extLst>
            <a:ext uri="{FF2B5EF4-FFF2-40B4-BE49-F238E27FC236}">
              <a16:creationId xmlns:a16="http://schemas.microsoft.com/office/drawing/2014/main" id="{AD499E6E-5ECF-47F0-BA64-04DC66478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49" name="Text Box 239">
          <a:extLst>
            <a:ext uri="{FF2B5EF4-FFF2-40B4-BE49-F238E27FC236}">
              <a16:creationId xmlns:a16="http://schemas.microsoft.com/office/drawing/2014/main" id="{3DDCE09D-113B-4DB0-9B08-6CFF2B44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0" name="Text Box 240">
          <a:extLst>
            <a:ext uri="{FF2B5EF4-FFF2-40B4-BE49-F238E27FC236}">
              <a16:creationId xmlns:a16="http://schemas.microsoft.com/office/drawing/2014/main" id="{60AA637E-E845-430C-8AFF-B4CADA397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51" name="Text Box 241">
          <a:extLst>
            <a:ext uri="{FF2B5EF4-FFF2-40B4-BE49-F238E27FC236}">
              <a16:creationId xmlns:a16="http://schemas.microsoft.com/office/drawing/2014/main" id="{1A823D36-1724-4D0A-9CDF-1A088D7FB0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2" name="Text Box 242">
          <a:extLst>
            <a:ext uri="{FF2B5EF4-FFF2-40B4-BE49-F238E27FC236}">
              <a16:creationId xmlns:a16="http://schemas.microsoft.com/office/drawing/2014/main" id="{9EDDD443-767A-4EEC-AD1C-FCB823C175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3" name="Text Box 243">
          <a:extLst>
            <a:ext uri="{FF2B5EF4-FFF2-40B4-BE49-F238E27FC236}">
              <a16:creationId xmlns:a16="http://schemas.microsoft.com/office/drawing/2014/main" id="{6002D49F-BABB-448A-A6E4-88A201864C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54" name="Text Box 244">
          <a:extLst>
            <a:ext uri="{FF2B5EF4-FFF2-40B4-BE49-F238E27FC236}">
              <a16:creationId xmlns:a16="http://schemas.microsoft.com/office/drawing/2014/main" id="{9DA0C74F-A49E-4E5F-AF9B-973982C0DB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5" name="Text Box 245">
          <a:extLst>
            <a:ext uri="{FF2B5EF4-FFF2-40B4-BE49-F238E27FC236}">
              <a16:creationId xmlns:a16="http://schemas.microsoft.com/office/drawing/2014/main" id="{5BA1A34E-F66D-4565-927F-B14E4AD8A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6" name="Text Box 246">
          <a:extLst>
            <a:ext uri="{FF2B5EF4-FFF2-40B4-BE49-F238E27FC236}">
              <a16:creationId xmlns:a16="http://schemas.microsoft.com/office/drawing/2014/main" id="{3FE0122D-538F-4983-9F1C-8463F2FCF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57" name="Text Box 247">
          <a:extLst>
            <a:ext uri="{FF2B5EF4-FFF2-40B4-BE49-F238E27FC236}">
              <a16:creationId xmlns:a16="http://schemas.microsoft.com/office/drawing/2014/main" id="{61E1246D-A1BC-4F6C-8B00-2A47ED5FCC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58" name="Text Box 248">
          <a:extLst>
            <a:ext uri="{FF2B5EF4-FFF2-40B4-BE49-F238E27FC236}">
              <a16:creationId xmlns:a16="http://schemas.microsoft.com/office/drawing/2014/main" id="{4B32D77F-4954-47AB-8A26-694ED29086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59" name="Text Box 249">
          <a:extLst>
            <a:ext uri="{FF2B5EF4-FFF2-40B4-BE49-F238E27FC236}">
              <a16:creationId xmlns:a16="http://schemas.microsoft.com/office/drawing/2014/main" id="{83DA601E-6C5D-4FC9-A8C5-D8E78270C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0" name="Text Box 250">
          <a:extLst>
            <a:ext uri="{FF2B5EF4-FFF2-40B4-BE49-F238E27FC236}">
              <a16:creationId xmlns:a16="http://schemas.microsoft.com/office/drawing/2014/main" id="{2A871109-05E3-4662-BD90-9F63956D35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61" name="Text Box 251">
          <a:extLst>
            <a:ext uri="{FF2B5EF4-FFF2-40B4-BE49-F238E27FC236}">
              <a16:creationId xmlns:a16="http://schemas.microsoft.com/office/drawing/2014/main" id="{4749DAD0-BD23-4A45-8CBE-1353A0101D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2" name="Text Box 252">
          <a:extLst>
            <a:ext uri="{FF2B5EF4-FFF2-40B4-BE49-F238E27FC236}">
              <a16:creationId xmlns:a16="http://schemas.microsoft.com/office/drawing/2014/main" id="{F101D8D2-3131-40BB-B6D4-945EFEAF3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3" name="Text Box 253">
          <a:extLst>
            <a:ext uri="{FF2B5EF4-FFF2-40B4-BE49-F238E27FC236}">
              <a16:creationId xmlns:a16="http://schemas.microsoft.com/office/drawing/2014/main" id="{3D0AB787-6D76-4FBB-B69A-53E01BA1B1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64" name="Text Box 254">
          <a:extLst>
            <a:ext uri="{FF2B5EF4-FFF2-40B4-BE49-F238E27FC236}">
              <a16:creationId xmlns:a16="http://schemas.microsoft.com/office/drawing/2014/main" id="{7BDC1835-89FA-46A8-BEFA-21AB2D010A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5" name="Text Box 255">
          <a:extLst>
            <a:ext uri="{FF2B5EF4-FFF2-40B4-BE49-F238E27FC236}">
              <a16:creationId xmlns:a16="http://schemas.microsoft.com/office/drawing/2014/main" id="{5E342FA3-EE70-4FCE-B639-997E954E80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6" name="Text Box 256">
          <a:extLst>
            <a:ext uri="{FF2B5EF4-FFF2-40B4-BE49-F238E27FC236}">
              <a16:creationId xmlns:a16="http://schemas.microsoft.com/office/drawing/2014/main" id="{8427B0D7-3C56-4DA8-B321-614E057EB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467" name="Text Box 257">
          <a:extLst>
            <a:ext uri="{FF2B5EF4-FFF2-40B4-BE49-F238E27FC236}">
              <a16:creationId xmlns:a16="http://schemas.microsoft.com/office/drawing/2014/main" id="{16251A1B-37BA-4AC2-9179-EC5DC11F1D7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68" name="Text Box 258">
          <a:extLst>
            <a:ext uri="{FF2B5EF4-FFF2-40B4-BE49-F238E27FC236}">
              <a16:creationId xmlns:a16="http://schemas.microsoft.com/office/drawing/2014/main" id="{F7569F92-46C0-4299-BA3E-0D4BFD26A9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69" name="Text Box 259">
          <a:extLst>
            <a:ext uri="{FF2B5EF4-FFF2-40B4-BE49-F238E27FC236}">
              <a16:creationId xmlns:a16="http://schemas.microsoft.com/office/drawing/2014/main" id="{80AD97DE-B9BD-49C9-8491-C8CB79FC1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0" name="Text Box 260">
          <a:extLst>
            <a:ext uri="{FF2B5EF4-FFF2-40B4-BE49-F238E27FC236}">
              <a16:creationId xmlns:a16="http://schemas.microsoft.com/office/drawing/2014/main" id="{A28E83E3-78CB-41C4-AF8F-D7F985136F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71" name="Text Box 261">
          <a:extLst>
            <a:ext uri="{FF2B5EF4-FFF2-40B4-BE49-F238E27FC236}">
              <a16:creationId xmlns:a16="http://schemas.microsoft.com/office/drawing/2014/main" id="{AC11DC08-DCB4-4552-B1E3-21C0542E1B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2" name="Text Box 262">
          <a:extLst>
            <a:ext uri="{FF2B5EF4-FFF2-40B4-BE49-F238E27FC236}">
              <a16:creationId xmlns:a16="http://schemas.microsoft.com/office/drawing/2014/main" id="{3C8ECAD0-629E-4F24-B761-A8FDF241CE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3" name="Text Box 263">
          <a:extLst>
            <a:ext uri="{FF2B5EF4-FFF2-40B4-BE49-F238E27FC236}">
              <a16:creationId xmlns:a16="http://schemas.microsoft.com/office/drawing/2014/main" id="{7AABB0AE-CC3F-4A95-B435-55FB6618B2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74" name="Text Box 264">
          <a:extLst>
            <a:ext uri="{FF2B5EF4-FFF2-40B4-BE49-F238E27FC236}">
              <a16:creationId xmlns:a16="http://schemas.microsoft.com/office/drawing/2014/main" id="{455A25B3-DFC8-429F-88C9-8136E36FF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5" name="Text Box 265">
          <a:extLst>
            <a:ext uri="{FF2B5EF4-FFF2-40B4-BE49-F238E27FC236}">
              <a16:creationId xmlns:a16="http://schemas.microsoft.com/office/drawing/2014/main" id="{5D71402E-C866-4CE0-A61F-EE9AA0EC8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6" name="Text Box 266">
          <a:extLst>
            <a:ext uri="{FF2B5EF4-FFF2-40B4-BE49-F238E27FC236}">
              <a16:creationId xmlns:a16="http://schemas.microsoft.com/office/drawing/2014/main" id="{80630862-2D38-4596-8681-54D8172DEA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77" name="Text Box 267">
          <a:extLst>
            <a:ext uri="{FF2B5EF4-FFF2-40B4-BE49-F238E27FC236}">
              <a16:creationId xmlns:a16="http://schemas.microsoft.com/office/drawing/2014/main" id="{B0784868-F0F9-4FAA-9E47-4984E74230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78" name="Text Box 268">
          <a:extLst>
            <a:ext uri="{FF2B5EF4-FFF2-40B4-BE49-F238E27FC236}">
              <a16:creationId xmlns:a16="http://schemas.microsoft.com/office/drawing/2014/main" id="{529BDAF8-11E6-4CCB-9240-DD88EBCFE91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79" name="Text Box 269">
          <a:extLst>
            <a:ext uri="{FF2B5EF4-FFF2-40B4-BE49-F238E27FC236}">
              <a16:creationId xmlns:a16="http://schemas.microsoft.com/office/drawing/2014/main" id="{C65FD46F-3498-4DC8-8AB9-FBC34C750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0" name="Text Box 270">
          <a:extLst>
            <a:ext uri="{FF2B5EF4-FFF2-40B4-BE49-F238E27FC236}">
              <a16:creationId xmlns:a16="http://schemas.microsoft.com/office/drawing/2014/main" id="{A05C869F-14CD-49F5-A610-2DA092CC10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81" name="Text Box 271">
          <a:extLst>
            <a:ext uri="{FF2B5EF4-FFF2-40B4-BE49-F238E27FC236}">
              <a16:creationId xmlns:a16="http://schemas.microsoft.com/office/drawing/2014/main" id="{AE44A6B5-6C7E-45B9-A740-2EB33C47F9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2" name="Text Box 272">
          <a:extLst>
            <a:ext uri="{FF2B5EF4-FFF2-40B4-BE49-F238E27FC236}">
              <a16:creationId xmlns:a16="http://schemas.microsoft.com/office/drawing/2014/main" id="{73F82140-04C8-42A2-A5DD-128379451D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3" name="Text Box 273">
          <a:extLst>
            <a:ext uri="{FF2B5EF4-FFF2-40B4-BE49-F238E27FC236}">
              <a16:creationId xmlns:a16="http://schemas.microsoft.com/office/drawing/2014/main" id="{217753D2-9812-4D3A-BC68-AFBD4DB29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84" name="Text Box 274">
          <a:extLst>
            <a:ext uri="{FF2B5EF4-FFF2-40B4-BE49-F238E27FC236}">
              <a16:creationId xmlns:a16="http://schemas.microsoft.com/office/drawing/2014/main" id="{9804E061-677A-4CC8-8F1B-E033FBBBE87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5" name="Text Box 275">
          <a:extLst>
            <a:ext uri="{FF2B5EF4-FFF2-40B4-BE49-F238E27FC236}">
              <a16:creationId xmlns:a16="http://schemas.microsoft.com/office/drawing/2014/main" id="{7358325D-C74E-4AC8-A64A-F4E8B7649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6" name="Text Box 276">
          <a:extLst>
            <a:ext uri="{FF2B5EF4-FFF2-40B4-BE49-F238E27FC236}">
              <a16:creationId xmlns:a16="http://schemas.microsoft.com/office/drawing/2014/main" id="{01EAE906-6ACA-417E-A32F-AFF6743FC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487" name="Text Box 277">
          <a:extLst>
            <a:ext uri="{FF2B5EF4-FFF2-40B4-BE49-F238E27FC236}">
              <a16:creationId xmlns:a16="http://schemas.microsoft.com/office/drawing/2014/main" id="{E1D6AEB6-D221-4B48-B913-5B6BDBF4474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88" name="Text Box 278">
          <a:extLst>
            <a:ext uri="{FF2B5EF4-FFF2-40B4-BE49-F238E27FC236}">
              <a16:creationId xmlns:a16="http://schemas.microsoft.com/office/drawing/2014/main" id="{6321ECD4-9E7B-4E5E-87D5-7A3E88447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89" name="Text Box 279">
          <a:extLst>
            <a:ext uri="{FF2B5EF4-FFF2-40B4-BE49-F238E27FC236}">
              <a16:creationId xmlns:a16="http://schemas.microsoft.com/office/drawing/2014/main" id="{9C75F3CD-99F5-4D21-A1BE-520A969601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0" name="Text Box 280">
          <a:extLst>
            <a:ext uri="{FF2B5EF4-FFF2-40B4-BE49-F238E27FC236}">
              <a16:creationId xmlns:a16="http://schemas.microsoft.com/office/drawing/2014/main" id="{64BB5E9A-24CA-4664-9097-074C7E81E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91" name="Text Box 281">
          <a:extLst>
            <a:ext uri="{FF2B5EF4-FFF2-40B4-BE49-F238E27FC236}">
              <a16:creationId xmlns:a16="http://schemas.microsoft.com/office/drawing/2014/main" id="{1798E373-74B6-4E6C-B253-804FC8255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2" name="Text Box 282">
          <a:extLst>
            <a:ext uri="{FF2B5EF4-FFF2-40B4-BE49-F238E27FC236}">
              <a16:creationId xmlns:a16="http://schemas.microsoft.com/office/drawing/2014/main" id="{E85E6637-C1A4-45AF-8282-1E38708A20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3" name="Text Box 283">
          <a:extLst>
            <a:ext uri="{FF2B5EF4-FFF2-40B4-BE49-F238E27FC236}">
              <a16:creationId xmlns:a16="http://schemas.microsoft.com/office/drawing/2014/main" id="{AE162270-49FB-4E7A-84EE-4700A55BC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94" name="Text Box 284">
          <a:extLst>
            <a:ext uri="{FF2B5EF4-FFF2-40B4-BE49-F238E27FC236}">
              <a16:creationId xmlns:a16="http://schemas.microsoft.com/office/drawing/2014/main" id="{A677CAEB-85E6-45CF-9246-8B1E3E170DE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5" name="Text Box 285">
          <a:extLst>
            <a:ext uri="{FF2B5EF4-FFF2-40B4-BE49-F238E27FC236}">
              <a16:creationId xmlns:a16="http://schemas.microsoft.com/office/drawing/2014/main" id="{CDEF0489-90EF-482C-A178-F4ED1C9775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6" name="Text Box 286">
          <a:extLst>
            <a:ext uri="{FF2B5EF4-FFF2-40B4-BE49-F238E27FC236}">
              <a16:creationId xmlns:a16="http://schemas.microsoft.com/office/drawing/2014/main" id="{13CA09BD-1B2F-4FBB-85FB-919DAED222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497" name="Text Box 287">
          <a:extLst>
            <a:ext uri="{FF2B5EF4-FFF2-40B4-BE49-F238E27FC236}">
              <a16:creationId xmlns:a16="http://schemas.microsoft.com/office/drawing/2014/main" id="{77589246-A6FA-403D-9655-AAD0A38304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8" name="Text Box 288">
          <a:extLst>
            <a:ext uri="{FF2B5EF4-FFF2-40B4-BE49-F238E27FC236}">
              <a16:creationId xmlns:a16="http://schemas.microsoft.com/office/drawing/2014/main" id="{9B12FD5A-63FA-47C2-8785-7D89F2B18E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499" name="Text Box 289">
          <a:extLst>
            <a:ext uri="{FF2B5EF4-FFF2-40B4-BE49-F238E27FC236}">
              <a16:creationId xmlns:a16="http://schemas.microsoft.com/office/drawing/2014/main" id="{13596062-9A15-4C2E-9686-00F25E830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00" name="Text Box 290">
          <a:extLst>
            <a:ext uri="{FF2B5EF4-FFF2-40B4-BE49-F238E27FC236}">
              <a16:creationId xmlns:a16="http://schemas.microsoft.com/office/drawing/2014/main" id="{022E540D-0CF1-4BA8-87C8-22CF5A9A37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1" name="Text Box 291">
          <a:extLst>
            <a:ext uri="{FF2B5EF4-FFF2-40B4-BE49-F238E27FC236}">
              <a16:creationId xmlns:a16="http://schemas.microsoft.com/office/drawing/2014/main" id="{F3E5E350-7698-4B5D-B8E1-A1A63622EB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2" name="Text Box 292">
          <a:extLst>
            <a:ext uri="{FF2B5EF4-FFF2-40B4-BE49-F238E27FC236}">
              <a16:creationId xmlns:a16="http://schemas.microsoft.com/office/drawing/2014/main" id="{49A49B60-96D9-4065-A6A4-C1C00C88D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03" name="Text Box 293">
          <a:extLst>
            <a:ext uri="{FF2B5EF4-FFF2-40B4-BE49-F238E27FC236}">
              <a16:creationId xmlns:a16="http://schemas.microsoft.com/office/drawing/2014/main" id="{3D96734A-D133-43FE-9033-ABFF6BBEDD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4" name="Text Box 294">
          <a:extLst>
            <a:ext uri="{FF2B5EF4-FFF2-40B4-BE49-F238E27FC236}">
              <a16:creationId xmlns:a16="http://schemas.microsoft.com/office/drawing/2014/main" id="{6DCB61D1-67D6-43F9-A57D-D28126969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5" name="Text Box 295">
          <a:extLst>
            <a:ext uri="{FF2B5EF4-FFF2-40B4-BE49-F238E27FC236}">
              <a16:creationId xmlns:a16="http://schemas.microsoft.com/office/drawing/2014/main" id="{084D02C8-1CFC-4019-970F-CF349FB1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06" name="Text Box 296">
          <a:extLst>
            <a:ext uri="{FF2B5EF4-FFF2-40B4-BE49-F238E27FC236}">
              <a16:creationId xmlns:a16="http://schemas.microsoft.com/office/drawing/2014/main" id="{524385C1-4385-4134-9040-243141BB1D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07" name="Text Box 297">
          <a:extLst>
            <a:ext uri="{FF2B5EF4-FFF2-40B4-BE49-F238E27FC236}">
              <a16:creationId xmlns:a16="http://schemas.microsoft.com/office/drawing/2014/main" id="{BBCE5A58-4DF1-4285-A7B6-164A097FDE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8" name="Text Box 298">
          <a:extLst>
            <a:ext uri="{FF2B5EF4-FFF2-40B4-BE49-F238E27FC236}">
              <a16:creationId xmlns:a16="http://schemas.microsoft.com/office/drawing/2014/main" id="{7A5028D7-A375-480E-A249-2AB153B85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09" name="Text Box 299">
          <a:extLst>
            <a:ext uri="{FF2B5EF4-FFF2-40B4-BE49-F238E27FC236}">
              <a16:creationId xmlns:a16="http://schemas.microsoft.com/office/drawing/2014/main" id="{082D1311-CF63-4768-A039-087EE0AE0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10" name="Text Box 300">
          <a:extLst>
            <a:ext uri="{FF2B5EF4-FFF2-40B4-BE49-F238E27FC236}">
              <a16:creationId xmlns:a16="http://schemas.microsoft.com/office/drawing/2014/main" id="{A04CC755-1589-47E9-8D1C-5DEB6BCBED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1" name="Text Box 301">
          <a:extLst>
            <a:ext uri="{FF2B5EF4-FFF2-40B4-BE49-F238E27FC236}">
              <a16:creationId xmlns:a16="http://schemas.microsoft.com/office/drawing/2014/main" id="{52D1BB84-AC2E-485E-AC3E-E142937D1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2" name="Text Box 302">
          <a:extLst>
            <a:ext uri="{FF2B5EF4-FFF2-40B4-BE49-F238E27FC236}">
              <a16:creationId xmlns:a16="http://schemas.microsoft.com/office/drawing/2014/main" id="{E0744FE8-4ECD-480C-BECD-AD7ADCE1D6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13" name="Text Box 303">
          <a:extLst>
            <a:ext uri="{FF2B5EF4-FFF2-40B4-BE49-F238E27FC236}">
              <a16:creationId xmlns:a16="http://schemas.microsoft.com/office/drawing/2014/main" id="{6EDE7ED9-C9B2-4ABE-9B5A-7C53F652BE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4" name="Text Box 304">
          <a:extLst>
            <a:ext uri="{FF2B5EF4-FFF2-40B4-BE49-F238E27FC236}">
              <a16:creationId xmlns:a16="http://schemas.microsoft.com/office/drawing/2014/main" id="{619C2402-AF11-4692-8D43-ECE3F91EB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5" name="Text Box 305">
          <a:extLst>
            <a:ext uri="{FF2B5EF4-FFF2-40B4-BE49-F238E27FC236}">
              <a16:creationId xmlns:a16="http://schemas.microsoft.com/office/drawing/2014/main" id="{7A89A3AA-D2BF-4BC8-990A-CEF89C292F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16" name="Text Box 306">
          <a:extLst>
            <a:ext uri="{FF2B5EF4-FFF2-40B4-BE49-F238E27FC236}">
              <a16:creationId xmlns:a16="http://schemas.microsoft.com/office/drawing/2014/main" id="{8F36654D-365D-4B8B-A55A-E5073CE437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7" name="Text Box 307">
          <a:extLst>
            <a:ext uri="{FF2B5EF4-FFF2-40B4-BE49-F238E27FC236}">
              <a16:creationId xmlns:a16="http://schemas.microsoft.com/office/drawing/2014/main" id="{5B84C50D-593E-4383-8230-53195DC044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18" name="Text Box 308">
          <a:extLst>
            <a:ext uri="{FF2B5EF4-FFF2-40B4-BE49-F238E27FC236}">
              <a16:creationId xmlns:a16="http://schemas.microsoft.com/office/drawing/2014/main" id="{37FFDBEF-BF60-49F2-9AB5-37F7D2636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19" name="Text Box 309">
          <a:extLst>
            <a:ext uri="{FF2B5EF4-FFF2-40B4-BE49-F238E27FC236}">
              <a16:creationId xmlns:a16="http://schemas.microsoft.com/office/drawing/2014/main" id="{1C4EC06F-ABC1-478A-B934-E8190F056C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0" name="Text Box 310">
          <a:extLst>
            <a:ext uri="{FF2B5EF4-FFF2-40B4-BE49-F238E27FC236}">
              <a16:creationId xmlns:a16="http://schemas.microsoft.com/office/drawing/2014/main" id="{CB5874A1-5F6E-4939-85AB-923E13466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1" name="Text Box 311">
          <a:extLst>
            <a:ext uri="{FF2B5EF4-FFF2-40B4-BE49-F238E27FC236}">
              <a16:creationId xmlns:a16="http://schemas.microsoft.com/office/drawing/2014/main" id="{A6EBC2EC-7310-4C78-A79B-D304D2A6CA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2" name="Text Box 312">
          <a:extLst>
            <a:ext uri="{FF2B5EF4-FFF2-40B4-BE49-F238E27FC236}">
              <a16:creationId xmlns:a16="http://schemas.microsoft.com/office/drawing/2014/main" id="{3A5C7687-109D-42B6-8CAC-12F5068B65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3" name="Text Box 313">
          <a:extLst>
            <a:ext uri="{FF2B5EF4-FFF2-40B4-BE49-F238E27FC236}">
              <a16:creationId xmlns:a16="http://schemas.microsoft.com/office/drawing/2014/main" id="{CB072E5D-D7DC-4F27-8F8A-97408F2A85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4" name="Text Box 314">
          <a:extLst>
            <a:ext uri="{FF2B5EF4-FFF2-40B4-BE49-F238E27FC236}">
              <a16:creationId xmlns:a16="http://schemas.microsoft.com/office/drawing/2014/main" id="{814EC470-0123-4581-AA2C-6AA3CBF272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5" name="Text Box 315">
          <a:extLst>
            <a:ext uri="{FF2B5EF4-FFF2-40B4-BE49-F238E27FC236}">
              <a16:creationId xmlns:a16="http://schemas.microsoft.com/office/drawing/2014/main" id="{8BC1B683-3A94-4D99-8378-526FBDD988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6" name="Text Box 316">
          <a:extLst>
            <a:ext uri="{FF2B5EF4-FFF2-40B4-BE49-F238E27FC236}">
              <a16:creationId xmlns:a16="http://schemas.microsoft.com/office/drawing/2014/main" id="{D42576A3-7010-47B1-BE28-C5927786C5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7" name="Text Box 317">
          <a:extLst>
            <a:ext uri="{FF2B5EF4-FFF2-40B4-BE49-F238E27FC236}">
              <a16:creationId xmlns:a16="http://schemas.microsoft.com/office/drawing/2014/main" id="{687DBA3B-3B3F-414D-88CF-478D479792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8" name="Text Box 318">
          <a:extLst>
            <a:ext uri="{FF2B5EF4-FFF2-40B4-BE49-F238E27FC236}">
              <a16:creationId xmlns:a16="http://schemas.microsoft.com/office/drawing/2014/main" id="{EFBB5F88-C210-4BFE-A255-F734B5083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29" name="Text Box 319">
          <a:extLst>
            <a:ext uri="{FF2B5EF4-FFF2-40B4-BE49-F238E27FC236}">
              <a16:creationId xmlns:a16="http://schemas.microsoft.com/office/drawing/2014/main" id="{0EE2A1AF-FEEB-4FDC-9D56-E89871383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0" name="Text Box 320">
          <a:extLst>
            <a:ext uri="{FF2B5EF4-FFF2-40B4-BE49-F238E27FC236}">
              <a16:creationId xmlns:a16="http://schemas.microsoft.com/office/drawing/2014/main" id="{A088DC84-E11F-41E6-A23D-053DF79BCB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1" name="Text Box 321">
          <a:extLst>
            <a:ext uri="{FF2B5EF4-FFF2-40B4-BE49-F238E27FC236}">
              <a16:creationId xmlns:a16="http://schemas.microsoft.com/office/drawing/2014/main" id="{BBA32E83-C6CB-40AE-BCFD-4300E46AA5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2" name="Text Box 322">
          <a:extLst>
            <a:ext uri="{FF2B5EF4-FFF2-40B4-BE49-F238E27FC236}">
              <a16:creationId xmlns:a16="http://schemas.microsoft.com/office/drawing/2014/main" id="{C0B869E8-ED62-4170-BFC3-A4FC68A8BE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3" name="Text Box 323">
          <a:extLst>
            <a:ext uri="{FF2B5EF4-FFF2-40B4-BE49-F238E27FC236}">
              <a16:creationId xmlns:a16="http://schemas.microsoft.com/office/drawing/2014/main" id="{EDE757D4-13A4-4CF4-84E9-06F29A2DE3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4" name="Text Box 324">
          <a:extLst>
            <a:ext uri="{FF2B5EF4-FFF2-40B4-BE49-F238E27FC236}">
              <a16:creationId xmlns:a16="http://schemas.microsoft.com/office/drawing/2014/main" id="{C99DF895-1F77-46B8-9D55-1EBD5CE852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5" name="Text Box 325">
          <a:extLst>
            <a:ext uri="{FF2B5EF4-FFF2-40B4-BE49-F238E27FC236}">
              <a16:creationId xmlns:a16="http://schemas.microsoft.com/office/drawing/2014/main" id="{CC40E0FB-7ED5-42B2-BA63-42D38A518C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6" name="Text Box 326">
          <a:extLst>
            <a:ext uri="{FF2B5EF4-FFF2-40B4-BE49-F238E27FC236}">
              <a16:creationId xmlns:a16="http://schemas.microsoft.com/office/drawing/2014/main" id="{F845C440-DE8A-4CDE-A852-531E1C1ECC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7" name="Text Box 327">
          <a:extLst>
            <a:ext uri="{FF2B5EF4-FFF2-40B4-BE49-F238E27FC236}">
              <a16:creationId xmlns:a16="http://schemas.microsoft.com/office/drawing/2014/main" id="{596F1040-829E-42F2-B804-36CEB6FC09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8" name="Text Box 328">
          <a:extLst>
            <a:ext uri="{FF2B5EF4-FFF2-40B4-BE49-F238E27FC236}">
              <a16:creationId xmlns:a16="http://schemas.microsoft.com/office/drawing/2014/main" id="{D3685EFF-50A4-46C6-B4E6-158A978B0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39" name="Text Box 329">
          <a:extLst>
            <a:ext uri="{FF2B5EF4-FFF2-40B4-BE49-F238E27FC236}">
              <a16:creationId xmlns:a16="http://schemas.microsoft.com/office/drawing/2014/main" id="{FD1F7CEC-45B1-4CA8-8DC6-D531C8936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0" name="Text Box 330">
          <a:extLst>
            <a:ext uri="{FF2B5EF4-FFF2-40B4-BE49-F238E27FC236}">
              <a16:creationId xmlns:a16="http://schemas.microsoft.com/office/drawing/2014/main" id="{2DFDA5FD-6382-4C39-A6A8-4D2D7B2C4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1" name="Text Box 331">
          <a:extLst>
            <a:ext uri="{FF2B5EF4-FFF2-40B4-BE49-F238E27FC236}">
              <a16:creationId xmlns:a16="http://schemas.microsoft.com/office/drawing/2014/main" id="{1064EECB-C25E-4EDC-9430-FFF4AEF60F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2" name="Text Box 332">
          <a:extLst>
            <a:ext uri="{FF2B5EF4-FFF2-40B4-BE49-F238E27FC236}">
              <a16:creationId xmlns:a16="http://schemas.microsoft.com/office/drawing/2014/main" id="{442DE0D8-E167-442F-91BB-42160A383C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3" name="Text Box 333">
          <a:extLst>
            <a:ext uri="{FF2B5EF4-FFF2-40B4-BE49-F238E27FC236}">
              <a16:creationId xmlns:a16="http://schemas.microsoft.com/office/drawing/2014/main" id="{1968F020-057B-49E4-B271-0D5B37545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4" name="Text Box 334">
          <a:extLst>
            <a:ext uri="{FF2B5EF4-FFF2-40B4-BE49-F238E27FC236}">
              <a16:creationId xmlns:a16="http://schemas.microsoft.com/office/drawing/2014/main" id="{C3661FE2-63BC-4172-B522-AA3165C59F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45" name="Text Box 335">
          <a:extLst>
            <a:ext uri="{FF2B5EF4-FFF2-40B4-BE49-F238E27FC236}">
              <a16:creationId xmlns:a16="http://schemas.microsoft.com/office/drawing/2014/main" id="{57949D65-E888-4FD6-BCC3-F11519227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46" name="Text Box 336">
          <a:extLst>
            <a:ext uri="{FF2B5EF4-FFF2-40B4-BE49-F238E27FC236}">
              <a16:creationId xmlns:a16="http://schemas.microsoft.com/office/drawing/2014/main" id="{ECE2EB5B-8F88-4547-B804-5B042BBCEB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47" name="Text Box 337">
          <a:extLst>
            <a:ext uri="{FF2B5EF4-FFF2-40B4-BE49-F238E27FC236}">
              <a16:creationId xmlns:a16="http://schemas.microsoft.com/office/drawing/2014/main" id="{66C35460-2D43-417F-A751-F0E03B9DD7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48" name="Text Box 338">
          <a:extLst>
            <a:ext uri="{FF2B5EF4-FFF2-40B4-BE49-F238E27FC236}">
              <a16:creationId xmlns:a16="http://schemas.microsoft.com/office/drawing/2014/main" id="{65A2D240-BC05-4052-ADD0-D5F8200A36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49" name="Text Box 339">
          <a:extLst>
            <a:ext uri="{FF2B5EF4-FFF2-40B4-BE49-F238E27FC236}">
              <a16:creationId xmlns:a16="http://schemas.microsoft.com/office/drawing/2014/main" id="{51AE4E9F-4494-4328-87B6-3FB92082DE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50" name="Text Box 340">
          <a:extLst>
            <a:ext uri="{FF2B5EF4-FFF2-40B4-BE49-F238E27FC236}">
              <a16:creationId xmlns:a16="http://schemas.microsoft.com/office/drawing/2014/main" id="{117A9D4C-8923-4020-8DAF-2E9DD1481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51" name="Text Box 341">
          <a:extLst>
            <a:ext uri="{FF2B5EF4-FFF2-40B4-BE49-F238E27FC236}">
              <a16:creationId xmlns:a16="http://schemas.microsoft.com/office/drawing/2014/main" id="{FA6AFC2C-A7EA-4F01-AB04-04FD74F25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52" name="Text Box 342">
          <a:extLst>
            <a:ext uri="{FF2B5EF4-FFF2-40B4-BE49-F238E27FC236}">
              <a16:creationId xmlns:a16="http://schemas.microsoft.com/office/drawing/2014/main" id="{4CBE4237-D012-49BC-B140-F26EA604A4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53" name="Text Box 343">
          <a:extLst>
            <a:ext uri="{FF2B5EF4-FFF2-40B4-BE49-F238E27FC236}">
              <a16:creationId xmlns:a16="http://schemas.microsoft.com/office/drawing/2014/main" id="{CC58BDC7-8C81-41D0-A176-0E3D79F548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54" name="Text Box 344">
          <a:extLst>
            <a:ext uri="{FF2B5EF4-FFF2-40B4-BE49-F238E27FC236}">
              <a16:creationId xmlns:a16="http://schemas.microsoft.com/office/drawing/2014/main" id="{376F9374-21A9-484E-9C3A-7F4031C78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55" name="Text Box 345">
          <a:extLst>
            <a:ext uri="{FF2B5EF4-FFF2-40B4-BE49-F238E27FC236}">
              <a16:creationId xmlns:a16="http://schemas.microsoft.com/office/drawing/2014/main" id="{429E7A78-30E6-491F-89DB-C85D444B71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56" name="Text Box 346">
          <a:extLst>
            <a:ext uri="{FF2B5EF4-FFF2-40B4-BE49-F238E27FC236}">
              <a16:creationId xmlns:a16="http://schemas.microsoft.com/office/drawing/2014/main" id="{FC529CA1-9593-4315-92E2-93A861546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57" name="Text Box 347">
          <a:extLst>
            <a:ext uri="{FF2B5EF4-FFF2-40B4-BE49-F238E27FC236}">
              <a16:creationId xmlns:a16="http://schemas.microsoft.com/office/drawing/2014/main" id="{ECEB06CE-B0B7-41F1-A4DB-50F6CC33D3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58" name="Text Box 348">
          <a:extLst>
            <a:ext uri="{FF2B5EF4-FFF2-40B4-BE49-F238E27FC236}">
              <a16:creationId xmlns:a16="http://schemas.microsoft.com/office/drawing/2014/main" id="{565191D4-11E7-41BF-AE1F-51E85D5F95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59" name="Text Box 349">
          <a:extLst>
            <a:ext uri="{FF2B5EF4-FFF2-40B4-BE49-F238E27FC236}">
              <a16:creationId xmlns:a16="http://schemas.microsoft.com/office/drawing/2014/main" id="{C1C52CD5-0402-4D7B-A1CB-95B9EE4D6A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0" name="Text Box 350">
          <a:extLst>
            <a:ext uri="{FF2B5EF4-FFF2-40B4-BE49-F238E27FC236}">
              <a16:creationId xmlns:a16="http://schemas.microsoft.com/office/drawing/2014/main" id="{D4F75249-D5E3-47B5-ABF8-32CE2DE652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1" name="Text Box 351">
          <a:extLst>
            <a:ext uri="{FF2B5EF4-FFF2-40B4-BE49-F238E27FC236}">
              <a16:creationId xmlns:a16="http://schemas.microsoft.com/office/drawing/2014/main" id="{EB1B0CA6-7661-441F-81BC-521DDB752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2" name="Text Box 352">
          <a:extLst>
            <a:ext uri="{FF2B5EF4-FFF2-40B4-BE49-F238E27FC236}">
              <a16:creationId xmlns:a16="http://schemas.microsoft.com/office/drawing/2014/main" id="{1A224824-48EC-43B7-85FD-3D8E62FEF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3" name="Text Box 353">
          <a:extLst>
            <a:ext uri="{FF2B5EF4-FFF2-40B4-BE49-F238E27FC236}">
              <a16:creationId xmlns:a16="http://schemas.microsoft.com/office/drawing/2014/main" id="{08DA4701-7107-4580-AB83-60EA412577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4" name="Text Box 354">
          <a:extLst>
            <a:ext uri="{FF2B5EF4-FFF2-40B4-BE49-F238E27FC236}">
              <a16:creationId xmlns:a16="http://schemas.microsoft.com/office/drawing/2014/main" id="{DBD0F385-A48D-4AEF-9537-B83E8FF90C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5" name="Text Box 355">
          <a:extLst>
            <a:ext uri="{FF2B5EF4-FFF2-40B4-BE49-F238E27FC236}">
              <a16:creationId xmlns:a16="http://schemas.microsoft.com/office/drawing/2014/main" id="{746B6050-617C-453B-9049-60BCEA3BD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6" name="Text Box 356">
          <a:extLst>
            <a:ext uri="{FF2B5EF4-FFF2-40B4-BE49-F238E27FC236}">
              <a16:creationId xmlns:a16="http://schemas.microsoft.com/office/drawing/2014/main" id="{2D3B2C57-17FE-4950-A150-17EA66AD3E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7" name="Text Box 357">
          <a:extLst>
            <a:ext uri="{FF2B5EF4-FFF2-40B4-BE49-F238E27FC236}">
              <a16:creationId xmlns:a16="http://schemas.microsoft.com/office/drawing/2014/main" id="{103281BA-8386-46B1-921B-2A3AA6E581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8" name="Text Box 358">
          <a:extLst>
            <a:ext uri="{FF2B5EF4-FFF2-40B4-BE49-F238E27FC236}">
              <a16:creationId xmlns:a16="http://schemas.microsoft.com/office/drawing/2014/main" id="{47EAD102-36A3-4AFF-8BC1-B2A3D2F94F4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69" name="Text Box 359">
          <a:extLst>
            <a:ext uri="{FF2B5EF4-FFF2-40B4-BE49-F238E27FC236}">
              <a16:creationId xmlns:a16="http://schemas.microsoft.com/office/drawing/2014/main" id="{3271C8C6-C84F-4466-A684-AAEF6B010F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0" name="Text Box 360">
          <a:extLst>
            <a:ext uri="{FF2B5EF4-FFF2-40B4-BE49-F238E27FC236}">
              <a16:creationId xmlns:a16="http://schemas.microsoft.com/office/drawing/2014/main" id="{07B1E3F5-E5C4-44EB-88E1-64334FB511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1" name="Text Box 361">
          <a:extLst>
            <a:ext uri="{FF2B5EF4-FFF2-40B4-BE49-F238E27FC236}">
              <a16:creationId xmlns:a16="http://schemas.microsoft.com/office/drawing/2014/main" id="{30197BC1-2100-4AE2-9B10-E8C7DE43B8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2" name="Text Box 362">
          <a:extLst>
            <a:ext uri="{FF2B5EF4-FFF2-40B4-BE49-F238E27FC236}">
              <a16:creationId xmlns:a16="http://schemas.microsoft.com/office/drawing/2014/main" id="{E09883C1-93E3-4BCF-A60F-7632AA04E6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3" name="Text Box 363">
          <a:extLst>
            <a:ext uri="{FF2B5EF4-FFF2-40B4-BE49-F238E27FC236}">
              <a16:creationId xmlns:a16="http://schemas.microsoft.com/office/drawing/2014/main" id="{647D7612-66E7-45C4-B9D9-FD3A8D17F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4" name="Text Box 364">
          <a:extLst>
            <a:ext uri="{FF2B5EF4-FFF2-40B4-BE49-F238E27FC236}">
              <a16:creationId xmlns:a16="http://schemas.microsoft.com/office/drawing/2014/main" id="{2FCB9CCD-549D-428E-B0A1-F43853C6FD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5" name="Text Box 365">
          <a:extLst>
            <a:ext uri="{FF2B5EF4-FFF2-40B4-BE49-F238E27FC236}">
              <a16:creationId xmlns:a16="http://schemas.microsoft.com/office/drawing/2014/main" id="{C6B31C71-AF02-488E-8A26-DDA41241E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6" name="Text Box 366">
          <a:extLst>
            <a:ext uri="{FF2B5EF4-FFF2-40B4-BE49-F238E27FC236}">
              <a16:creationId xmlns:a16="http://schemas.microsoft.com/office/drawing/2014/main" id="{E3594755-3542-4D09-AB16-9575DD76D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7" name="Text Box 367">
          <a:extLst>
            <a:ext uri="{FF2B5EF4-FFF2-40B4-BE49-F238E27FC236}">
              <a16:creationId xmlns:a16="http://schemas.microsoft.com/office/drawing/2014/main" id="{205AB4BA-22B4-4DEE-BBA7-E7A2FD0408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8" name="Text Box 368">
          <a:extLst>
            <a:ext uri="{FF2B5EF4-FFF2-40B4-BE49-F238E27FC236}">
              <a16:creationId xmlns:a16="http://schemas.microsoft.com/office/drawing/2014/main" id="{4A2E8A50-510C-4C99-8868-1E209652C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79" name="Text Box 369">
          <a:extLst>
            <a:ext uri="{FF2B5EF4-FFF2-40B4-BE49-F238E27FC236}">
              <a16:creationId xmlns:a16="http://schemas.microsoft.com/office/drawing/2014/main" id="{C389C3FE-2348-4A3B-8D91-D9D63B1A9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80" name="Text Box 370">
          <a:extLst>
            <a:ext uri="{FF2B5EF4-FFF2-40B4-BE49-F238E27FC236}">
              <a16:creationId xmlns:a16="http://schemas.microsoft.com/office/drawing/2014/main" id="{16D37CD0-DC6A-4FC4-9759-854CCC4792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81" name="Text Box 371">
          <a:extLst>
            <a:ext uri="{FF2B5EF4-FFF2-40B4-BE49-F238E27FC236}">
              <a16:creationId xmlns:a16="http://schemas.microsoft.com/office/drawing/2014/main" id="{D303C05B-870A-441A-8FD8-6963D59E51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82" name="Text Box 372">
          <a:extLst>
            <a:ext uri="{FF2B5EF4-FFF2-40B4-BE49-F238E27FC236}">
              <a16:creationId xmlns:a16="http://schemas.microsoft.com/office/drawing/2014/main" id="{416D3CB2-6570-4C06-9244-86959C8AB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583" name="Text Box 373">
          <a:extLst>
            <a:ext uri="{FF2B5EF4-FFF2-40B4-BE49-F238E27FC236}">
              <a16:creationId xmlns:a16="http://schemas.microsoft.com/office/drawing/2014/main" id="{931615A2-E548-4568-8979-C45EE8CF53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584" name="Text Box 374">
          <a:extLst>
            <a:ext uri="{FF2B5EF4-FFF2-40B4-BE49-F238E27FC236}">
              <a16:creationId xmlns:a16="http://schemas.microsoft.com/office/drawing/2014/main" id="{6B9B295D-EA53-4152-A9E0-49D7950F24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85" name="Text Box 375">
          <a:extLst>
            <a:ext uri="{FF2B5EF4-FFF2-40B4-BE49-F238E27FC236}">
              <a16:creationId xmlns:a16="http://schemas.microsoft.com/office/drawing/2014/main" id="{B8C2785C-30C8-4E0A-A9EF-66F42226C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86" name="Text Box 376">
          <a:extLst>
            <a:ext uri="{FF2B5EF4-FFF2-40B4-BE49-F238E27FC236}">
              <a16:creationId xmlns:a16="http://schemas.microsoft.com/office/drawing/2014/main" id="{A1C09153-BE84-48E5-9374-120712461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587" name="Text Box 377">
          <a:extLst>
            <a:ext uri="{FF2B5EF4-FFF2-40B4-BE49-F238E27FC236}">
              <a16:creationId xmlns:a16="http://schemas.microsoft.com/office/drawing/2014/main" id="{C0EF4230-F0C1-4AF2-8C77-F6E49EEB82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88" name="Text Box 378">
          <a:extLst>
            <a:ext uri="{FF2B5EF4-FFF2-40B4-BE49-F238E27FC236}">
              <a16:creationId xmlns:a16="http://schemas.microsoft.com/office/drawing/2014/main" id="{6C7C10EA-E9D4-410F-A7EA-7993129AF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89" name="Text Box 379">
          <a:extLst>
            <a:ext uri="{FF2B5EF4-FFF2-40B4-BE49-F238E27FC236}">
              <a16:creationId xmlns:a16="http://schemas.microsoft.com/office/drawing/2014/main" id="{66835884-9A22-4E59-B3E2-087696254A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590" name="Text Box 380">
          <a:extLst>
            <a:ext uri="{FF2B5EF4-FFF2-40B4-BE49-F238E27FC236}">
              <a16:creationId xmlns:a16="http://schemas.microsoft.com/office/drawing/2014/main" id="{6EF72491-A222-4CF2-9377-E05CADB1CB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91" name="Text Box 381">
          <a:extLst>
            <a:ext uri="{FF2B5EF4-FFF2-40B4-BE49-F238E27FC236}">
              <a16:creationId xmlns:a16="http://schemas.microsoft.com/office/drawing/2014/main" id="{4E5D8FF9-5320-4E68-B307-9C51280B4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592" name="Text Box 382">
          <a:extLst>
            <a:ext uri="{FF2B5EF4-FFF2-40B4-BE49-F238E27FC236}">
              <a16:creationId xmlns:a16="http://schemas.microsoft.com/office/drawing/2014/main" id="{5EA6219A-52A1-4967-BEBA-217AAC1DE5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3" name="Text Box 383">
          <a:extLst>
            <a:ext uri="{FF2B5EF4-FFF2-40B4-BE49-F238E27FC236}">
              <a16:creationId xmlns:a16="http://schemas.microsoft.com/office/drawing/2014/main" id="{DCE32FBD-0984-4F89-BD7E-D7F0536E0F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4" name="Text Box 384">
          <a:extLst>
            <a:ext uri="{FF2B5EF4-FFF2-40B4-BE49-F238E27FC236}">
              <a16:creationId xmlns:a16="http://schemas.microsoft.com/office/drawing/2014/main" id="{7E0D3512-6917-4381-952D-25DE0875A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5" name="Text Box 385">
          <a:extLst>
            <a:ext uri="{FF2B5EF4-FFF2-40B4-BE49-F238E27FC236}">
              <a16:creationId xmlns:a16="http://schemas.microsoft.com/office/drawing/2014/main" id="{191256C6-0199-440B-AA51-DECABB7DE0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6" name="Text Box 386">
          <a:extLst>
            <a:ext uri="{FF2B5EF4-FFF2-40B4-BE49-F238E27FC236}">
              <a16:creationId xmlns:a16="http://schemas.microsoft.com/office/drawing/2014/main" id="{A9E2ECD9-87AF-4A9A-AC35-AB9AAC6AA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7" name="Text Box 387">
          <a:extLst>
            <a:ext uri="{FF2B5EF4-FFF2-40B4-BE49-F238E27FC236}">
              <a16:creationId xmlns:a16="http://schemas.microsoft.com/office/drawing/2014/main" id="{5A7E2283-580E-4CD6-867B-0FD389C0C0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8" name="Text Box 388">
          <a:extLst>
            <a:ext uri="{FF2B5EF4-FFF2-40B4-BE49-F238E27FC236}">
              <a16:creationId xmlns:a16="http://schemas.microsoft.com/office/drawing/2014/main" id="{3CDC3FBB-34D6-44B5-B72B-77FE015939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599" name="Text Box 389">
          <a:extLst>
            <a:ext uri="{FF2B5EF4-FFF2-40B4-BE49-F238E27FC236}">
              <a16:creationId xmlns:a16="http://schemas.microsoft.com/office/drawing/2014/main" id="{916F89CB-CE29-47CC-B00B-CC8B56BF3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0" name="Text Box 390">
          <a:extLst>
            <a:ext uri="{FF2B5EF4-FFF2-40B4-BE49-F238E27FC236}">
              <a16:creationId xmlns:a16="http://schemas.microsoft.com/office/drawing/2014/main" id="{DBB7AFFC-1FDF-4521-8AAF-328410CAE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1" name="Text Box 391">
          <a:extLst>
            <a:ext uri="{FF2B5EF4-FFF2-40B4-BE49-F238E27FC236}">
              <a16:creationId xmlns:a16="http://schemas.microsoft.com/office/drawing/2014/main" id="{179F034A-4727-4297-B010-6ABD79E267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2" name="Text Box 392">
          <a:extLst>
            <a:ext uri="{FF2B5EF4-FFF2-40B4-BE49-F238E27FC236}">
              <a16:creationId xmlns:a16="http://schemas.microsoft.com/office/drawing/2014/main" id="{BF64F641-E4B6-4F83-A454-64E8545CD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3" name="Text Box 393">
          <a:extLst>
            <a:ext uri="{FF2B5EF4-FFF2-40B4-BE49-F238E27FC236}">
              <a16:creationId xmlns:a16="http://schemas.microsoft.com/office/drawing/2014/main" id="{E475B152-E3A8-440A-B536-A26ED2B3B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4" name="Text Box 394">
          <a:extLst>
            <a:ext uri="{FF2B5EF4-FFF2-40B4-BE49-F238E27FC236}">
              <a16:creationId xmlns:a16="http://schemas.microsoft.com/office/drawing/2014/main" id="{8AB83963-1458-472A-B296-EF91F34D5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5" name="Text Box 395">
          <a:extLst>
            <a:ext uri="{FF2B5EF4-FFF2-40B4-BE49-F238E27FC236}">
              <a16:creationId xmlns:a16="http://schemas.microsoft.com/office/drawing/2014/main" id="{160470AA-18FE-4B7A-B330-C4FF39DD22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6" name="Text Box 396">
          <a:extLst>
            <a:ext uri="{FF2B5EF4-FFF2-40B4-BE49-F238E27FC236}">
              <a16:creationId xmlns:a16="http://schemas.microsoft.com/office/drawing/2014/main" id="{B767E5B7-0255-49C3-BC95-3D814C7B9E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7" name="Text Box 397">
          <a:extLst>
            <a:ext uri="{FF2B5EF4-FFF2-40B4-BE49-F238E27FC236}">
              <a16:creationId xmlns:a16="http://schemas.microsoft.com/office/drawing/2014/main" id="{BEAC59C4-0BE9-4957-BC61-7EF4088EFA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8" name="Text Box 398">
          <a:extLst>
            <a:ext uri="{FF2B5EF4-FFF2-40B4-BE49-F238E27FC236}">
              <a16:creationId xmlns:a16="http://schemas.microsoft.com/office/drawing/2014/main" id="{5EAF01CC-4E3A-49D1-8DB5-01376B4DE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09" name="Text Box 399">
          <a:extLst>
            <a:ext uri="{FF2B5EF4-FFF2-40B4-BE49-F238E27FC236}">
              <a16:creationId xmlns:a16="http://schemas.microsoft.com/office/drawing/2014/main" id="{D068698C-2A3E-48D2-9778-9CD994E8ED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0" name="Text Box 400">
          <a:extLst>
            <a:ext uri="{FF2B5EF4-FFF2-40B4-BE49-F238E27FC236}">
              <a16:creationId xmlns:a16="http://schemas.microsoft.com/office/drawing/2014/main" id="{9E173A99-5D81-43AC-8E1E-27F8342515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1" name="Text Box 401">
          <a:extLst>
            <a:ext uri="{FF2B5EF4-FFF2-40B4-BE49-F238E27FC236}">
              <a16:creationId xmlns:a16="http://schemas.microsoft.com/office/drawing/2014/main" id="{F780CFFC-5904-4778-8565-238FDFA06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2" name="Text Box 402">
          <a:extLst>
            <a:ext uri="{FF2B5EF4-FFF2-40B4-BE49-F238E27FC236}">
              <a16:creationId xmlns:a16="http://schemas.microsoft.com/office/drawing/2014/main" id="{5681E3FF-2C53-4F76-80A0-4D07EAFFD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3" name="Text Box 403">
          <a:extLst>
            <a:ext uri="{FF2B5EF4-FFF2-40B4-BE49-F238E27FC236}">
              <a16:creationId xmlns:a16="http://schemas.microsoft.com/office/drawing/2014/main" id="{FF619310-2A8C-4BA1-9487-33BEDD607D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4" name="Text Box 404">
          <a:extLst>
            <a:ext uri="{FF2B5EF4-FFF2-40B4-BE49-F238E27FC236}">
              <a16:creationId xmlns:a16="http://schemas.microsoft.com/office/drawing/2014/main" id="{279CD89B-AB4A-428A-BD23-EAF5CA4581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5" name="Text Box 405">
          <a:extLst>
            <a:ext uri="{FF2B5EF4-FFF2-40B4-BE49-F238E27FC236}">
              <a16:creationId xmlns:a16="http://schemas.microsoft.com/office/drawing/2014/main" id="{92D69822-358C-46DC-9FE9-51910EF05B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6" name="Text Box 406">
          <a:extLst>
            <a:ext uri="{FF2B5EF4-FFF2-40B4-BE49-F238E27FC236}">
              <a16:creationId xmlns:a16="http://schemas.microsoft.com/office/drawing/2014/main" id="{FA563FCE-75B5-400E-BB3A-DB3E18ADED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7" name="Text Box 407">
          <a:extLst>
            <a:ext uri="{FF2B5EF4-FFF2-40B4-BE49-F238E27FC236}">
              <a16:creationId xmlns:a16="http://schemas.microsoft.com/office/drawing/2014/main" id="{9067493F-566F-42FB-93A8-97D2947EDA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8" name="Text Box 408">
          <a:extLst>
            <a:ext uri="{FF2B5EF4-FFF2-40B4-BE49-F238E27FC236}">
              <a16:creationId xmlns:a16="http://schemas.microsoft.com/office/drawing/2014/main" id="{7D85A94D-FFD4-4A84-B14B-94806ADA75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19" name="Text Box 409">
          <a:extLst>
            <a:ext uri="{FF2B5EF4-FFF2-40B4-BE49-F238E27FC236}">
              <a16:creationId xmlns:a16="http://schemas.microsoft.com/office/drawing/2014/main" id="{84D18B19-F0C5-48FE-AB58-9C5EB6F43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620" name="Text Box 410">
          <a:extLst>
            <a:ext uri="{FF2B5EF4-FFF2-40B4-BE49-F238E27FC236}">
              <a16:creationId xmlns:a16="http://schemas.microsoft.com/office/drawing/2014/main" id="{0166C430-BFBE-4221-8C79-7A6A2E0F4D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21" name="Text Box 411">
          <a:extLst>
            <a:ext uri="{FF2B5EF4-FFF2-40B4-BE49-F238E27FC236}">
              <a16:creationId xmlns:a16="http://schemas.microsoft.com/office/drawing/2014/main" id="{52CE83DE-60FF-435E-9D6F-604918EB96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2" name="Text Box 412">
          <a:extLst>
            <a:ext uri="{FF2B5EF4-FFF2-40B4-BE49-F238E27FC236}">
              <a16:creationId xmlns:a16="http://schemas.microsoft.com/office/drawing/2014/main" id="{7E2E3475-B676-464D-A714-EA33A6ACB7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3" name="Text Box 413">
          <a:extLst>
            <a:ext uri="{FF2B5EF4-FFF2-40B4-BE49-F238E27FC236}">
              <a16:creationId xmlns:a16="http://schemas.microsoft.com/office/drawing/2014/main" id="{0F606EA8-9DCD-4E96-A3C5-1EE249F091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24" name="Text Box 414">
          <a:extLst>
            <a:ext uri="{FF2B5EF4-FFF2-40B4-BE49-F238E27FC236}">
              <a16:creationId xmlns:a16="http://schemas.microsoft.com/office/drawing/2014/main" id="{86D449F5-C266-4BCB-A2C5-6C2DD028800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5" name="Text Box 415">
          <a:extLst>
            <a:ext uri="{FF2B5EF4-FFF2-40B4-BE49-F238E27FC236}">
              <a16:creationId xmlns:a16="http://schemas.microsoft.com/office/drawing/2014/main" id="{D114CB10-96DC-4BC5-9603-52AA3D3E8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6" name="Text Box 416">
          <a:extLst>
            <a:ext uri="{FF2B5EF4-FFF2-40B4-BE49-F238E27FC236}">
              <a16:creationId xmlns:a16="http://schemas.microsoft.com/office/drawing/2014/main" id="{2203D51D-7B29-4D23-8726-EFA24C23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27" name="Text Box 417">
          <a:extLst>
            <a:ext uri="{FF2B5EF4-FFF2-40B4-BE49-F238E27FC236}">
              <a16:creationId xmlns:a16="http://schemas.microsoft.com/office/drawing/2014/main" id="{0855619F-FE99-46AD-B488-97D2C3F4023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8" name="Text Box 418">
          <a:extLst>
            <a:ext uri="{FF2B5EF4-FFF2-40B4-BE49-F238E27FC236}">
              <a16:creationId xmlns:a16="http://schemas.microsoft.com/office/drawing/2014/main" id="{BFB65B2F-23F2-4C24-86A7-AB8C431F6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29" name="Text Box 419">
          <a:extLst>
            <a:ext uri="{FF2B5EF4-FFF2-40B4-BE49-F238E27FC236}">
              <a16:creationId xmlns:a16="http://schemas.microsoft.com/office/drawing/2014/main" id="{D70025E3-2476-47AB-B817-12AA80629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0" name="Text Box 420">
          <a:extLst>
            <a:ext uri="{FF2B5EF4-FFF2-40B4-BE49-F238E27FC236}">
              <a16:creationId xmlns:a16="http://schemas.microsoft.com/office/drawing/2014/main" id="{DFB8DCCE-D915-4315-9F30-46C3A893D6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1" name="Text Box 421">
          <a:extLst>
            <a:ext uri="{FF2B5EF4-FFF2-40B4-BE49-F238E27FC236}">
              <a16:creationId xmlns:a16="http://schemas.microsoft.com/office/drawing/2014/main" id="{5BA3B4B6-BB78-495E-A1E6-22CC323B5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2" name="Text Box 422">
          <a:extLst>
            <a:ext uri="{FF2B5EF4-FFF2-40B4-BE49-F238E27FC236}">
              <a16:creationId xmlns:a16="http://schemas.microsoft.com/office/drawing/2014/main" id="{4BC3F9C5-B597-44D1-BCC3-93B148398C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3" name="Text Box 423">
          <a:extLst>
            <a:ext uri="{FF2B5EF4-FFF2-40B4-BE49-F238E27FC236}">
              <a16:creationId xmlns:a16="http://schemas.microsoft.com/office/drawing/2014/main" id="{E5D9FB9E-6000-4BAD-AA11-BFBE60DFD3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4" name="Text Box 424">
          <a:extLst>
            <a:ext uri="{FF2B5EF4-FFF2-40B4-BE49-F238E27FC236}">
              <a16:creationId xmlns:a16="http://schemas.microsoft.com/office/drawing/2014/main" id="{5E08B535-F0ED-4F0D-A2C8-0AEA766CF9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5" name="Text Box 425">
          <a:extLst>
            <a:ext uri="{FF2B5EF4-FFF2-40B4-BE49-F238E27FC236}">
              <a16:creationId xmlns:a16="http://schemas.microsoft.com/office/drawing/2014/main" id="{3F20A3F3-8EC7-4134-8896-005368224D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6" name="Text Box 426">
          <a:extLst>
            <a:ext uri="{FF2B5EF4-FFF2-40B4-BE49-F238E27FC236}">
              <a16:creationId xmlns:a16="http://schemas.microsoft.com/office/drawing/2014/main" id="{0C50679D-3838-4FB7-ABAF-EE000638F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7" name="Text Box 427">
          <a:extLst>
            <a:ext uri="{FF2B5EF4-FFF2-40B4-BE49-F238E27FC236}">
              <a16:creationId xmlns:a16="http://schemas.microsoft.com/office/drawing/2014/main" id="{B36D849F-28A2-4391-BAE0-CF538A9B92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8" name="Text Box 428">
          <a:extLst>
            <a:ext uri="{FF2B5EF4-FFF2-40B4-BE49-F238E27FC236}">
              <a16:creationId xmlns:a16="http://schemas.microsoft.com/office/drawing/2014/main" id="{74BB1808-D5F8-4C87-9368-1B3F2E913A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39" name="Text Box 429">
          <a:extLst>
            <a:ext uri="{FF2B5EF4-FFF2-40B4-BE49-F238E27FC236}">
              <a16:creationId xmlns:a16="http://schemas.microsoft.com/office/drawing/2014/main" id="{E6D4E159-8727-4835-8856-6350228BF1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0" name="Text Box 430">
          <a:extLst>
            <a:ext uri="{FF2B5EF4-FFF2-40B4-BE49-F238E27FC236}">
              <a16:creationId xmlns:a16="http://schemas.microsoft.com/office/drawing/2014/main" id="{FC17B7E5-D336-45C5-9DAD-E0E96F8310A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1" name="Text Box 431">
          <a:extLst>
            <a:ext uri="{FF2B5EF4-FFF2-40B4-BE49-F238E27FC236}">
              <a16:creationId xmlns:a16="http://schemas.microsoft.com/office/drawing/2014/main" id="{6E3F8E51-C067-41F2-A257-3CE9E67CC2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2" name="Text Box 432">
          <a:extLst>
            <a:ext uri="{FF2B5EF4-FFF2-40B4-BE49-F238E27FC236}">
              <a16:creationId xmlns:a16="http://schemas.microsoft.com/office/drawing/2014/main" id="{DDBD5A51-A574-44FD-86D6-3D6E3A76B8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3" name="Text Box 433">
          <a:extLst>
            <a:ext uri="{FF2B5EF4-FFF2-40B4-BE49-F238E27FC236}">
              <a16:creationId xmlns:a16="http://schemas.microsoft.com/office/drawing/2014/main" id="{19A0D0D4-5890-4EC2-9620-C7CB9EDEB3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4" name="Text Box 434">
          <a:extLst>
            <a:ext uri="{FF2B5EF4-FFF2-40B4-BE49-F238E27FC236}">
              <a16:creationId xmlns:a16="http://schemas.microsoft.com/office/drawing/2014/main" id="{8532AB59-289D-4D06-A0CE-AC8DB2711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5" name="Text Box 435">
          <a:extLst>
            <a:ext uri="{FF2B5EF4-FFF2-40B4-BE49-F238E27FC236}">
              <a16:creationId xmlns:a16="http://schemas.microsoft.com/office/drawing/2014/main" id="{01671F02-675D-428F-8335-D62A32266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6" name="Text Box 436">
          <a:extLst>
            <a:ext uri="{FF2B5EF4-FFF2-40B4-BE49-F238E27FC236}">
              <a16:creationId xmlns:a16="http://schemas.microsoft.com/office/drawing/2014/main" id="{7D8291C8-1861-4A7A-BBFC-017B8031F7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7" name="Text Box 437">
          <a:extLst>
            <a:ext uri="{FF2B5EF4-FFF2-40B4-BE49-F238E27FC236}">
              <a16:creationId xmlns:a16="http://schemas.microsoft.com/office/drawing/2014/main" id="{0743D5EF-E7E0-4450-A5F8-B8A8D3334A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8" name="Text Box 438">
          <a:extLst>
            <a:ext uri="{FF2B5EF4-FFF2-40B4-BE49-F238E27FC236}">
              <a16:creationId xmlns:a16="http://schemas.microsoft.com/office/drawing/2014/main" id="{81118D21-D85D-48A9-A906-41E1C64D57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49" name="Text Box 439">
          <a:extLst>
            <a:ext uri="{FF2B5EF4-FFF2-40B4-BE49-F238E27FC236}">
              <a16:creationId xmlns:a16="http://schemas.microsoft.com/office/drawing/2014/main" id="{D961D9DA-E855-49D0-8695-36DF506407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0" name="Text Box 440">
          <a:extLst>
            <a:ext uri="{FF2B5EF4-FFF2-40B4-BE49-F238E27FC236}">
              <a16:creationId xmlns:a16="http://schemas.microsoft.com/office/drawing/2014/main" id="{BBBB2E9B-7BE1-4A3E-B09F-E5C861DCC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1" name="Text Box 441">
          <a:extLst>
            <a:ext uri="{FF2B5EF4-FFF2-40B4-BE49-F238E27FC236}">
              <a16:creationId xmlns:a16="http://schemas.microsoft.com/office/drawing/2014/main" id="{2C87113B-FF55-4242-92EC-B50E4378D6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2" name="Text Box 442">
          <a:extLst>
            <a:ext uri="{FF2B5EF4-FFF2-40B4-BE49-F238E27FC236}">
              <a16:creationId xmlns:a16="http://schemas.microsoft.com/office/drawing/2014/main" id="{87CC6CE4-C9C9-4E95-93FC-4386727B00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3" name="Text Box 443">
          <a:extLst>
            <a:ext uri="{FF2B5EF4-FFF2-40B4-BE49-F238E27FC236}">
              <a16:creationId xmlns:a16="http://schemas.microsoft.com/office/drawing/2014/main" id="{0D991C23-C3D3-481A-A986-8C8438986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4" name="Text Box 444">
          <a:extLst>
            <a:ext uri="{FF2B5EF4-FFF2-40B4-BE49-F238E27FC236}">
              <a16:creationId xmlns:a16="http://schemas.microsoft.com/office/drawing/2014/main" id="{00211D96-BCAA-4C00-9D6F-F5BBD61C49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5" name="Text Box 445">
          <a:extLst>
            <a:ext uri="{FF2B5EF4-FFF2-40B4-BE49-F238E27FC236}">
              <a16:creationId xmlns:a16="http://schemas.microsoft.com/office/drawing/2014/main" id="{1324B2E1-5FEE-40F7-AC28-F0A4C6546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2656" name="Text Box 446">
          <a:extLst>
            <a:ext uri="{FF2B5EF4-FFF2-40B4-BE49-F238E27FC236}">
              <a16:creationId xmlns:a16="http://schemas.microsoft.com/office/drawing/2014/main" id="{5EE7AE51-3E01-4810-ACB0-B70A8921BD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57" name="Text Box 447">
          <a:extLst>
            <a:ext uri="{FF2B5EF4-FFF2-40B4-BE49-F238E27FC236}">
              <a16:creationId xmlns:a16="http://schemas.microsoft.com/office/drawing/2014/main" id="{7D3FF9A4-0431-432B-9747-556F3EE325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58" name="Text Box 448">
          <a:extLst>
            <a:ext uri="{FF2B5EF4-FFF2-40B4-BE49-F238E27FC236}">
              <a16:creationId xmlns:a16="http://schemas.microsoft.com/office/drawing/2014/main" id="{648B7F4A-5ED0-4ED6-BC8D-A84706EB46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59" name="Text Box 449">
          <a:extLst>
            <a:ext uri="{FF2B5EF4-FFF2-40B4-BE49-F238E27FC236}">
              <a16:creationId xmlns:a16="http://schemas.microsoft.com/office/drawing/2014/main" id="{3741DF80-9A0E-4B81-8382-4A5D5FF73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60" name="Text Box 450">
          <a:extLst>
            <a:ext uri="{FF2B5EF4-FFF2-40B4-BE49-F238E27FC236}">
              <a16:creationId xmlns:a16="http://schemas.microsoft.com/office/drawing/2014/main" id="{29789283-7C7A-41CC-8AE1-8D90232EA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1" name="Text Box 451">
          <a:extLst>
            <a:ext uri="{FF2B5EF4-FFF2-40B4-BE49-F238E27FC236}">
              <a16:creationId xmlns:a16="http://schemas.microsoft.com/office/drawing/2014/main" id="{89FE9CBD-13B1-4788-A682-BB2AF5AC5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2" name="Text Box 452">
          <a:extLst>
            <a:ext uri="{FF2B5EF4-FFF2-40B4-BE49-F238E27FC236}">
              <a16:creationId xmlns:a16="http://schemas.microsoft.com/office/drawing/2014/main" id="{C5F6A23E-6B74-482C-A68E-83A8F46A87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63" name="Text Box 453">
          <a:extLst>
            <a:ext uri="{FF2B5EF4-FFF2-40B4-BE49-F238E27FC236}">
              <a16:creationId xmlns:a16="http://schemas.microsoft.com/office/drawing/2014/main" id="{2F17F7C7-C352-47D6-8DB0-AD07C67140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4" name="Text Box 454">
          <a:extLst>
            <a:ext uri="{FF2B5EF4-FFF2-40B4-BE49-F238E27FC236}">
              <a16:creationId xmlns:a16="http://schemas.microsoft.com/office/drawing/2014/main" id="{2D4155D1-51DC-49D2-91E2-49A703E9E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5" name="Text Box 455">
          <a:extLst>
            <a:ext uri="{FF2B5EF4-FFF2-40B4-BE49-F238E27FC236}">
              <a16:creationId xmlns:a16="http://schemas.microsoft.com/office/drawing/2014/main" id="{F57381CE-8DB2-43AB-B868-C084EB244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66" name="Text Box 456">
          <a:extLst>
            <a:ext uri="{FF2B5EF4-FFF2-40B4-BE49-F238E27FC236}">
              <a16:creationId xmlns:a16="http://schemas.microsoft.com/office/drawing/2014/main" id="{6E894188-044A-4B8E-B15C-070BF00824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67" name="Text Box 457">
          <a:extLst>
            <a:ext uri="{FF2B5EF4-FFF2-40B4-BE49-F238E27FC236}">
              <a16:creationId xmlns:a16="http://schemas.microsoft.com/office/drawing/2014/main" id="{DAF9845E-B011-4C60-A936-68B828059A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8" name="Text Box 458">
          <a:extLst>
            <a:ext uri="{FF2B5EF4-FFF2-40B4-BE49-F238E27FC236}">
              <a16:creationId xmlns:a16="http://schemas.microsoft.com/office/drawing/2014/main" id="{7BBD08F6-D882-485D-BB58-A0F7005EDC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69" name="Text Box 459">
          <a:extLst>
            <a:ext uri="{FF2B5EF4-FFF2-40B4-BE49-F238E27FC236}">
              <a16:creationId xmlns:a16="http://schemas.microsoft.com/office/drawing/2014/main" id="{4C6638D2-0F94-463C-98B1-51D8738464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70" name="Text Box 460">
          <a:extLst>
            <a:ext uri="{FF2B5EF4-FFF2-40B4-BE49-F238E27FC236}">
              <a16:creationId xmlns:a16="http://schemas.microsoft.com/office/drawing/2014/main" id="{A6BB83C1-8099-4585-B384-C2640A0B45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1" name="Text Box 461">
          <a:extLst>
            <a:ext uri="{FF2B5EF4-FFF2-40B4-BE49-F238E27FC236}">
              <a16:creationId xmlns:a16="http://schemas.microsoft.com/office/drawing/2014/main" id="{CCB46679-1A8A-49AA-9C4E-F7B1D58B8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2" name="Text Box 462">
          <a:extLst>
            <a:ext uri="{FF2B5EF4-FFF2-40B4-BE49-F238E27FC236}">
              <a16:creationId xmlns:a16="http://schemas.microsoft.com/office/drawing/2014/main" id="{2A995934-74B4-4E9C-8588-B7966ABB4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73" name="Text Box 463">
          <a:extLst>
            <a:ext uri="{FF2B5EF4-FFF2-40B4-BE49-F238E27FC236}">
              <a16:creationId xmlns:a16="http://schemas.microsoft.com/office/drawing/2014/main" id="{8471FD8A-899D-49ED-BD6A-37FA62412C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4" name="Text Box 464">
          <a:extLst>
            <a:ext uri="{FF2B5EF4-FFF2-40B4-BE49-F238E27FC236}">
              <a16:creationId xmlns:a16="http://schemas.microsoft.com/office/drawing/2014/main" id="{263EF6F9-8740-4968-803F-A46F607613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5" name="Text Box 465">
          <a:extLst>
            <a:ext uri="{FF2B5EF4-FFF2-40B4-BE49-F238E27FC236}">
              <a16:creationId xmlns:a16="http://schemas.microsoft.com/office/drawing/2014/main" id="{48375411-755C-46AA-924A-38C96B5CE3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76" name="Text Box 466">
          <a:extLst>
            <a:ext uri="{FF2B5EF4-FFF2-40B4-BE49-F238E27FC236}">
              <a16:creationId xmlns:a16="http://schemas.microsoft.com/office/drawing/2014/main" id="{136C2AF5-2DD5-4A56-87B0-AD77D967F1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77" name="Text Box 467">
          <a:extLst>
            <a:ext uri="{FF2B5EF4-FFF2-40B4-BE49-F238E27FC236}">
              <a16:creationId xmlns:a16="http://schemas.microsoft.com/office/drawing/2014/main" id="{D6F432AF-FD31-4B88-B5AD-A85CA2CB74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8" name="Text Box 468">
          <a:extLst>
            <a:ext uri="{FF2B5EF4-FFF2-40B4-BE49-F238E27FC236}">
              <a16:creationId xmlns:a16="http://schemas.microsoft.com/office/drawing/2014/main" id="{2C46AA71-1F44-4D8B-B3AE-8A0E42715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79" name="Text Box 469">
          <a:extLst>
            <a:ext uri="{FF2B5EF4-FFF2-40B4-BE49-F238E27FC236}">
              <a16:creationId xmlns:a16="http://schemas.microsoft.com/office/drawing/2014/main" id="{A47B8EC2-3D79-40BA-9348-D526585C9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80" name="Text Box 470">
          <a:extLst>
            <a:ext uri="{FF2B5EF4-FFF2-40B4-BE49-F238E27FC236}">
              <a16:creationId xmlns:a16="http://schemas.microsoft.com/office/drawing/2014/main" id="{57855191-1271-4EC0-B363-866C233686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1" name="Text Box 471">
          <a:extLst>
            <a:ext uri="{FF2B5EF4-FFF2-40B4-BE49-F238E27FC236}">
              <a16:creationId xmlns:a16="http://schemas.microsoft.com/office/drawing/2014/main" id="{C4D982C0-EDA3-460C-A7ED-92FA38AD7F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2" name="Text Box 472">
          <a:extLst>
            <a:ext uri="{FF2B5EF4-FFF2-40B4-BE49-F238E27FC236}">
              <a16:creationId xmlns:a16="http://schemas.microsoft.com/office/drawing/2014/main" id="{7A851C68-BFAD-4461-B79D-D1BE79A48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83" name="Text Box 473">
          <a:extLst>
            <a:ext uri="{FF2B5EF4-FFF2-40B4-BE49-F238E27FC236}">
              <a16:creationId xmlns:a16="http://schemas.microsoft.com/office/drawing/2014/main" id="{64C97D31-FF47-4A52-BD89-30FC653812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4" name="Text Box 474">
          <a:extLst>
            <a:ext uri="{FF2B5EF4-FFF2-40B4-BE49-F238E27FC236}">
              <a16:creationId xmlns:a16="http://schemas.microsoft.com/office/drawing/2014/main" id="{EEF928B5-D83B-4BFD-8415-4591AFC4D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5" name="Text Box 475">
          <a:extLst>
            <a:ext uri="{FF2B5EF4-FFF2-40B4-BE49-F238E27FC236}">
              <a16:creationId xmlns:a16="http://schemas.microsoft.com/office/drawing/2014/main" id="{59896D4F-ECDB-4CAA-AA37-CFF8DBFE4D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686" name="Text Box 476">
          <a:extLst>
            <a:ext uri="{FF2B5EF4-FFF2-40B4-BE49-F238E27FC236}">
              <a16:creationId xmlns:a16="http://schemas.microsoft.com/office/drawing/2014/main" id="{A6965D0D-EAE3-44EA-880C-C79F9CF724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7" name="Text Box 477">
          <a:extLst>
            <a:ext uri="{FF2B5EF4-FFF2-40B4-BE49-F238E27FC236}">
              <a16:creationId xmlns:a16="http://schemas.microsoft.com/office/drawing/2014/main" id="{2B8A884F-93A7-4B35-9469-656F92AC94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88" name="Text Box 478">
          <a:extLst>
            <a:ext uri="{FF2B5EF4-FFF2-40B4-BE49-F238E27FC236}">
              <a16:creationId xmlns:a16="http://schemas.microsoft.com/office/drawing/2014/main" id="{F141CA7B-1EC4-4B38-A31A-CA3CEEA01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89" name="Text Box 479">
          <a:extLst>
            <a:ext uri="{FF2B5EF4-FFF2-40B4-BE49-F238E27FC236}">
              <a16:creationId xmlns:a16="http://schemas.microsoft.com/office/drawing/2014/main" id="{4722A617-B096-4B05-900D-B82E18255E5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0" name="Text Box 480">
          <a:extLst>
            <a:ext uri="{FF2B5EF4-FFF2-40B4-BE49-F238E27FC236}">
              <a16:creationId xmlns:a16="http://schemas.microsoft.com/office/drawing/2014/main" id="{2A76140A-5E06-4FFF-89CC-8873C50AC8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1" name="Text Box 481">
          <a:extLst>
            <a:ext uri="{FF2B5EF4-FFF2-40B4-BE49-F238E27FC236}">
              <a16:creationId xmlns:a16="http://schemas.microsoft.com/office/drawing/2014/main" id="{DE239BED-38E9-427D-AF97-CD3A5356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92" name="Text Box 482">
          <a:extLst>
            <a:ext uri="{FF2B5EF4-FFF2-40B4-BE49-F238E27FC236}">
              <a16:creationId xmlns:a16="http://schemas.microsoft.com/office/drawing/2014/main" id="{80F55A83-FE65-44B8-A42C-6F48655BC04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3" name="Text Box 483">
          <a:extLst>
            <a:ext uri="{FF2B5EF4-FFF2-40B4-BE49-F238E27FC236}">
              <a16:creationId xmlns:a16="http://schemas.microsoft.com/office/drawing/2014/main" id="{B0478678-6334-4D12-9275-AE6575A76D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4" name="Text Box 484">
          <a:extLst>
            <a:ext uri="{FF2B5EF4-FFF2-40B4-BE49-F238E27FC236}">
              <a16:creationId xmlns:a16="http://schemas.microsoft.com/office/drawing/2014/main" id="{D3816E57-E4E5-4902-A410-76803E737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95" name="Text Box 485">
          <a:extLst>
            <a:ext uri="{FF2B5EF4-FFF2-40B4-BE49-F238E27FC236}">
              <a16:creationId xmlns:a16="http://schemas.microsoft.com/office/drawing/2014/main" id="{B5A4D9AD-A4C8-4C88-AE2E-A61CCC4E885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96" name="Text Box 486">
          <a:extLst>
            <a:ext uri="{FF2B5EF4-FFF2-40B4-BE49-F238E27FC236}">
              <a16:creationId xmlns:a16="http://schemas.microsoft.com/office/drawing/2014/main" id="{83E83DE2-366A-43F9-A830-0D4672A8D65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7" name="Text Box 487">
          <a:extLst>
            <a:ext uri="{FF2B5EF4-FFF2-40B4-BE49-F238E27FC236}">
              <a16:creationId xmlns:a16="http://schemas.microsoft.com/office/drawing/2014/main" id="{7283B4AA-24A7-4E1B-A8F3-BF1F171F73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698" name="Text Box 488">
          <a:extLst>
            <a:ext uri="{FF2B5EF4-FFF2-40B4-BE49-F238E27FC236}">
              <a16:creationId xmlns:a16="http://schemas.microsoft.com/office/drawing/2014/main" id="{C7A7B059-5FBE-4468-B753-E39333235B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699" name="Text Box 489">
          <a:extLst>
            <a:ext uri="{FF2B5EF4-FFF2-40B4-BE49-F238E27FC236}">
              <a16:creationId xmlns:a16="http://schemas.microsoft.com/office/drawing/2014/main" id="{E2DB4D9D-8050-4E15-9706-E56C5E4324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0" name="Text Box 490">
          <a:extLst>
            <a:ext uri="{FF2B5EF4-FFF2-40B4-BE49-F238E27FC236}">
              <a16:creationId xmlns:a16="http://schemas.microsoft.com/office/drawing/2014/main" id="{BD4397E9-F88F-49E2-9452-2E31E2C0F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1" name="Text Box 491">
          <a:extLst>
            <a:ext uri="{FF2B5EF4-FFF2-40B4-BE49-F238E27FC236}">
              <a16:creationId xmlns:a16="http://schemas.microsoft.com/office/drawing/2014/main" id="{943E9848-2DDF-4CBB-A925-19DC6AD5F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02" name="Text Box 492">
          <a:extLst>
            <a:ext uri="{FF2B5EF4-FFF2-40B4-BE49-F238E27FC236}">
              <a16:creationId xmlns:a16="http://schemas.microsoft.com/office/drawing/2014/main" id="{04F5C557-4D3F-4FC3-9D12-2A62380986C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3" name="Text Box 493">
          <a:extLst>
            <a:ext uri="{FF2B5EF4-FFF2-40B4-BE49-F238E27FC236}">
              <a16:creationId xmlns:a16="http://schemas.microsoft.com/office/drawing/2014/main" id="{E4531A8F-7631-41F8-BF82-4998634CAC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4" name="Text Box 494">
          <a:extLst>
            <a:ext uri="{FF2B5EF4-FFF2-40B4-BE49-F238E27FC236}">
              <a16:creationId xmlns:a16="http://schemas.microsoft.com/office/drawing/2014/main" id="{2980675A-50FB-461D-8CD6-FD9E8DAC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05" name="Text Box 495">
          <a:extLst>
            <a:ext uri="{FF2B5EF4-FFF2-40B4-BE49-F238E27FC236}">
              <a16:creationId xmlns:a16="http://schemas.microsoft.com/office/drawing/2014/main" id="{33D6B487-3B60-41C7-B25D-04BBA690CE2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06" name="Text Box 496">
          <a:extLst>
            <a:ext uri="{FF2B5EF4-FFF2-40B4-BE49-F238E27FC236}">
              <a16:creationId xmlns:a16="http://schemas.microsoft.com/office/drawing/2014/main" id="{CAC3E1E5-1FEF-4D11-8D6A-09E5BC84F77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7" name="Text Box 497">
          <a:extLst>
            <a:ext uri="{FF2B5EF4-FFF2-40B4-BE49-F238E27FC236}">
              <a16:creationId xmlns:a16="http://schemas.microsoft.com/office/drawing/2014/main" id="{82BAFC16-A790-4755-BED1-3F8EA685A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08" name="Text Box 498">
          <a:extLst>
            <a:ext uri="{FF2B5EF4-FFF2-40B4-BE49-F238E27FC236}">
              <a16:creationId xmlns:a16="http://schemas.microsoft.com/office/drawing/2014/main" id="{EC1C85B1-398A-403C-83AB-E23368F5D3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09" name="Text Box 499">
          <a:extLst>
            <a:ext uri="{FF2B5EF4-FFF2-40B4-BE49-F238E27FC236}">
              <a16:creationId xmlns:a16="http://schemas.microsoft.com/office/drawing/2014/main" id="{199EC644-1507-4FBB-812B-C219A4F8A69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0" name="Text Box 500">
          <a:extLst>
            <a:ext uri="{FF2B5EF4-FFF2-40B4-BE49-F238E27FC236}">
              <a16:creationId xmlns:a16="http://schemas.microsoft.com/office/drawing/2014/main" id="{8B10D45B-96EF-4ADE-981B-7E3196CA4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1" name="Text Box 501">
          <a:extLst>
            <a:ext uri="{FF2B5EF4-FFF2-40B4-BE49-F238E27FC236}">
              <a16:creationId xmlns:a16="http://schemas.microsoft.com/office/drawing/2014/main" id="{8A211853-2E4B-4B74-8DDF-0EEE2ADA9B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12" name="Text Box 502">
          <a:extLst>
            <a:ext uri="{FF2B5EF4-FFF2-40B4-BE49-F238E27FC236}">
              <a16:creationId xmlns:a16="http://schemas.microsoft.com/office/drawing/2014/main" id="{E4B64E79-319F-4FBA-A1FE-4F71B3D1D34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3" name="Text Box 503">
          <a:extLst>
            <a:ext uri="{FF2B5EF4-FFF2-40B4-BE49-F238E27FC236}">
              <a16:creationId xmlns:a16="http://schemas.microsoft.com/office/drawing/2014/main" id="{D2844C60-BDE9-4A1D-8817-876FB28DD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4" name="Text Box 504">
          <a:extLst>
            <a:ext uri="{FF2B5EF4-FFF2-40B4-BE49-F238E27FC236}">
              <a16:creationId xmlns:a16="http://schemas.microsoft.com/office/drawing/2014/main" id="{3A51B021-C24D-4590-8648-0011F7B0F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2715" name="Text Box 505">
          <a:extLst>
            <a:ext uri="{FF2B5EF4-FFF2-40B4-BE49-F238E27FC236}">
              <a16:creationId xmlns:a16="http://schemas.microsoft.com/office/drawing/2014/main" id="{DDA9C4C8-6B03-4F2C-AD70-3C380DE600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6" name="Text Box 506">
          <a:extLst>
            <a:ext uri="{FF2B5EF4-FFF2-40B4-BE49-F238E27FC236}">
              <a16:creationId xmlns:a16="http://schemas.microsoft.com/office/drawing/2014/main" id="{053ED949-4209-4567-A02C-F030CB157A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7" name="Text Box 507">
          <a:extLst>
            <a:ext uri="{FF2B5EF4-FFF2-40B4-BE49-F238E27FC236}">
              <a16:creationId xmlns:a16="http://schemas.microsoft.com/office/drawing/2014/main" id="{EE8A52F6-E47D-48EC-BCD0-05FD39FA80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18" name="Text Box 508">
          <a:extLst>
            <a:ext uri="{FF2B5EF4-FFF2-40B4-BE49-F238E27FC236}">
              <a16:creationId xmlns:a16="http://schemas.microsoft.com/office/drawing/2014/main" id="{B2592C7A-E932-48F8-A5F7-AFD62A6481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19" name="Text Box 509">
          <a:extLst>
            <a:ext uri="{FF2B5EF4-FFF2-40B4-BE49-F238E27FC236}">
              <a16:creationId xmlns:a16="http://schemas.microsoft.com/office/drawing/2014/main" id="{1CE21263-7496-419B-9475-3A30016CC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0" name="Text Box 510">
          <a:extLst>
            <a:ext uri="{FF2B5EF4-FFF2-40B4-BE49-F238E27FC236}">
              <a16:creationId xmlns:a16="http://schemas.microsoft.com/office/drawing/2014/main" id="{5D3C006B-A6FC-4914-9C5A-7FC5D008D5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21" name="Text Box 511">
          <a:extLst>
            <a:ext uri="{FF2B5EF4-FFF2-40B4-BE49-F238E27FC236}">
              <a16:creationId xmlns:a16="http://schemas.microsoft.com/office/drawing/2014/main" id="{E5BDD5F7-218D-406F-8F99-E983F74DD9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2" name="Text Box 512">
          <a:extLst>
            <a:ext uri="{FF2B5EF4-FFF2-40B4-BE49-F238E27FC236}">
              <a16:creationId xmlns:a16="http://schemas.microsoft.com/office/drawing/2014/main" id="{F0C2C67F-3344-49EA-B1E8-B41D69C97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3" name="Text Box 513">
          <a:extLst>
            <a:ext uri="{FF2B5EF4-FFF2-40B4-BE49-F238E27FC236}">
              <a16:creationId xmlns:a16="http://schemas.microsoft.com/office/drawing/2014/main" id="{3DE2DF13-D812-4ADA-B5CB-5F7CCADE3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24" name="Text Box 514">
          <a:extLst>
            <a:ext uri="{FF2B5EF4-FFF2-40B4-BE49-F238E27FC236}">
              <a16:creationId xmlns:a16="http://schemas.microsoft.com/office/drawing/2014/main" id="{4FA7711D-521E-4045-93C0-97DB3DEA57A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25" name="Text Box 515">
          <a:extLst>
            <a:ext uri="{FF2B5EF4-FFF2-40B4-BE49-F238E27FC236}">
              <a16:creationId xmlns:a16="http://schemas.microsoft.com/office/drawing/2014/main" id="{F0440EAA-1014-40A6-9FC6-227DEAC4D7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6" name="Text Box 516">
          <a:extLst>
            <a:ext uri="{FF2B5EF4-FFF2-40B4-BE49-F238E27FC236}">
              <a16:creationId xmlns:a16="http://schemas.microsoft.com/office/drawing/2014/main" id="{5893DFF9-7F43-4813-A64A-82432B5FE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7" name="Text Box 517">
          <a:extLst>
            <a:ext uri="{FF2B5EF4-FFF2-40B4-BE49-F238E27FC236}">
              <a16:creationId xmlns:a16="http://schemas.microsoft.com/office/drawing/2014/main" id="{1397C808-4D7C-45CF-9A2C-3F024C93C2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28" name="Text Box 518">
          <a:extLst>
            <a:ext uri="{FF2B5EF4-FFF2-40B4-BE49-F238E27FC236}">
              <a16:creationId xmlns:a16="http://schemas.microsoft.com/office/drawing/2014/main" id="{0FE194E9-113F-4FCE-8895-1CCB4D5F9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29" name="Text Box 519">
          <a:extLst>
            <a:ext uri="{FF2B5EF4-FFF2-40B4-BE49-F238E27FC236}">
              <a16:creationId xmlns:a16="http://schemas.microsoft.com/office/drawing/2014/main" id="{4CED5DA4-C9E9-441F-B653-4D398E2E04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0" name="Text Box 520">
          <a:extLst>
            <a:ext uri="{FF2B5EF4-FFF2-40B4-BE49-F238E27FC236}">
              <a16:creationId xmlns:a16="http://schemas.microsoft.com/office/drawing/2014/main" id="{9FB7F115-AAA2-4F15-B7DE-43547CC89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31" name="Text Box 521">
          <a:extLst>
            <a:ext uri="{FF2B5EF4-FFF2-40B4-BE49-F238E27FC236}">
              <a16:creationId xmlns:a16="http://schemas.microsoft.com/office/drawing/2014/main" id="{610D3D23-F94C-4D1C-892F-DB04C28C87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2" name="Text Box 522">
          <a:extLst>
            <a:ext uri="{FF2B5EF4-FFF2-40B4-BE49-F238E27FC236}">
              <a16:creationId xmlns:a16="http://schemas.microsoft.com/office/drawing/2014/main" id="{563D8970-7489-4A83-84DE-D35A41F186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3" name="Text Box 523">
          <a:extLst>
            <a:ext uri="{FF2B5EF4-FFF2-40B4-BE49-F238E27FC236}">
              <a16:creationId xmlns:a16="http://schemas.microsoft.com/office/drawing/2014/main" id="{4C19A59A-DD8A-4933-8ADD-91ED8FA87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34" name="Text Box 524">
          <a:extLst>
            <a:ext uri="{FF2B5EF4-FFF2-40B4-BE49-F238E27FC236}">
              <a16:creationId xmlns:a16="http://schemas.microsoft.com/office/drawing/2014/main" id="{99F450B2-E366-447A-8F0B-C800C6C435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35" name="Text Box 525">
          <a:extLst>
            <a:ext uri="{FF2B5EF4-FFF2-40B4-BE49-F238E27FC236}">
              <a16:creationId xmlns:a16="http://schemas.microsoft.com/office/drawing/2014/main" id="{D7F89BC3-47BF-4388-90F6-2AABD0CC48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6" name="Text Box 526">
          <a:extLst>
            <a:ext uri="{FF2B5EF4-FFF2-40B4-BE49-F238E27FC236}">
              <a16:creationId xmlns:a16="http://schemas.microsoft.com/office/drawing/2014/main" id="{AA11E6E0-6FAC-4E85-B493-44B57BBFD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7" name="Text Box 527">
          <a:extLst>
            <a:ext uri="{FF2B5EF4-FFF2-40B4-BE49-F238E27FC236}">
              <a16:creationId xmlns:a16="http://schemas.microsoft.com/office/drawing/2014/main" id="{B5EE5561-8E2D-4512-956E-E9A9D5EB6D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38" name="Text Box 528">
          <a:extLst>
            <a:ext uri="{FF2B5EF4-FFF2-40B4-BE49-F238E27FC236}">
              <a16:creationId xmlns:a16="http://schemas.microsoft.com/office/drawing/2014/main" id="{270AA417-B06D-4972-AC1C-56D7D79C00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39" name="Text Box 529">
          <a:extLst>
            <a:ext uri="{FF2B5EF4-FFF2-40B4-BE49-F238E27FC236}">
              <a16:creationId xmlns:a16="http://schemas.microsoft.com/office/drawing/2014/main" id="{487A6AD5-2096-4CEE-B3DF-DD26EDC9E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0" name="Text Box 530">
          <a:extLst>
            <a:ext uri="{FF2B5EF4-FFF2-40B4-BE49-F238E27FC236}">
              <a16:creationId xmlns:a16="http://schemas.microsoft.com/office/drawing/2014/main" id="{562C05A6-A40D-4EFE-A14A-CB3CE7A43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41" name="Text Box 531">
          <a:extLst>
            <a:ext uri="{FF2B5EF4-FFF2-40B4-BE49-F238E27FC236}">
              <a16:creationId xmlns:a16="http://schemas.microsoft.com/office/drawing/2014/main" id="{90889781-C66A-4FC3-B8ED-9CFC40B76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2" name="Text Box 532">
          <a:extLst>
            <a:ext uri="{FF2B5EF4-FFF2-40B4-BE49-F238E27FC236}">
              <a16:creationId xmlns:a16="http://schemas.microsoft.com/office/drawing/2014/main" id="{82074336-5487-46EF-9578-AF17ABD0F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3" name="Text Box 533">
          <a:extLst>
            <a:ext uri="{FF2B5EF4-FFF2-40B4-BE49-F238E27FC236}">
              <a16:creationId xmlns:a16="http://schemas.microsoft.com/office/drawing/2014/main" id="{CB2057D9-6BDE-48C2-9715-0997FEAB3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744" name="Text Box 534">
          <a:extLst>
            <a:ext uri="{FF2B5EF4-FFF2-40B4-BE49-F238E27FC236}">
              <a16:creationId xmlns:a16="http://schemas.microsoft.com/office/drawing/2014/main" id="{A5E91DAA-F49A-4B0E-AA4A-90387681E7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45" name="Text Box 535">
          <a:extLst>
            <a:ext uri="{FF2B5EF4-FFF2-40B4-BE49-F238E27FC236}">
              <a16:creationId xmlns:a16="http://schemas.microsoft.com/office/drawing/2014/main" id="{B232D5B0-5D6C-4CAF-A7EE-59C10F7593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6" name="Text Box 536">
          <a:extLst>
            <a:ext uri="{FF2B5EF4-FFF2-40B4-BE49-F238E27FC236}">
              <a16:creationId xmlns:a16="http://schemas.microsoft.com/office/drawing/2014/main" id="{51219ED4-18BF-410D-B2A9-C5ED25E308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7" name="Text Box 537">
          <a:extLst>
            <a:ext uri="{FF2B5EF4-FFF2-40B4-BE49-F238E27FC236}">
              <a16:creationId xmlns:a16="http://schemas.microsoft.com/office/drawing/2014/main" id="{1D33ACF0-C89C-4DB1-94B9-3C3881833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48" name="Text Box 538">
          <a:extLst>
            <a:ext uri="{FF2B5EF4-FFF2-40B4-BE49-F238E27FC236}">
              <a16:creationId xmlns:a16="http://schemas.microsoft.com/office/drawing/2014/main" id="{F93667AC-6710-4724-A171-9B1153D1F8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49" name="Text Box 539">
          <a:extLst>
            <a:ext uri="{FF2B5EF4-FFF2-40B4-BE49-F238E27FC236}">
              <a16:creationId xmlns:a16="http://schemas.microsoft.com/office/drawing/2014/main" id="{6539E6D4-C9CB-41D0-A231-1CBD15EEF7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0" name="Text Box 540">
          <a:extLst>
            <a:ext uri="{FF2B5EF4-FFF2-40B4-BE49-F238E27FC236}">
              <a16:creationId xmlns:a16="http://schemas.microsoft.com/office/drawing/2014/main" id="{0688E80C-FAE7-4C27-9470-01854CCA9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51" name="Text Box 541">
          <a:extLst>
            <a:ext uri="{FF2B5EF4-FFF2-40B4-BE49-F238E27FC236}">
              <a16:creationId xmlns:a16="http://schemas.microsoft.com/office/drawing/2014/main" id="{9744592D-87B8-4D38-B963-5CA384D45C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2" name="Text Box 542">
          <a:extLst>
            <a:ext uri="{FF2B5EF4-FFF2-40B4-BE49-F238E27FC236}">
              <a16:creationId xmlns:a16="http://schemas.microsoft.com/office/drawing/2014/main" id="{AD9D342E-3A66-402E-96AC-A7BD772F59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3" name="Text Box 543">
          <a:extLst>
            <a:ext uri="{FF2B5EF4-FFF2-40B4-BE49-F238E27FC236}">
              <a16:creationId xmlns:a16="http://schemas.microsoft.com/office/drawing/2014/main" id="{6956E1B3-9001-4E67-AA20-9518F777AF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54" name="Text Box 544">
          <a:extLst>
            <a:ext uri="{FF2B5EF4-FFF2-40B4-BE49-F238E27FC236}">
              <a16:creationId xmlns:a16="http://schemas.microsoft.com/office/drawing/2014/main" id="{201E8843-72FF-4F53-8D5A-DE8632C183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5" name="Text Box 545">
          <a:extLst>
            <a:ext uri="{FF2B5EF4-FFF2-40B4-BE49-F238E27FC236}">
              <a16:creationId xmlns:a16="http://schemas.microsoft.com/office/drawing/2014/main" id="{DBA13225-FF2E-4C5D-8129-5F3E20A14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6" name="Text Box 546">
          <a:extLst>
            <a:ext uri="{FF2B5EF4-FFF2-40B4-BE49-F238E27FC236}">
              <a16:creationId xmlns:a16="http://schemas.microsoft.com/office/drawing/2014/main" id="{30497F13-CFE6-4A8B-B124-5453B7968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57" name="Text Box 547">
          <a:extLst>
            <a:ext uri="{FF2B5EF4-FFF2-40B4-BE49-F238E27FC236}">
              <a16:creationId xmlns:a16="http://schemas.microsoft.com/office/drawing/2014/main" id="{F2938B28-51E9-4F87-942F-495723CFEDC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8" name="Text Box 548">
          <a:extLst>
            <a:ext uri="{FF2B5EF4-FFF2-40B4-BE49-F238E27FC236}">
              <a16:creationId xmlns:a16="http://schemas.microsoft.com/office/drawing/2014/main" id="{F79E2571-8A22-4F16-B626-E37A2B1A94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59" name="Text Box 549">
          <a:extLst>
            <a:ext uri="{FF2B5EF4-FFF2-40B4-BE49-F238E27FC236}">
              <a16:creationId xmlns:a16="http://schemas.microsoft.com/office/drawing/2014/main" id="{9F61BE0C-92BC-4ADB-A17A-6CF6A8CAC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60" name="Text Box 550">
          <a:extLst>
            <a:ext uri="{FF2B5EF4-FFF2-40B4-BE49-F238E27FC236}">
              <a16:creationId xmlns:a16="http://schemas.microsoft.com/office/drawing/2014/main" id="{3B07765D-F4D5-4C60-91D1-71007838C7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61" name="Text Box 551">
          <a:extLst>
            <a:ext uri="{FF2B5EF4-FFF2-40B4-BE49-F238E27FC236}">
              <a16:creationId xmlns:a16="http://schemas.microsoft.com/office/drawing/2014/main" id="{479A718E-B582-45EE-AD66-5F85C7AEE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2" name="Text Box 552">
          <a:extLst>
            <a:ext uri="{FF2B5EF4-FFF2-40B4-BE49-F238E27FC236}">
              <a16:creationId xmlns:a16="http://schemas.microsoft.com/office/drawing/2014/main" id="{EB5646DF-075C-4EB0-BBDE-CFD9182EA7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3" name="Text Box 553">
          <a:extLst>
            <a:ext uri="{FF2B5EF4-FFF2-40B4-BE49-F238E27FC236}">
              <a16:creationId xmlns:a16="http://schemas.microsoft.com/office/drawing/2014/main" id="{7A7ACC2F-6077-487E-8A53-51D7423CC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64" name="Text Box 554">
          <a:extLst>
            <a:ext uri="{FF2B5EF4-FFF2-40B4-BE49-F238E27FC236}">
              <a16:creationId xmlns:a16="http://schemas.microsoft.com/office/drawing/2014/main" id="{0A0102A4-BCB1-4659-A292-03B96184CB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5" name="Text Box 555">
          <a:extLst>
            <a:ext uri="{FF2B5EF4-FFF2-40B4-BE49-F238E27FC236}">
              <a16:creationId xmlns:a16="http://schemas.microsoft.com/office/drawing/2014/main" id="{7358ADBA-ED4C-4073-867E-8FCA83927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6" name="Text Box 556">
          <a:extLst>
            <a:ext uri="{FF2B5EF4-FFF2-40B4-BE49-F238E27FC236}">
              <a16:creationId xmlns:a16="http://schemas.microsoft.com/office/drawing/2014/main" id="{144190D2-80E5-497F-8984-356146C5E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67" name="Text Box 557">
          <a:extLst>
            <a:ext uri="{FF2B5EF4-FFF2-40B4-BE49-F238E27FC236}">
              <a16:creationId xmlns:a16="http://schemas.microsoft.com/office/drawing/2014/main" id="{0F0FD3AF-51A1-4CBB-9C12-21FF19353F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8" name="Text Box 558">
          <a:extLst>
            <a:ext uri="{FF2B5EF4-FFF2-40B4-BE49-F238E27FC236}">
              <a16:creationId xmlns:a16="http://schemas.microsoft.com/office/drawing/2014/main" id="{CC513E92-19B7-4DD1-A036-4674697E8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69" name="Text Box 559">
          <a:extLst>
            <a:ext uri="{FF2B5EF4-FFF2-40B4-BE49-F238E27FC236}">
              <a16:creationId xmlns:a16="http://schemas.microsoft.com/office/drawing/2014/main" id="{FA9FDA08-3EC4-44FA-8312-AA5C92AF6C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70" name="Text Box 560">
          <a:extLst>
            <a:ext uri="{FF2B5EF4-FFF2-40B4-BE49-F238E27FC236}">
              <a16:creationId xmlns:a16="http://schemas.microsoft.com/office/drawing/2014/main" id="{3EC9624F-9FD4-4908-95C7-5201DC0E11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71" name="Text Box 561">
          <a:extLst>
            <a:ext uri="{FF2B5EF4-FFF2-40B4-BE49-F238E27FC236}">
              <a16:creationId xmlns:a16="http://schemas.microsoft.com/office/drawing/2014/main" id="{8FEACCB7-FC21-40DB-B5A7-C036B34A53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2" name="Text Box 562">
          <a:extLst>
            <a:ext uri="{FF2B5EF4-FFF2-40B4-BE49-F238E27FC236}">
              <a16:creationId xmlns:a16="http://schemas.microsoft.com/office/drawing/2014/main" id="{11B8E48C-5477-4B6C-8BAC-FDF7CA659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3" name="Text Box 563">
          <a:extLst>
            <a:ext uri="{FF2B5EF4-FFF2-40B4-BE49-F238E27FC236}">
              <a16:creationId xmlns:a16="http://schemas.microsoft.com/office/drawing/2014/main" id="{C569AE41-A78E-4600-A8F6-145FF005C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74" name="Text Box 564">
          <a:extLst>
            <a:ext uri="{FF2B5EF4-FFF2-40B4-BE49-F238E27FC236}">
              <a16:creationId xmlns:a16="http://schemas.microsoft.com/office/drawing/2014/main" id="{1EBDD670-1452-47A7-8168-22F42C38CD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5" name="Text Box 565">
          <a:extLst>
            <a:ext uri="{FF2B5EF4-FFF2-40B4-BE49-F238E27FC236}">
              <a16:creationId xmlns:a16="http://schemas.microsoft.com/office/drawing/2014/main" id="{E0299F13-A660-49CE-820D-7438E8319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6" name="Text Box 566">
          <a:extLst>
            <a:ext uri="{FF2B5EF4-FFF2-40B4-BE49-F238E27FC236}">
              <a16:creationId xmlns:a16="http://schemas.microsoft.com/office/drawing/2014/main" id="{79C56ABE-6B09-47E0-A097-32EBD2A99A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77" name="Text Box 567">
          <a:extLst>
            <a:ext uri="{FF2B5EF4-FFF2-40B4-BE49-F238E27FC236}">
              <a16:creationId xmlns:a16="http://schemas.microsoft.com/office/drawing/2014/main" id="{E30FB627-A442-42BD-A7E5-E75FAEB43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8" name="Text Box 568">
          <a:extLst>
            <a:ext uri="{FF2B5EF4-FFF2-40B4-BE49-F238E27FC236}">
              <a16:creationId xmlns:a16="http://schemas.microsoft.com/office/drawing/2014/main" id="{836FE0CF-B7A5-425F-B8C1-75E9583236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79" name="Text Box 569">
          <a:extLst>
            <a:ext uri="{FF2B5EF4-FFF2-40B4-BE49-F238E27FC236}">
              <a16:creationId xmlns:a16="http://schemas.microsoft.com/office/drawing/2014/main" id="{DAB8582B-2927-4AE3-8AA4-34D5A1AD1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80" name="Text Box 570">
          <a:extLst>
            <a:ext uri="{FF2B5EF4-FFF2-40B4-BE49-F238E27FC236}">
              <a16:creationId xmlns:a16="http://schemas.microsoft.com/office/drawing/2014/main" id="{47ED1B54-63E0-4DDE-A1D1-C0BCB48D5F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81" name="Text Box 571">
          <a:extLst>
            <a:ext uri="{FF2B5EF4-FFF2-40B4-BE49-F238E27FC236}">
              <a16:creationId xmlns:a16="http://schemas.microsoft.com/office/drawing/2014/main" id="{1AAED3C5-2D7B-4FC2-9500-816B998D41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2" name="Text Box 572">
          <a:extLst>
            <a:ext uri="{FF2B5EF4-FFF2-40B4-BE49-F238E27FC236}">
              <a16:creationId xmlns:a16="http://schemas.microsoft.com/office/drawing/2014/main" id="{25A2C4AC-CE28-4DCC-B0B9-273031399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3" name="Text Box 573">
          <a:extLst>
            <a:ext uri="{FF2B5EF4-FFF2-40B4-BE49-F238E27FC236}">
              <a16:creationId xmlns:a16="http://schemas.microsoft.com/office/drawing/2014/main" id="{7B445E57-F689-4197-A584-04E086D4B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84" name="Text Box 574">
          <a:extLst>
            <a:ext uri="{FF2B5EF4-FFF2-40B4-BE49-F238E27FC236}">
              <a16:creationId xmlns:a16="http://schemas.microsoft.com/office/drawing/2014/main" id="{88C415D6-AEA1-4BB0-8E7D-B866188FC5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5" name="Text Box 575">
          <a:extLst>
            <a:ext uri="{FF2B5EF4-FFF2-40B4-BE49-F238E27FC236}">
              <a16:creationId xmlns:a16="http://schemas.microsoft.com/office/drawing/2014/main" id="{386A42C3-73B3-4052-8E1D-76E944EB15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6" name="Text Box 576">
          <a:extLst>
            <a:ext uri="{FF2B5EF4-FFF2-40B4-BE49-F238E27FC236}">
              <a16:creationId xmlns:a16="http://schemas.microsoft.com/office/drawing/2014/main" id="{8A24D7B7-1151-4F9C-A2B5-F7A337E69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87" name="Text Box 577">
          <a:extLst>
            <a:ext uri="{FF2B5EF4-FFF2-40B4-BE49-F238E27FC236}">
              <a16:creationId xmlns:a16="http://schemas.microsoft.com/office/drawing/2014/main" id="{53DA5556-97DF-4A61-82DB-B734D7A053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8" name="Text Box 578">
          <a:extLst>
            <a:ext uri="{FF2B5EF4-FFF2-40B4-BE49-F238E27FC236}">
              <a16:creationId xmlns:a16="http://schemas.microsoft.com/office/drawing/2014/main" id="{B90CA264-2474-40DA-8D0A-086534A07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89" name="Text Box 579">
          <a:extLst>
            <a:ext uri="{FF2B5EF4-FFF2-40B4-BE49-F238E27FC236}">
              <a16:creationId xmlns:a16="http://schemas.microsoft.com/office/drawing/2014/main" id="{BE3A4B66-D6A3-48B1-B516-7E6A55DD6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90" name="Text Box 580">
          <a:extLst>
            <a:ext uri="{FF2B5EF4-FFF2-40B4-BE49-F238E27FC236}">
              <a16:creationId xmlns:a16="http://schemas.microsoft.com/office/drawing/2014/main" id="{06AF9954-9374-48E3-B67C-37C095E0C8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1" name="Text Box 581">
          <a:extLst>
            <a:ext uri="{FF2B5EF4-FFF2-40B4-BE49-F238E27FC236}">
              <a16:creationId xmlns:a16="http://schemas.microsoft.com/office/drawing/2014/main" id="{C9207A62-A372-4A0B-AD0B-F49494E05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2" name="Text Box 582">
          <a:extLst>
            <a:ext uri="{FF2B5EF4-FFF2-40B4-BE49-F238E27FC236}">
              <a16:creationId xmlns:a16="http://schemas.microsoft.com/office/drawing/2014/main" id="{56198B52-CBD5-4963-9E01-2B0174133C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93" name="Text Box 583">
          <a:extLst>
            <a:ext uri="{FF2B5EF4-FFF2-40B4-BE49-F238E27FC236}">
              <a16:creationId xmlns:a16="http://schemas.microsoft.com/office/drawing/2014/main" id="{B3BA39A8-97B7-4E53-B8D5-83A9CCD49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4" name="Text Box 584">
          <a:extLst>
            <a:ext uri="{FF2B5EF4-FFF2-40B4-BE49-F238E27FC236}">
              <a16:creationId xmlns:a16="http://schemas.microsoft.com/office/drawing/2014/main" id="{7B1CA448-166A-4F49-A0C3-5625DC507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5" name="Text Box 585">
          <a:extLst>
            <a:ext uri="{FF2B5EF4-FFF2-40B4-BE49-F238E27FC236}">
              <a16:creationId xmlns:a16="http://schemas.microsoft.com/office/drawing/2014/main" id="{4C5DB60F-70B0-40A2-BA96-2904430DD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96" name="Text Box 586">
          <a:extLst>
            <a:ext uri="{FF2B5EF4-FFF2-40B4-BE49-F238E27FC236}">
              <a16:creationId xmlns:a16="http://schemas.microsoft.com/office/drawing/2014/main" id="{59B85DBF-9F68-44BA-B866-3EB7BAB6D6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797" name="Text Box 587">
          <a:extLst>
            <a:ext uri="{FF2B5EF4-FFF2-40B4-BE49-F238E27FC236}">
              <a16:creationId xmlns:a16="http://schemas.microsoft.com/office/drawing/2014/main" id="{7B490902-94FE-461B-B08F-8702BED050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8" name="Text Box 588">
          <a:extLst>
            <a:ext uri="{FF2B5EF4-FFF2-40B4-BE49-F238E27FC236}">
              <a16:creationId xmlns:a16="http://schemas.microsoft.com/office/drawing/2014/main" id="{7C5F9FDE-DA43-48F4-AE04-D4C3FF7F6B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799" name="Text Box 589">
          <a:extLst>
            <a:ext uri="{FF2B5EF4-FFF2-40B4-BE49-F238E27FC236}">
              <a16:creationId xmlns:a16="http://schemas.microsoft.com/office/drawing/2014/main" id="{23F5C210-F0A1-4369-B20F-CFD8A0CE7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00" name="Text Box 590">
          <a:extLst>
            <a:ext uri="{FF2B5EF4-FFF2-40B4-BE49-F238E27FC236}">
              <a16:creationId xmlns:a16="http://schemas.microsoft.com/office/drawing/2014/main" id="{FF879782-5461-4CFE-BB43-ED4B2F1E1B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1" name="Text Box 591">
          <a:extLst>
            <a:ext uri="{FF2B5EF4-FFF2-40B4-BE49-F238E27FC236}">
              <a16:creationId xmlns:a16="http://schemas.microsoft.com/office/drawing/2014/main" id="{B07BFEA8-2963-47C8-8167-12B775ED2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2" name="Text Box 592">
          <a:extLst>
            <a:ext uri="{FF2B5EF4-FFF2-40B4-BE49-F238E27FC236}">
              <a16:creationId xmlns:a16="http://schemas.microsoft.com/office/drawing/2014/main" id="{A010F5D7-B603-4937-BAB6-0A97C3A234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03" name="Text Box 593">
          <a:extLst>
            <a:ext uri="{FF2B5EF4-FFF2-40B4-BE49-F238E27FC236}">
              <a16:creationId xmlns:a16="http://schemas.microsoft.com/office/drawing/2014/main" id="{444A565B-FE88-4818-ADC6-DBBAB0D0AE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4" name="Text Box 594">
          <a:extLst>
            <a:ext uri="{FF2B5EF4-FFF2-40B4-BE49-F238E27FC236}">
              <a16:creationId xmlns:a16="http://schemas.microsoft.com/office/drawing/2014/main" id="{C4F3DF88-8F70-4A1C-9DE1-1AFAB94AFC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5" name="Text Box 595">
          <a:extLst>
            <a:ext uri="{FF2B5EF4-FFF2-40B4-BE49-F238E27FC236}">
              <a16:creationId xmlns:a16="http://schemas.microsoft.com/office/drawing/2014/main" id="{1C32850F-20DE-402A-BA48-9FDE4DCC54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06" name="Text Box 596">
          <a:extLst>
            <a:ext uri="{FF2B5EF4-FFF2-40B4-BE49-F238E27FC236}">
              <a16:creationId xmlns:a16="http://schemas.microsoft.com/office/drawing/2014/main" id="{F67B8198-A4E8-4355-9452-8C26F76A98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07" name="Text Box 597">
          <a:extLst>
            <a:ext uri="{FF2B5EF4-FFF2-40B4-BE49-F238E27FC236}">
              <a16:creationId xmlns:a16="http://schemas.microsoft.com/office/drawing/2014/main" id="{89328D54-E1C7-49AE-A951-5B94753884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8" name="Text Box 598">
          <a:extLst>
            <a:ext uri="{FF2B5EF4-FFF2-40B4-BE49-F238E27FC236}">
              <a16:creationId xmlns:a16="http://schemas.microsoft.com/office/drawing/2014/main" id="{2A36A6F3-DEB6-4216-8647-52FF9C7D6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09" name="Text Box 599">
          <a:extLst>
            <a:ext uri="{FF2B5EF4-FFF2-40B4-BE49-F238E27FC236}">
              <a16:creationId xmlns:a16="http://schemas.microsoft.com/office/drawing/2014/main" id="{8049BE67-328A-4872-A6B1-C37D98451A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10" name="Text Box 600">
          <a:extLst>
            <a:ext uri="{FF2B5EF4-FFF2-40B4-BE49-F238E27FC236}">
              <a16:creationId xmlns:a16="http://schemas.microsoft.com/office/drawing/2014/main" id="{B82FD445-6A3A-4356-800E-51825AA0AC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1" name="Text Box 601">
          <a:extLst>
            <a:ext uri="{FF2B5EF4-FFF2-40B4-BE49-F238E27FC236}">
              <a16:creationId xmlns:a16="http://schemas.microsoft.com/office/drawing/2014/main" id="{5E252371-C0A4-4ECB-952D-85F74FE43F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2" name="Text Box 602">
          <a:extLst>
            <a:ext uri="{FF2B5EF4-FFF2-40B4-BE49-F238E27FC236}">
              <a16:creationId xmlns:a16="http://schemas.microsoft.com/office/drawing/2014/main" id="{A94D8DE1-AAFA-459B-8712-B1CFD1CC5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13" name="Text Box 603">
          <a:extLst>
            <a:ext uri="{FF2B5EF4-FFF2-40B4-BE49-F238E27FC236}">
              <a16:creationId xmlns:a16="http://schemas.microsoft.com/office/drawing/2014/main" id="{3B85AB52-22BE-4F86-B3B9-61020C079D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4" name="Text Box 604">
          <a:extLst>
            <a:ext uri="{FF2B5EF4-FFF2-40B4-BE49-F238E27FC236}">
              <a16:creationId xmlns:a16="http://schemas.microsoft.com/office/drawing/2014/main" id="{81083A7F-FA35-4FF3-ACFE-E9806AB145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5" name="Text Box 605">
          <a:extLst>
            <a:ext uri="{FF2B5EF4-FFF2-40B4-BE49-F238E27FC236}">
              <a16:creationId xmlns:a16="http://schemas.microsoft.com/office/drawing/2014/main" id="{37F00515-51EC-4928-87E0-AA72D558C1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16" name="Text Box 606">
          <a:extLst>
            <a:ext uri="{FF2B5EF4-FFF2-40B4-BE49-F238E27FC236}">
              <a16:creationId xmlns:a16="http://schemas.microsoft.com/office/drawing/2014/main" id="{8E0AE884-7034-43C3-B13C-695FE29F49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17" name="Text Box 607">
          <a:extLst>
            <a:ext uri="{FF2B5EF4-FFF2-40B4-BE49-F238E27FC236}">
              <a16:creationId xmlns:a16="http://schemas.microsoft.com/office/drawing/2014/main" id="{8DFEC04E-FA33-47A6-9F97-4B52BDD539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8" name="Text Box 608">
          <a:extLst>
            <a:ext uri="{FF2B5EF4-FFF2-40B4-BE49-F238E27FC236}">
              <a16:creationId xmlns:a16="http://schemas.microsoft.com/office/drawing/2014/main" id="{245D5C86-77E4-45E0-B3A9-A3C3A0740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19" name="Text Box 609">
          <a:extLst>
            <a:ext uri="{FF2B5EF4-FFF2-40B4-BE49-F238E27FC236}">
              <a16:creationId xmlns:a16="http://schemas.microsoft.com/office/drawing/2014/main" id="{0B0EC65A-4079-467B-972C-20BE43800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20" name="Text Box 610">
          <a:extLst>
            <a:ext uri="{FF2B5EF4-FFF2-40B4-BE49-F238E27FC236}">
              <a16:creationId xmlns:a16="http://schemas.microsoft.com/office/drawing/2014/main" id="{57AF229A-266C-4E46-B875-CE6F935B25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1" name="Text Box 611">
          <a:extLst>
            <a:ext uri="{FF2B5EF4-FFF2-40B4-BE49-F238E27FC236}">
              <a16:creationId xmlns:a16="http://schemas.microsoft.com/office/drawing/2014/main" id="{87FEDAB8-01DC-4648-94CC-4B23F63880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2" name="Text Box 612">
          <a:extLst>
            <a:ext uri="{FF2B5EF4-FFF2-40B4-BE49-F238E27FC236}">
              <a16:creationId xmlns:a16="http://schemas.microsoft.com/office/drawing/2014/main" id="{7D434427-554C-4F26-A883-D8C91994F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23" name="Text Box 613">
          <a:extLst>
            <a:ext uri="{FF2B5EF4-FFF2-40B4-BE49-F238E27FC236}">
              <a16:creationId xmlns:a16="http://schemas.microsoft.com/office/drawing/2014/main" id="{C2593625-4878-48EE-8E5A-22B7A324FA3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4" name="Text Box 614">
          <a:extLst>
            <a:ext uri="{FF2B5EF4-FFF2-40B4-BE49-F238E27FC236}">
              <a16:creationId xmlns:a16="http://schemas.microsoft.com/office/drawing/2014/main" id="{0ADF0B07-1B14-43BB-9263-0B0178B27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5" name="Text Box 615">
          <a:extLst>
            <a:ext uri="{FF2B5EF4-FFF2-40B4-BE49-F238E27FC236}">
              <a16:creationId xmlns:a16="http://schemas.microsoft.com/office/drawing/2014/main" id="{BD4C3964-85A0-4E3D-BA0A-E085DFCCC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26" name="Text Box 616">
          <a:extLst>
            <a:ext uri="{FF2B5EF4-FFF2-40B4-BE49-F238E27FC236}">
              <a16:creationId xmlns:a16="http://schemas.microsoft.com/office/drawing/2014/main" id="{F90D6B17-B843-47CF-870F-88B97C4B0E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7" name="Text Box 617">
          <a:extLst>
            <a:ext uri="{FF2B5EF4-FFF2-40B4-BE49-F238E27FC236}">
              <a16:creationId xmlns:a16="http://schemas.microsoft.com/office/drawing/2014/main" id="{3DBD7DB7-8D02-4B3E-9F68-0C6E59890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28" name="Text Box 618">
          <a:extLst>
            <a:ext uri="{FF2B5EF4-FFF2-40B4-BE49-F238E27FC236}">
              <a16:creationId xmlns:a16="http://schemas.microsoft.com/office/drawing/2014/main" id="{02D0419F-3CF7-47F4-B561-FE4C155BA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29" name="Text Box 619">
          <a:extLst>
            <a:ext uri="{FF2B5EF4-FFF2-40B4-BE49-F238E27FC236}">
              <a16:creationId xmlns:a16="http://schemas.microsoft.com/office/drawing/2014/main" id="{5CCD29D7-B00E-4921-AB46-5F838840ED2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0" name="Text Box 620">
          <a:extLst>
            <a:ext uri="{FF2B5EF4-FFF2-40B4-BE49-F238E27FC236}">
              <a16:creationId xmlns:a16="http://schemas.microsoft.com/office/drawing/2014/main" id="{F2B1AAE9-7D87-441B-B74F-5A3383C5E7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1" name="Text Box 621">
          <a:extLst>
            <a:ext uri="{FF2B5EF4-FFF2-40B4-BE49-F238E27FC236}">
              <a16:creationId xmlns:a16="http://schemas.microsoft.com/office/drawing/2014/main" id="{AB74D71B-7256-4967-92ED-D0BBECDE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32" name="Text Box 622">
          <a:extLst>
            <a:ext uri="{FF2B5EF4-FFF2-40B4-BE49-F238E27FC236}">
              <a16:creationId xmlns:a16="http://schemas.microsoft.com/office/drawing/2014/main" id="{EAD1E65C-8C74-4E85-A4F1-D39392E3C4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33" name="Text Box 623">
          <a:extLst>
            <a:ext uri="{FF2B5EF4-FFF2-40B4-BE49-F238E27FC236}">
              <a16:creationId xmlns:a16="http://schemas.microsoft.com/office/drawing/2014/main" id="{D8E6CD6E-ED0E-4B7D-9E99-9694501A2A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4" name="Text Box 624">
          <a:extLst>
            <a:ext uri="{FF2B5EF4-FFF2-40B4-BE49-F238E27FC236}">
              <a16:creationId xmlns:a16="http://schemas.microsoft.com/office/drawing/2014/main" id="{A4B9EA88-597E-4427-959A-7B5C3C09D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5" name="Text Box 625">
          <a:extLst>
            <a:ext uri="{FF2B5EF4-FFF2-40B4-BE49-F238E27FC236}">
              <a16:creationId xmlns:a16="http://schemas.microsoft.com/office/drawing/2014/main" id="{067C137F-DD9D-4F3C-B007-CC1A833231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36" name="Text Box 626">
          <a:extLst>
            <a:ext uri="{FF2B5EF4-FFF2-40B4-BE49-F238E27FC236}">
              <a16:creationId xmlns:a16="http://schemas.microsoft.com/office/drawing/2014/main" id="{5311AFD7-EA1D-4FC5-AAAA-A4D10702EB4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7" name="Text Box 627">
          <a:extLst>
            <a:ext uri="{FF2B5EF4-FFF2-40B4-BE49-F238E27FC236}">
              <a16:creationId xmlns:a16="http://schemas.microsoft.com/office/drawing/2014/main" id="{73A14EC7-007D-4A05-9ED0-C06F794744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38" name="Text Box 628">
          <a:extLst>
            <a:ext uri="{FF2B5EF4-FFF2-40B4-BE49-F238E27FC236}">
              <a16:creationId xmlns:a16="http://schemas.microsoft.com/office/drawing/2014/main" id="{6CCC0C9A-C362-438C-B37B-7746D13183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39" name="Text Box 629">
          <a:extLst>
            <a:ext uri="{FF2B5EF4-FFF2-40B4-BE49-F238E27FC236}">
              <a16:creationId xmlns:a16="http://schemas.microsoft.com/office/drawing/2014/main" id="{6D0E03A6-0BF3-42EE-9A26-ECA22998D19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0" name="Text Box 630">
          <a:extLst>
            <a:ext uri="{FF2B5EF4-FFF2-40B4-BE49-F238E27FC236}">
              <a16:creationId xmlns:a16="http://schemas.microsoft.com/office/drawing/2014/main" id="{F473934A-5D93-443C-B9D5-3F48FB4B69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1" name="Text Box 631">
          <a:extLst>
            <a:ext uri="{FF2B5EF4-FFF2-40B4-BE49-F238E27FC236}">
              <a16:creationId xmlns:a16="http://schemas.microsoft.com/office/drawing/2014/main" id="{938D728A-3F1B-4F36-89BD-E0F485E4E6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42" name="Text Box 632">
          <a:extLst>
            <a:ext uri="{FF2B5EF4-FFF2-40B4-BE49-F238E27FC236}">
              <a16:creationId xmlns:a16="http://schemas.microsoft.com/office/drawing/2014/main" id="{1FE5F507-866E-45DE-B633-EF8983F9E1F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43" name="Text Box 633">
          <a:extLst>
            <a:ext uri="{FF2B5EF4-FFF2-40B4-BE49-F238E27FC236}">
              <a16:creationId xmlns:a16="http://schemas.microsoft.com/office/drawing/2014/main" id="{7BB97518-24D4-4B33-8340-E02B21145A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4" name="Text Box 634">
          <a:extLst>
            <a:ext uri="{FF2B5EF4-FFF2-40B4-BE49-F238E27FC236}">
              <a16:creationId xmlns:a16="http://schemas.microsoft.com/office/drawing/2014/main" id="{C45E9F29-F35C-4887-B321-3B0F6349F9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5" name="Text Box 635">
          <a:extLst>
            <a:ext uri="{FF2B5EF4-FFF2-40B4-BE49-F238E27FC236}">
              <a16:creationId xmlns:a16="http://schemas.microsoft.com/office/drawing/2014/main" id="{65628ACF-F79E-4085-9E1E-E6C100A802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46" name="Text Box 636">
          <a:extLst>
            <a:ext uri="{FF2B5EF4-FFF2-40B4-BE49-F238E27FC236}">
              <a16:creationId xmlns:a16="http://schemas.microsoft.com/office/drawing/2014/main" id="{3DA7251A-0326-4D88-B1D7-C243A2D59F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7" name="Text Box 637">
          <a:extLst>
            <a:ext uri="{FF2B5EF4-FFF2-40B4-BE49-F238E27FC236}">
              <a16:creationId xmlns:a16="http://schemas.microsoft.com/office/drawing/2014/main" id="{3FF0A02B-6FFA-4BA1-971F-AE25FF537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48" name="Text Box 638">
          <a:extLst>
            <a:ext uri="{FF2B5EF4-FFF2-40B4-BE49-F238E27FC236}">
              <a16:creationId xmlns:a16="http://schemas.microsoft.com/office/drawing/2014/main" id="{7E721067-DD06-4A0A-8595-E3708191D0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49" name="Text Box 639">
          <a:extLst>
            <a:ext uri="{FF2B5EF4-FFF2-40B4-BE49-F238E27FC236}">
              <a16:creationId xmlns:a16="http://schemas.microsoft.com/office/drawing/2014/main" id="{6ED8B94B-5231-4495-A51D-77CC3AE85F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0" name="Text Box 640">
          <a:extLst>
            <a:ext uri="{FF2B5EF4-FFF2-40B4-BE49-F238E27FC236}">
              <a16:creationId xmlns:a16="http://schemas.microsoft.com/office/drawing/2014/main" id="{ADAF55AE-5386-447F-834A-38266CEF87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1" name="Text Box 641">
          <a:extLst>
            <a:ext uri="{FF2B5EF4-FFF2-40B4-BE49-F238E27FC236}">
              <a16:creationId xmlns:a16="http://schemas.microsoft.com/office/drawing/2014/main" id="{8474274A-4C3C-4E37-9095-5C3837841B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2852" name="Text Box 642">
          <a:extLst>
            <a:ext uri="{FF2B5EF4-FFF2-40B4-BE49-F238E27FC236}">
              <a16:creationId xmlns:a16="http://schemas.microsoft.com/office/drawing/2014/main" id="{4F11C965-3590-4251-AEDA-AE24210681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3" name="Text Box 643">
          <a:extLst>
            <a:ext uri="{FF2B5EF4-FFF2-40B4-BE49-F238E27FC236}">
              <a16:creationId xmlns:a16="http://schemas.microsoft.com/office/drawing/2014/main" id="{EC88334C-B6B3-4BFB-B345-BA696E95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4" name="Text Box 644">
          <a:extLst>
            <a:ext uri="{FF2B5EF4-FFF2-40B4-BE49-F238E27FC236}">
              <a16:creationId xmlns:a16="http://schemas.microsoft.com/office/drawing/2014/main" id="{D6CDC9A7-818F-4495-8323-53D288554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55" name="Text Box 645">
          <a:extLst>
            <a:ext uri="{FF2B5EF4-FFF2-40B4-BE49-F238E27FC236}">
              <a16:creationId xmlns:a16="http://schemas.microsoft.com/office/drawing/2014/main" id="{A7E3C39B-E46E-49D1-A37F-9663C127C5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6" name="Text Box 646">
          <a:extLst>
            <a:ext uri="{FF2B5EF4-FFF2-40B4-BE49-F238E27FC236}">
              <a16:creationId xmlns:a16="http://schemas.microsoft.com/office/drawing/2014/main" id="{85D4FC2E-9718-4BAE-A7EE-42663732E4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7" name="Text Box 647">
          <a:extLst>
            <a:ext uri="{FF2B5EF4-FFF2-40B4-BE49-F238E27FC236}">
              <a16:creationId xmlns:a16="http://schemas.microsoft.com/office/drawing/2014/main" id="{C716BDCB-EDD7-4856-99F9-3701C7BCF0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58" name="Text Box 648">
          <a:extLst>
            <a:ext uri="{FF2B5EF4-FFF2-40B4-BE49-F238E27FC236}">
              <a16:creationId xmlns:a16="http://schemas.microsoft.com/office/drawing/2014/main" id="{1C0757F0-EB9C-4166-BD93-03F8260C45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59" name="Text Box 649">
          <a:extLst>
            <a:ext uri="{FF2B5EF4-FFF2-40B4-BE49-F238E27FC236}">
              <a16:creationId xmlns:a16="http://schemas.microsoft.com/office/drawing/2014/main" id="{71F6D52B-73CB-4AA2-BA01-45312F5DA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0" name="Text Box 650">
          <a:extLst>
            <a:ext uri="{FF2B5EF4-FFF2-40B4-BE49-F238E27FC236}">
              <a16:creationId xmlns:a16="http://schemas.microsoft.com/office/drawing/2014/main" id="{27837E8F-8A81-4BF1-9F56-4272C1D9B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61" name="Text Box 651">
          <a:extLst>
            <a:ext uri="{FF2B5EF4-FFF2-40B4-BE49-F238E27FC236}">
              <a16:creationId xmlns:a16="http://schemas.microsoft.com/office/drawing/2014/main" id="{ACE4CEBD-120E-43D3-8C2B-0D805FAE5E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62" name="Text Box 652">
          <a:extLst>
            <a:ext uri="{FF2B5EF4-FFF2-40B4-BE49-F238E27FC236}">
              <a16:creationId xmlns:a16="http://schemas.microsoft.com/office/drawing/2014/main" id="{EB662ADF-8ABD-449B-AC43-F80EBA0574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3" name="Text Box 653">
          <a:extLst>
            <a:ext uri="{FF2B5EF4-FFF2-40B4-BE49-F238E27FC236}">
              <a16:creationId xmlns:a16="http://schemas.microsoft.com/office/drawing/2014/main" id="{7CBE25A0-6DCA-4BF0-8559-DCF08AE4F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4" name="Text Box 654">
          <a:extLst>
            <a:ext uri="{FF2B5EF4-FFF2-40B4-BE49-F238E27FC236}">
              <a16:creationId xmlns:a16="http://schemas.microsoft.com/office/drawing/2014/main" id="{75524E62-0148-4F40-8B33-CDD4564864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65" name="Text Box 655">
          <a:extLst>
            <a:ext uri="{FF2B5EF4-FFF2-40B4-BE49-F238E27FC236}">
              <a16:creationId xmlns:a16="http://schemas.microsoft.com/office/drawing/2014/main" id="{26E813C3-0E0B-4DD8-B358-CC924C31F1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6" name="Text Box 656">
          <a:extLst>
            <a:ext uri="{FF2B5EF4-FFF2-40B4-BE49-F238E27FC236}">
              <a16:creationId xmlns:a16="http://schemas.microsoft.com/office/drawing/2014/main" id="{B906C24D-5A6F-424C-9D69-CD7E6D9B1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7" name="Text Box 657">
          <a:extLst>
            <a:ext uri="{FF2B5EF4-FFF2-40B4-BE49-F238E27FC236}">
              <a16:creationId xmlns:a16="http://schemas.microsoft.com/office/drawing/2014/main" id="{E6D1FA2A-FEA5-4D38-9F07-B3687DF952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68" name="Text Box 658">
          <a:extLst>
            <a:ext uri="{FF2B5EF4-FFF2-40B4-BE49-F238E27FC236}">
              <a16:creationId xmlns:a16="http://schemas.microsoft.com/office/drawing/2014/main" id="{140DC235-625F-43B0-B77A-5243019B9D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69" name="Text Box 659">
          <a:extLst>
            <a:ext uri="{FF2B5EF4-FFF2-40B4-BE49-F238E27FC236}">
              <a16:creationId xmlns:a16="http://schemas.microsoft.com/office/drawing/2014/main" id="{ED8B38EB-B130-480C-AA18-6DB3908A76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0" name="Text Box 660">
          <a:extLst>
            <a:ext uri="{FF2B5EF4-FFF2-40B4-BE49-F238E27FC236}">
              <a16:creationId xmlns:a16="http://schemas.microsoft.com/office/drawing/2014/main" id="{38B604EA-F325-4BF5-8165-DD5F801907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871" name="Text Box 661">
          <a:extLst>
            <a:ext uri="{FF2B5EF4-FFF2-40B4-BE49-F238E27FC236}">
              <a16:creationId xmlns:a16="http://schemas.microsoft.com/office/drawing/2014/main" id="{2DAD4ECC-588B-457D-9CEA-9C30100033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2" name="Text Box 662">
          <a:extLst>
            <a:ext uri="{FF2B5EF4-FFF2-40B4-BE49-F238E27FC236}">
              <a16:creationId xmlns:a16="http://schemas.microsoft.com/office/drawing/2014/main" id="{01CF8F10-36D0-43F1-8482-9792E5066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3" name="Text Box 663">
          <a:extLst>
            <a:ext uri="{FF2B5EF4-FFF2-40B4-BE49-F238E27FC236}">
              <a16:creationId xmlns:a16="http://schemas.microsoft.com/office/drawing/2014/main" id="{0BF9AB49-F1F7-43E9-A96B-63F228BCC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74" name="Text Box 664">
          <a:extLst>
            <a:ext uri="{FF2B5EF4-FFF2-40B4-BE49-F238E27FC236}">
              <a16:creationId xmlns:a16="http://schemas.microsoft.com/office/drawing/2014/main" id="{0EEE4C78-C9C6-40FB-836B-7F4F188E36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5" name="Text Box 665">
          <a:extLst>
            <a:ext uri="{FF2B5EF4-FFF2-40B4-BE49-F238E27FC236}">
              <a16:creationId xmlns:a16="http://schemas.microsoft.com/office/drawing/2014/main" id="{A6D6B79A-F091-48D5-8FAD-43F6867425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6" name="Text Box 666">
          <a:extLst>
            <a:ext uri="{FF2B5EF4-FFF2-40B4-BE49-F238E27FC236}">
              <a16:creationId xmlns:a16="http://schemas.microsoft.com/office/drawing/2014/main" id="{F8A3A836-CD03-4A96-B596-E8F628D2E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77" name="Text Box 667">
          <a:extLst>
            <a:ext uri="{FF2B5EF4-FFF2-40B4-BE49-F238E27FC236}">
              <a16:creationId xmlns:a16="http://schemas.microsoft.com/office/drawing/2014/main" id="{AAFBC246-7263-43F8-A922-0ADB2CF6AA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8" name="Text Box 668">
          <a:extLst>
            <a:ext uri="{FF2B5EF4-FFF2-40B4-BE49-F238E27FC236}">
              <a16:creationId xmlns:a16="http://schemas.microsoft.com/office/drawing/2014/main" id="{EF8E54D8-E9C7-4CCC-8A6B-AD179116F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79" name="Text Box 669">
          <a:extLst>
            <a:ext uri="{FF2B5EF4-FFF2-40B4-BE49-F238E27FC236}">
              <a16:creationId xmlns:a16="http://schemas.microsoft.com/office/drawing/2014/main" id="{19DB25E2-155F-4601-954B-36B66A4E4B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80" name="Text Box 670">
          <a:extLst>
            <a:ext uri="{FF2B5EF4-FFF2-40B4-BE49-F238E27FC236}">
              <a16:creationId xmlns:a16="http://schemas.microsoft.com/office/drawing/2014/main" id="{8938B49E-0937-4EFA-ABAA-08F615F0C6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81" name="Text Box 671">
          <a:extLst>
            <a:ext uri="{FF2B5EF4-FFF2-40B4-BE49-F238E27FC236}">
              <a16:creationId xmlns:a16="http://schemas.microsoft.com/office/drawing/2014/main" id="{7B9FB434-0672-4C30-9106-E52C800B65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2" name="Text Box 672">
          <a:extLst>
            <a:ext uri="{FF2B5EF4-FFF2-40B4-BE49-F238E27FC236}">
              <a16:creationId xmlns:a16="http://schemas.microsoft.com/office/drawing/2014/main" id="{EE17E899-34A3-43B9-A8F2-FCD0EF1BC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3" name="Text Box 673">
          <a:extLst>
            <a:ext uri="{FF2B5EF4-FFF2-40B4-BE49-F238E27FC236}">
              <a16:creationId xmlns:a16="http://schemas.microsoft.com/office/drawing/2014/main" id="{8BF009EC-CD8E-4334-BCBD-476A6F3CA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84" name="Text Box 674">
          <a:extLst>
            <a:ext uri="{FF2B5EF4-FFF2-40B4-BE49-F238E27FC236}">
              <a16:creationId xmlns:a16="http://schemas.microsoft.com/office/drawing/2014/main" id="{61E6BEC5-324F-4988-B213-3356D61578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5" name="Text Box 675">
          <a:extLst>
            <a:ext uri="{FF2B5EF4-FFF2-40B4-BE49-F238E27FC236}">
              <a16:creationId xmlns:a16="http://schemas.microsoft.com/office/drawing/2014/main" id="{7487EFC7-BE87-4B1F-A075-B6FA88EBB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6" name="Text Box 676">
          <a:extLst>
            <a:ext uri="{FF2B5EF4-FFF2-40B4-BE49-F238E27FC236}">
              <a16:creationId xmlns:a16="http://schemas.microsoft.com/office/drawing/2014/main" id="{09568D08-E479-4640-8B9B-A9AA697F3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87" name="Text Box 677">
          <a:extLst>
            <a:ext uri="{FF2B5EF4-FFF2-40B4-BE49-F238E27FC236}">
              <a16:creationId xmlns:a16="http://schemas.microsoft.com/office/drawing/2014/main" id="{088C3E52-2E06-4656-A82D-FE675336E16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8" name="Text Box 678">
          <a:extLst>
            <a:ext uri="{FF2B5EF4-FFF2-40B4-BE49-F238E27FC236}">
              <a16:creationId xmlns:a16="http://schemas.microsoft.com/office/drawing/2014/main" id="{A96EAC98-DE01-47F1-8C8F-890CEB520A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89" name="Text Box 679">
          <a:extLst>
            <a:ext uri="{FF2B5EF4-FFF2-40B4-BE49-F238E27FC236}">
              <a16:creationId xmlns:a16="http://schemas.microsoft.com/office/drawing/2014/main" id="{98901B09-EB42-4713-B311-AFE4BA2796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890" name="Text Box 680">
          <a:extLst>
            <a:ext uri="{FF2B5EF4-FFF2-40B4-BE49-F238E27FC236}">
              <a16:creationId xmlns:a16="http://schemas.microsoft.com/office/drawing/2014/main" id="{12CF4B7C-2DEC-4B71-B788-F1066F6466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1" name="Text Box 681">
          <a:extLst>
            <a:ext uri="{FF2B5EF4-FFF2-40B4-BE49-F238E27FC236}">
              <a16:creationId xmlns:a16="http://schemas.microsoft.com/office/drawing/2014/main" id="{E35E5EE6-37A2-4E56-8F7A-26AE2B186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2" name="Text Box 682">
          <a:extLst>
            <a:ext uri="{FF2B5EF4-FFF2-40B4-BE49-F238E27FC236}">
              <a16:creationId xmlns:a16="http://schemas.microsoft.com/office/drawing/2014/main" id="{7EAA2F84-CE27-4619-8E22-4297F24240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893" name="Text Box 683">
          <a:extLst>
            <a:ext uri="{FF2B5EF4-FFF2-40B4-BE49-F238E27FC236}">
              <a16:creationId xmlns:a16="http://schemas.microsoft.com/office/drawing/2014/main" id="{3B650715-2D32-454B-A793-B8FA284815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4" name="Text Box 684">
          <a:extLst>
            <a:ext uri="{FF2B5EF4-FFF2-40B4-BE49-F238E27FC236}">
              <a16:creationId xmlns:a16="http://schemas.microsoft.com/office/drawing/2014/main" id="{749EC675-306D-4C6C-9C7D-93C8E6390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5" name="Text Box 685">
          <a:extLst>
            <a:ext uri="{FF2B5EF4-FFF2-40B4-BE49-F238E27FC236}">
              <a16:creationId xmlns:a16="http://schemas.microsoft.com/office/drawing/2014/main" id="{61053E75-A244-49F3-A323-97CB07D2A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896" name="Text Box 686">
          <a:extLst>
            <a:ext uri="{FF2B5EF4-FFF2-40B4-BE49-F238E27FC236}">
              <a16:creationId xmlns:a16="http://schemas.microsoft.com/office/drawing/2014/main" id="{F51A1901-A182-4E3C-B467-A87B86D7CB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7" name="Text Box 687">
          <a:extLst>
            <a:ext uri="{FF2B5EF4-FFF2-40B4-BE49-F238E27FC236}">
              <a16:creationId xmlns:a16="http://schemas.microsoft.com/office/drawing/2014/main" id="{313CCAF7-C997-4AE6-A852-9AFFFCCC8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898" name="Text Box 688">
          <a:extLst>
            <a:ext uri="{FF2B5EF4-FFF2-40B4-BE49-F238E27FC236}">
              <a16:creationId xmlns:a16="http://schemas.microsoft.com/office/drawing/2014/main" id="{B88AD619-FA3A-48B4-8B46-B561E22A7D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899" name="Text Box 689">
          <a:extLst>
            <a:ext uri="{FF2B5EF4-FFF2-40B4-BE49-F238E27FC236}">
              <a16:creationId xmlns:a16="http://schemas.microsoft.com/office/drawing/2014/main" id="{4674BA98-B99E-4652-BFF7-9C68E8A948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00" name="Text Box 690">
          <a:extLst>
            <a:ext uri="{FF2B5EF4-FFF2-40B4-BE49-F238E27FC236}">
              <a16:creationId xmlns:a16="http://schemas.microsoft.com/office/drawing/2014/main" id="{6E4F9DE1-F0BA-404F-8808-4A47907C1F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1" name="Text Box 691">
          <a:extLst>
            <a:ext uri="{FF2B5EF4-FFF2-40B4-BE49-F238E27FC236}">
              <a16:creationId xmlns:a16="http://schemas.microsoft.com/office/drawing/2014/main" id="{CDA9C978-2B9A-4F0A-B592-17EC5BD703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2" name="Text Box 692">
          <a:extLst>
            <a:ext uri="{FF2B5EF4-FFF2-40B4-BE49-F238E27FC236}">
              <a16:creationId xmlns:a16="http://schemas.microsoft.com/office/drawing/2014/main" id="{E55AC023-B4F8-460C-B81B-4FDBE5ED9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03" name="Text Box 693">
          <a:extLst>
            <a:ext uri="{FF2B5EF4-FFF2-40B4-BE49-F238E27FC236}">
              <a16:creationId xmlns:a16="http://schemas.microsoft.com/office/drawing/2014/main" id="{D873101B-9E96-4A20-94EC-38527DE0EA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4" name="Text Box 694">
          <a:extLst>
            <a:ext uri="{FF2B5EF4-FFF2-40B4-BE49-F238E27FC236}">
              <a16:creationId xmlns:a16="http://schemas.microsoft.com/office/drawing/2014/main" id="{010EBC03-2FA3-44E0-AB53-C6D17FA53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5" name="Text Box 695">
          <a:extLst>
            <a:ext uri="{FF2B5EF4-FFF2-40B4-BE49-F238E27FC236}">
              <a16:creationId xmlns:a16="http://schemas.microsoft.com/office/drawing/2014/main" id="{EFD99997-C777-411E-91CB-F0941F5311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06" name="Text Box 696">
          <a:extLst>
            <a:ext uri="{FF2B5EF4-FFF2-40B4-BE49-F238E27FC236}">
              <a16:creationId xmlns:a16="http://schemas.microsoft.com/office/drawing/2014/main" id="{C891ABFC-BB95-43EC-AE3E-56A1BB225C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7" name="Text Box 697">
          <a:extLst>
            <a:ext uri="{FF2B5EF4-FFF2-40B4-BE49-F238E27FC236}">
              <a16:creationId xmlns:a16="http://schemas.microsoft.com/office/drawing/2014/main" id="{4750DCB6-001C-4AD9-ADD5-A001490FF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08" name="Text Box 698">
          <a:extLst>
            <a:ext uri="{FF2B5EF4-FFF2-40B4-BE49-F238E27FC236}">
              <a16:creationId xmlns:a16="http://schemas.microsoft.com/office/drawing/2014/main" id="{3E20904D-1373-419C-9B4D-3B4AA19C7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09" name="Text Box 699">
          <a:extLst>
            <a:ext uri="{FF2B5EF4-FFF2-40B4-BE49-F238E27FC236}">
              <a16:creationId xmlns:a16="http://schemas.microsoft.com/office/drawing/2014/main" id="{3A2AA2B4-B49D-41EF-9775-238047D58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10" name="Text Box 700">
          <a:extLst>
            <a:ext uri="{FF2B5EF4-FFF2-40B4-BE49-F238E27FC236}">
              <a16:creationId xmlns:a16="http://schemas.microsoft.com/office/drawing/2014/main" id="{68C3EAF7-71E6-4DF5-9BB8-D13DB49008C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1" name="Text Box 701">
          <a:extLst>
            <a:ext uri="{FF2B5EF4-FFF2-40B4-BE49-F238E27FC236}">
              <a16:creationId xmlns:a16="http://schemas.microsoft.com/office/drawing/2014/main" id="{126AC0D0-DBA9-4FC9-A0A5-8E8759E9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2" name="Text Box 702">
          <a:extLst>
            <a:ext uri="{FF2B5EF4-FFF2-40B4-BE49-F238E27FC236}">
              <a16:creationId xmlns:a16="http://schemas.microsoft.com/office/drawing/2014/main" id="{3FC9BC64-5297-4038-A112-B7E7913845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13" name="Text Box 703">
          <a:extLst>
            <a:ext uri="{FF2B5EF4-FFF2-40B4-BE49-F238E27FC236}">
              <a16:creationId xmlns:a16="http://schemas.microsoft.com/office/drawing/2014/main" id="{F69D70BC-1C7B-44CD-9B81-0A2CBD51C0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4" name="Text Box 704">
          <a:extLst>
            <a:ext uri="{FF2B5EF4-FFF2-40B4-BE49-F238E27FC236}">
              <a16:creationId xmlns:a16="http://schemas.microsoft.com/office/drawing/2014/main" id="{84721430-8BBE-4CA6-A5DF-9081F0B82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5" name="Text Box 705">
          <a:extLst>
            <a:ext uri="{FF2B5EF4-FFF2-40B4-BE49-F238E27FC236}">
              <a16:creationId xmlns:a16="http://schemas.microsoft.com/office/drawing/2014/main" id="{FCA110DF-B662-451E-9DF7-93EFF74C44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16" name="Text Box 706">
          <a:extLst>
            <a:ext uri="{FF2B5EF4-FFF2-40B4-BE49-F238E27FC236}">
              <a16:creationId xmlns:a16="http://schemas.microsoft.com/office/drawing/2014/main" id="{11B7D293-0117-4CCF-A51E-9F1F728645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17" name="Text Box 707">
          <a:extLst>
            <a:ext uri="{FF2B5EF4-FFF2-40B4-BE49-F238E27FC236}">
              <a16:creationId xmlns:a16="http://schemas.microsoft.com/office/drawing/2014/main" id="{478C7890-B37E-4777-A4DD-F8A8A5C326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8" name="Text Box 708">
          <a:extLst>
            <a:ext uri="{FF2B5EF4-FFF2-40B4-BE49-F238E27FC236}">
              <a16:creationId xmlns:a16="http://schemas.microsoft.com/office/drawing/2014/main" id="{18B7F545-59C2-4E2A-BA01-1647A5C2C0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19" name="Text Box 709">
          <a:extLst>
            <a:ext uri="{FF2B5EF4-FFF2-40B4-BE49-F238E27FC236}">
              <a16:creationId xmlns:a16="http://schemas.microsoft.com/office/drawing/2014/main" id="{CCAC9783-B2EB-46AE-B162-E94FC45A0C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20" name="Text Box 710">
          <a:extLst>
            <a:ext uri="{FF2B5EF4-FFF2-40B4-BE49-F238E27FC236}">
              <a16:creationId xmlns:a16="http://schemas.microsoft.com/office/drawing/2014/main" id="{21362545-0DEC-4C7C-944A-537A755E58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1" name="Text Box 711">
          <a:extLst>
            <a:ext uri="{FF2B5EF4-FFF2-40B4-BE49-F238E27FC236}">
              <a16:creationId xmlns:a16="http://schemas.microsoft.com/office/drawing/2014/main" id="{EC6BEB95-A808-4FB8-9480-B2B904070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2" name="Text Box 712">
          <a:extLst>
            <a:ext uri="{FF2B5EF4-FFF2-40B4-BE49-F238E27FC236}">
              <a16:creationId xmlns:a16="http://schemas.microsoft.com/office/drawing/2014/main" id="{0A6280F4-00AA-4892-A70C-158DB9A29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23" name="Text Box 713">
          <a:extLst>
            <a:ext uri="{FF2B5EF4-FFF2-40B4-BE49-F238E27FC236}">
              <a16:creationId xmlns:a16="http://schemas.microsoft.com/office/drawing/2014/main" id="{FD31AB66-C36B-4F87-9BB0-8F74644E3B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4" name="Text Box 714">
          <a:extLst>
            <a:ext uri="{FF2B5EF4-FFF2-40B4-BE49-F238E27FC236}">
              <a16:creationId xmlns:a16="http://schemas.microsoft.com/office/drawing/2014/main" id="{81C5A5C9-A658-492E-9C77-97D232BA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5" name="Text Box 715">
          <a:extLst>
            <a:ext uri="{FF2B5EF4-FFF2-40B4-BE49-F238E27FC236}">
              <a16:creationId xmlns:a16="http://schemas.microsoft.com/office/drawing/2014/main" id="{AA98A2AF-AE91-4A9D-827E-D5DF2B6314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2926" name="Text Box 716">
          <a:extLst>
            <a:ext uri="{FF2B5EF4-FFF2-40B4-BE49-F238E27FC236}">
              <a16:creationId xmlns:a16="http://schemas.microsoft.com/office/drawing/2014/main" id="{0DC564F4-FEB4-42E9-8AD0-A2776CEE1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27" name="Text Box 717">
          <a:extLst>
            <a:ext uri="{FF2B5EF4-FFF2-40B4-BE49-F238E27FC236}">
              <a16:creationId xmlns:a16="http://schemas.microsoft.com/office/drawing/2014/main" id="{0FD76445-E3E8-46B7-902C-7FE560850B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8" name="Text Box 718">
          <a:extLst>
            <a:ext uri="{FF2B5EF4-FFF2-40B4-BE49-F238E27FC236}">
              <a16:creationId xmlns:a16="http://schemas.microsoft.com/office/drawing/2014/main" id="{CC05E396-DF6B-4470-9243-FEA0D443ED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29" name="Text Box 719">
          <a:extLst>
            <a:ext uri="{FF2B5EF4-FFF2-40B4-BE49-F238E27FC236}">
              <a16:creationId xmlns:a16="http://schemas.microsoft.com/office/drawing/2014/main" id="{B9F8D17F-DD0D-4ED0-9F68-95278A7800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30" name="Text Box 720">
          <a:extLst>
            <a:ext uri="{FF2B5EF4-FFF2-40B4-BE49-F238E27FC236}">
              <a16:creationId xmlns:a16="http://schemas.microsoft.com/office/drawing/2014/main" id="{1A1EE84F-786F-4327-9A7E-1AF96B193A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1" name="Text Box 721">
          <a:extLst>
            <a:ext uri="{FF2B5EF4-FFF2-40B4-BE49-F238E27FC236}">
              <a16:creationId xmlns:a16="http://schemas.microsoft.com/office/drawing/2014/main" id="{F0C5183B-A2E4-4D6E-BCFD-3EBEF00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2" name="Text Box 722">
          <a:extLst>
            <a:ext uri="{FF2B5EF4-FFF2-40B4-BE49-F238E27FC236}">
              <a16:creationId xmlns:a16="http://schemas.microsoft.com/office/drawing/2014/main" id="{4E308F20-0DBC-420C-9FCE-C6217F827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33" name="Text Box 723">
          <a:extLst>
            <a:ext uri="{FF2B5EF4-FFF2-40B4-BE49-F238E27FC236}">
              <a16:creationId xmlns:a16="http://schemas.microsoft.com/office/drawing/2014/main" id="{563BC1EF-2091-4E0F-9EE9-1DA0D2EF88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34" name="Text Box 724">
          <a:extLst>
            <a:ext uri="{FF2B5EF4-FFF2-40B4-BE49-F238E27FC236}">
              <a16:creationId xmlns:a16="http://schemas.microsoft.com/office/drawing/2014/main" id="{728B6EC6-11A5-456B-B720-C6E23ECBF6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5" name="Text Box 725">
          <a:extLst>
            <a:ext uri="{FF2B5EF4-FFF2-40B4-BE49-F238E27FC236}">
              <a16:creationId xmlns:a16="http://schemas.microsoft.com/office/drawing/2014/main" id="{DEE3A80C-3C93-4778-88DF-9DCF263D8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6" name="Text Box 726">
          <a:extLst>
            <a:ext uri="{FF2B5EF4-FFF2-40B4-BE49-F238E27FC236}">
              <a16:creationId xmlns:a16="http://schemas.microsoft.com/office/drawing/2014/main" id="{14E0BDF3-16D8-47D3-A6A7-5420AA4D5C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37" name="Text Box 727">
          <a:extLst>
            <a:ext uri="{FF2B5EF4-FFF2-40B4-BE49-F238E27FC236}">
              <a16:creationId xmlns:a16="http://schemas.microsoft.com/office/drawing/2014/main" id="{0DA82C3A-3E1B-4BE2-BBE7-54858FB94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8" name="Text Box 728">
          <a:extLst>
            <a:ext uri="{FF2B5EF4-FFF2-40B4-BE49-F238E27FC236}">
              <a16:creationId xmlns:a16="http://schemas.microsoft.com/office/drawing/2014/main" id="{B7824ACF-007B-45BB-9420-125436867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39" name="Text Box 729">
          <a:extLst>
            <a:ext uri="{FF2B5EF4-FFF2-40B4-BE49-F238E27FC236}">
              <a16:creationId xmlns:a16="http://schemas.microsoft.com/office/drawing/2014/main" id="{5C174E80-8F50-4E6C-BBD0-6BF87256A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40" name="Text Box 730">
          <a:extLst>
            <a:ext uri="{FF2B5EF4-FFF2-40B4-BE49-F238E27FC236}">
              <a16:creationId xmlns:a16="http://schemas.microsoft.com/office/drawing/2014/main" id="{980AC806-2C64-4DAD-B656-0DBD0876FA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1" name="Text Box 731">
          <a:extLst>
            <a:ext uri="{FF2B5EF4-FFF2-40B4-BE49-F238E27FC236}">
              <a16:creationId xmlns:a16="http://schemas.microsoft.com/office/drawing/2014/main" id="{3B15CB51-9B42-4B80-B17C-F82A1B2CC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2" name="Text Box 732">
          <a:extLst>
            <a:ext uri="{FF2B5EF4-FFF2-40B4-BE49-F238E27FC236}">
              <a16:creationId xmlns:a16="http://schemas.microsoft.com/office/drawing/2014/main" id="{2CFC87CD-FAF5-446B-8183-C0CCAA4DF5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43" name="Text Box 733">
          <a:extLst>
            <a:ext uri="{FF2B5EF4-FFF2-40B4-BE49-F238E27FC236}">
              <a16:creationId xmlns:a16="http://schemas.microsoft.com/office/drawing/2014/main" id="{7C0ADA73-5C89-429B-836C-A477EAA6A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44" name="Text Box 734">
          <a:extLst>
            <a:ext uri="{FF2B5EF4-FFF2-40B4-BE49-F238E27FC236}">
              <a16:creationId xmlns:a16="http://schemas.microsoft.com/office/drawing/2014/main" id="{45874E3D-E0A8-4D5C-A3D4-D8E5B93354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5" name="Text Box 735">
          <a:extLst>
            <a:ext uri="{FF2B5EF4-FFF2-40B4-BE49-F238E27FC236}">
              <a16:creationId xmlns:a16="http://schemas.microsoft.com/office/drawing/2014/main" id="{21AC6986-56B6-426F-9408-D08CD694D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6" name="Text Box 736">
          <a:extLst>
            <a:ext uri="{FF2B5EF4-FFF2-40B4-BE49-F238E27FC236}">
              <a16:creationId xmlns:a16="http://schemas.microsoft.com/office/drawing/2014/main" id="{6562EEB6-9801-402C-B0A7-AD4B79E0B6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47" name="Text Box 737">
          <a:extLst>
            <a:ext uri="{FF2B5EF4-FFF2-40B4-BE49-F238E27FC236}">
              <a16:creationId xmlns:a16="http://schemas.microsoft.com/office/drawing/2014/main" id="{FBC6855C-2FA9-4849-9665-8DE3E9798C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8" name="Text Box 738">
          <a:extLst>
            <a:ext uri="{FF2B5EF4-FFF2-40B4-BE49-F238E27FC236}">
              <a16:creationId xmlns:a16="http://schemas.microsoft.com/office/drawing/2014/main" id="{3E0D1E28-D077-495D-8B13-5955F9655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49" name="Text Box 739">
          <a:extLst>
            <a:ext uri="{FF2B5EF4-FFF2-40B4-BE49-F238E27FC236}">
              <a16:creationId xmlns:a16="http://schemas.microsoft.com/office/drawing/2014/main" id="{CF747A4A-F155-4C37-B8C5-E2B6F531C9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50" name="Text Box 740">
          <a:extLst>
            <a:ext uri="{FF2B5EF4-FFF2-40B4-BE49-F238E27FC236}">
              <a16:creationId xmlns:a16="http://schemas.microsoft.com/office/drawing/2014/main" id="{41F9938E-88CA-4E24-8754-52DCE65D22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51" name="Text Box 741">
          <a:extLst>
            <a:ext uri="{FF2B5EF4-FFF2-40B4-BE49-F238E27FC236}">
              <a16:creationId xmlns:a16="http://schemas.microsoft.com/office/drawing/2014/main" id="{4E57FCB2-7EF4-4FBB-8A83-E65E5233AE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2" name="Text Box 742">
          <a:extLst>
            <a:ext uri="{FF2B5EF4-FFF2-40B4-BE49-F238E27FC236}">
              <a16:creationId xmlns:a16="http://schemas.microsoft.com/office/drawing/2014/main" id="{4A4D7A44-E296-48ED-A48B-C2DF98E8E5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3" name="Text Box 743">
          <a:extLst>
            <a:ext uri="{FF2B5EF4-FFF2-40B4-BE49-F238E27FC236}">
              <a16:creationId xmlns:a16="http://schemas.microsoft.com/office/drawing/2014/main" id="{DF5F1FFC-E45F-4E67-9946-84AAA869B0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54" name="Text Box 744">
          <a:extLst>
            <a:ext uri="{FF2B5EF4-FFF2-40B4-BE49-F238E27FC236}">
              <a16:creationId xmlns:a16="http://schemas.microsoft.com/office/drawing/2014/main" id="{86917462-924E-49CD-B117-5A585327F4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5" name="Text Box 745">
          <a:extLst>
            <a:ext uri="{FF2B5EF4-FFF2-40B4-BE49-F238E27FC236}">
              <a16:creationId xmlns:a16="http://schemas.microsoft.com/office/drawing/2014/main" id="{7EB81897-9C64-46BD-A191-21654DBF7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6" name="Text Box 746">
          <a:extLst>
            <a:ext uri="{FF2B5EF4-FFF2-40B4-BE49-F238E27FC236}">
              <a16:creationId xmlns:a16="http://schemas.microsoft.com/office/drawing/2014/main" id="{A7EC8FA2-DD1B-4896-BB8C-A51DAC1A56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57" name="Text Box 747">
          <a:extLst>
            <a:ext uri="{FF2B5EF4-FFF2-40B4-BE49-F238E27FC236}">
              <a16:creationId xmlns:a16="http://schemas.microsoft.com/office/drawing/2014/main" id="{02C302DD-8E09-49F5-9F03-BE927F7B31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8" name="Text Box 748">
          <a:extLst>
            <a:ext uri="{FF2B5EF4-FFF2-40B4-BE49-F238E27FC236}">
              <a16:creationId xmlns:a16="http://schemas.microsoft.com/office/drawing/2014/main" id="{DD5C5608-1F0F-4F26-B36E-65B6F1AC8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59" name="Text Box 749">
          <a:extLst>
            <a:ext uri="{FF2B5EF4-FFF2-40B4-BE49-F238E27FC236}">
              <a16:creationId xmlns:a16="http://schemas.microsoft.com/office/drawing/2014/main" id="{3CADAA0E-14B8-4D3F-B9F1-7FAF990933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60" name="Text Box 750">
          <a:extLst>
            <a:ext uri="{FF2B5EF4-FFF2-40B4-BE49-F238E27FC236}">
              <a16:creationId xmlns:a16="http://schemas.microsoft.com/office/drawing/2014/main" id="{6ABA64B4-6E27-4C13-BCCB-E6963B1D58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1" name="Text Box 751">
          <a:extLst>
            <a:ext uri="{FF2B5EF4-FFF2-40B4-BE49-F238E27FC236}">
              <a16:creationId xmlns:a16="http://schemas.microsoft.com/office/drawing/2014/main" id="{32A33EBE-83AB-4289-A505-ECE0BB577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2" name="Text Box 752">
          <a:extLst>
            <a:ext uri="{FF2B5EF4-FFF2-40B4-BE49-F238E27FC236}">
              <a16:creationId xmlns:a16="http://schemas.microsoft.com/office/drawing/2014/main" id="{E40BD497-6A79-4C9F-ABD4-498CC1259B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63" name="Text Box 753">
          <a:extLst>
            <a:ext uri="{FF2B5EF4-FFF2-40B4-BE49-F238E27FC236}">
              <a16:creationId xmlns:a16="http://schemas.microsoft.com/office/drawing/2014/main" id="{D2294403-DDD8-43F7-B501-0E5888C591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4" name="Text Box 754">
          <a:extLst>
            <a:ext uri="{FF2B5EF4-FFF2-40B4-BE49-F238E27FC236}">
              <a16:creationId xmlns:a16="http://schemas.microsoft.com/office/drawing/2014/main" id="{4E9F0996-E6AC-4644-B968-41F21CA56C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5" name="Text Box 755">
          <a:extLst>
            <a:ext uri="{FF2B5EF4-FFF2-40B4-BE49-F238E27FC236}">
              <a16:creationId xmlns:a16="http://schemas.microsoft.com/office/drawing/2014/main" id="{E27A9E5F-3EE6-4FAE-8905-D689FA8F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66" name="Text Box 756">
          <a:extLst>
            <a:ext uri="{FF2B5EF4-FFF2-40B4-BE49-F238E27FC236}">
              <a16:creationId xmlns:a16="http://schemas.microsoft.com/office/drawing/2014/main" id="{B1A10DC0-6E8D-474C-AEE9-70341FFF60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7" name="Text Box 757">
          <a:extLst>
            <a:ext uri="{FF2B5EF4-FFF2-40B4-BE49-F238E27FC236}">
              <a16:creationId xmlns:a16="http://schemas.microsoft.com/office/drawing/2014/main" id="{B9BC5D22-58B2-4128-82EF-CEAA0B72D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68" name="Text Box 758">
          <a:extLst>
            <a:ext uri="{FF2B5EF4-FFF2-40B4-BE49-F238E27FC236}">
              <a16:creationId xmlns:a16="http://schemas.microsoft.com/office/drawing/2014/main" id="{A81724DD-23E1-4160-91E4-8B58709A13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69" name="Text Box 759">
          <a:extLst>
            <a:ext uri="{FF2B5EF4-FFF2-40B4-BE49-F238E27FC236}">
              <a16:creationId xmlns:a16="http://schemas.microsoft.com/office/drawing/2014/main" id="{ECC8C16B-6AC1-450B-AFF9-DE6C715A39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70" name="Text Box 760">
          <a:extLst>
            <a:ext uri="{FF2B5EF4-FFF2-40B4-BE49-F238E27FC236}">
              <a16:creationId xmlns:a16="http://schemas.microsoft.com/office/drawing/2014/main" id="{706A1FD2-8C8B-4261-89CB-1308C745A1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1" name="Text Box 761">
          <a:extLst>
            <a:ext uri="{FF2B5EF4-FFF2-40B4-BE49-F238E27FC236}">
              <a16:creationId xmlns:a16="http://schemas.microsoft.com/office/drawing/2014/main" id="{EAC5C5EE-856A-469C-93CA-D599A51BA6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2" name="Text Box 762">
          <a:extLst>
            <a:ext uri="{FF2B5EF4-FFF2-40B4-BE49-F238E27FC236}">
              <a16:creationId xmlns:a16="http://schemas.microsoft.com/office/drawing/2014/main" id="{55E5407F-8415-44FF-A2BE-A01EF0C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73" name="Text Box 763">
          <a:extLst>
            <a:ext uri="{FF2B5EF4-FFF2-40B4-BE49-F238E27FC236}">
              <a16:creationId xmlns:a16="http://schemas.microsoft.com/office/drawing/2014/main" id="{B8BEECB4-30CB-48EC-938C-4F91B9CB97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4" name="Text Box 764">
          <a:extLst>
            <a:ext uri="{FF2B5EF4-FFF2-40B4-BE49-F238E27FC236}">
              <a16:creationId xmlns:a16="http://schemas.microsoft.com/office/drawing/2014/main" id="{3C2EB862-AE8F-4CB1-83DE-BEB7EE0C74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5" name="Text Box 765">
          <a:extLst>
            <a:ext uri="{FF2B5EF4-FFF2-40B4-BE49-F238E27FC236}">
              <a16:creationId xmlns:a16="http://schemas.microsoft.com/office/drawing/2014/main" id="{39EFA690-E313-469F-B949-2C55D30B6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76" name="Text Box 766">
          <a:extLst>
            <a:ext uri="{FF2B5EF4-FFF2-40B4-BE49-F238E27FC236}">
              <a16:creationId xmlns:a16="http://schemas.microsoft.com/office/drawing/2014/main" id="{F3013D51-EC04-408F-8E8F-7CDACCFB2F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7" name="Text Box 767">
          <a:extLst>
            <a:ext uri="{FF2B5EF4-FFF2-40B4-BE49-F238E27FC236}">
              <a16:creationId xmlns:a16="http://schemas.microsoft.com/office/drawing/2014/main" id="{6105175D-7296-400E-9E3D-9DDE7B8CA1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78" name="Text Box 768">
          <a:extLst>
            <a:ext uri="{FF2B5EF4-FFF2-40B4-BE49-F238E27FC236}">
              <a16:creationId xmlns:a16="http://schemas.microsoft.com/office/drawing/2014/main" id="{B4A86486-65C0-47B8-A973-4AB0D54E0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2979" name="Text Box 769">
          <a:extLst>
            <a:ext uri="{FF2B5EF4-FFF2-40B4-BE49-F238E27FC236}">
              <a16:creationId xmlns:a16="http://schemas.microsoft.com/office/drawing/2014/main" id="{935CCFEF-F2F5-474E-9C2E-B870A42979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0" name="Text Box 770">
          <a:extLst>
            <a:ext uri="{FF2B5EF4-FFF2-40B4-BE49-F238E27FC236}">
              <a16:creationId xmlns:a16="http://schemas.microsoft.com/office/drawing/2014/main" id="{2C709641-CABA-44F5-AAB9-A0E5012B9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1" name="Text Box 771">
          <a:extLst>
            <a:ext uri="{FF2B5EF4-FFF2-40B4-BE49-F238E27FC236}">
              <a16:creationId xmlns:a16="http://schemas.microsoft.com/office/drawing/2014/main" id="{B78F26AE-1454-41EA-B58A-B9921BFD17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82" name="Text Box 772">
          <a:extLst>
            <a:ext uri="{FF2B5EF4-FFF2-40B4-BE49-F238E27FC236}">
              <a16:creationId xmlns:a16="http://schemas.microsoft.com/office/drawing/2014/main" id="{A1BED5B6-54A5-4DF0-A06D-B96D3CC003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3" name="Text Box 773">
          <a:extLst>
            <a:ext uri="{FF2B5EF4-FFF2-40B4-BE49-F238E27FC236}">
              <a16:creationId xmlns:a16="http://schemas.microsoft.com/office/drawing/2014/main" id="{FC1FC052-0C62-4D7B-87B2-72DCE871F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4" name="Text Box 774">
          <a:extLst>
            <a:ext uri="{FF2B5EF4-FFF2-40B4-BE49-F238E27FC236}">
              <a16:creationId xmlns:a16="http://schemas.microsoft.com/office/drawing/2014/main" id="{C844C390-E783-47E6-9104-D7FA12BC4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85" name="Text Box 775">
          <a:extLst>
            <a:ext uri="{FF2B5EF4-FFF2-40B4-BE49-F238E27FC236}">
              <a16:creationId xmlns:a16="http://schemas.microsoft.com/office/drawing/2014/main" id="{24DE1920-1D98-4053-ADC0-63820970D9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6" name="Text Box 776">
          <a:extLst>
            <a:ext uri="{FF2B5EF4-FFF2-40B4-BE49-F238E27FC236}">
              <a16:creationId xmlns:a16="http://schemas.microsoft.com/office/drawing/2014/main" id="{E6C74BF2-24DE-4494-9DFF-C6875F4411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87" name="Text Box 777">
          <a:extLst>
            <a:ext uri="{FF2B5EF4-FFF2-40B4-BE49-F238E27FC236}">
              <a16:creationId xmlns:a16="http://schemas.microsoft.com/office/drawing/2014/main" id="{44B62A5B-2473-4504-AD4A-936119BF32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88" name="Text Box 778">
          <a:extLst>
            <a:ext uri="{FF2B5EF4-FFF2-40B4-BE49-F238E27FC236}">
              <a16:creationId xmlns:a16="http://schemas.microsoft.com/office/drawing/2014/main" id="{5010A729-30A3-4F86-A728-6BA296DA2D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89" name="Text Box 779">
          <a:extLst>
            <a:ext uri="{FF2B5EF4-FFF2-40B4-BE49-F238E27FC236}">
              <a16:creationId xmlns:a16="http://schemas.microsoft.com/office/drawing/2014/main" id="{B223826A-8082-4A45-B6E8-F1A9126389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0" name="Text Box 780">
          <a:extLst>
            <a:ext uri="{FF2B5EF4-FFF2-40B4-BE49-F238E27FC236}">
              <a16:creationId xmlns:a16="http://schemas.microsoft.com/office/drawing/2014/main" id="{65952ADC-FAB1-4886-8062-94F6CDB636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1" name="Text Box 781">
          <a:extLst>
            <a:ext uri="{FF2B5EF4-FFF2-40B4-BE49-F238E27FC236}">
              <a16:creationId xmlns:a16="http://schemas.microsoft.com/office/drawing/2014/main" id="{4525D99C-E579-404A-9ED5-EAC399EDB7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92" name="Text Box 782">
          <a:extLst>
            <a:ext uri="{FF2B5EF4-FFF2-40B4-BE49-F238E27FC236}">
              <a16:creationId xmlns:a16="http://schemas.microsoft.com/office/drawing/2014/main" id="{57883F2D-B32A-435F-8BFA-0D1563BBE7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3" name="Text Box 783">
          <a:extLst>
            <a:ext uri="{FF2B5EF4-FFF2-40B4-BE49-F238E27FC236}">
              <a16:creationId xmlns:a16="http://schemas.microsoft.com/office/drawing/2014/main" id="{872A0FC8-93CE-4F00-8221-3E4AB169B7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4" name="Text Box 784">
          <a:extLst>
            <a:ext uri="{FF2B5EF4-FFF2-40B4-BE49-F238E27FC236}">
              <a16:creationId xmlns:a16="http://schemas.microsoft.com/office/drawing/2014/main" id="{81BEAA38-0218-4F0B-9EC9-1C85DB2792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95" name="Text Box 785">
          <a:extLst>
            <a:ext uri="{FF2B5EF4-FFF2-40B4-BE49-F238E27FC236}">
              <a16:creationId xmlns:a16="http://schemas.microsoft.com/office/drawing/2014/main" id="{CAFCAD8F-2D04-45A2-A7CA-B78165EC3B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6" name="Text Box 786">
          <a:extLst>
            <a:ext uri="{FF2B5EF4-FFF2-40B4-BE49-F238E27FC236}">
              <a16:creationId xmlns:a16="http://schemas.microsoft.com/office/drawing/2014/main" id="{FD690445-E48C-4A85-A6DB-13671B38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7" name="Text Box 787">
          <a:extLst>
            <a:ext uri="{FF2B5EF4-FFF2-40B4-BE49-F238E27FC236}">
              <a16:creationId xmlns:a16="http://schemas.microsoft.com/office/drawing/2014/main" id="{E3E493D4-050B-4223-B182-BEB92FC26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2998" name="Text Box 788">
          <a:extLst>
            <a:ext uri="{FF2B5EF4-FFF2-40B4-BE49-F238E27FC236}">
              <a16:creationId xmlns:a16="http://schemas.microsoft.com/office/drawing/2014/main" id="{4397BFA1-36FB-4570-B961-1DE73074DB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2999" name="Text Box 789">
          <a:extLst>
            <a:ext uri="{FF2B5EF4-FFF2-40B4-BE49-F238E27FC236}">
              <a16:creationId xmlns:a16="http://schemas.microsoft.com/office/drawing/2014/main" id="{762F8CDA-11D3-4CCA-8DB5-22A4074B0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0" name="Text Box 790">
          <a:extLst>
            <a:ext uri="{FF2B5EF4-FFF2-40B4-BE49-F238E27FC236}">
              <a16:creationId xmlns:a16="http://schemas.microsoft.com/office/drawing/2014/main" id="{BDBCBA81-89FD-40B5-9D65-E58D87C43D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01" name="Text Box 791">
          <a:extLst>
            <a:ext uri="{FF2B5EF4-FFF2-40B4-BE49-F238E27FC236}">
              <a16:creationId xmlns:a16="http://schemas.microsoft.com/office/drawing/2014/main" id="{1588A68E-7027-4955-B92F-0C1FAC0552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2" name="Text Box 792">
          <a:extLst>
            <a:ext uri="{FF2B5EF4-FFF2-40B4-BE49-F238E27FC236}">
              <a16:creationId xmlns:a16="http://schemas.microsoft.com/office/drawing/2014/main" id="{B9B01283-6FBA-434F-A9AE-C0029A4E7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3" name="Text Box 793">
          <a:extLst>
            <a:ext uri="{FF2B5EF4-FFF2-40B4-BE49-F238E27FC236}">
              <a16:creationId xmlns:a16="http://schemas.microsoft.com/office/drawing/2014/main" id="{7F043F3E-80D0-4420-9BB7-65C3A67A38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04" name="Text Box 794">
          <a:extLst>
            <a:ext uri="{FF2B5EF4-FFF2-40B4-BE49-F238E27FC236}">
              <a16:creationId xmlns:a16="http://schemas.microsoft.com/office/drawing/2014/main" id="{FCE95DAC-A890-4EDF-8D58-2C6E785464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5" name="Text Box 795">
          <a:extLst>
            <a:ext uri="{FF2B5EF4-FFF2-40B4-BE49-F238E27FC236}">
              <a16:creationId xmlns:a16="http://schemas.microsoft.com/office/drawing/2014/main" id="{BCD59198-315B-4FB3-8559-B31C806B7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6" name="Text Box 796">
          <a:extLst>
            <a:ext uri="{FF2B5EF4-FFF2-40B4-BE49-F238E27FC236}">
              <a16:creationId xmlns:a16="http://schemas.microsoft.com/office/drawing/2014/main" id="{FA92C3E9-C389-4AF9-90CC-95AF49A8C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07" name="Text Box 797">
          <a:extLst>
            <a:ext uri="{FF2B5EF4-FFF2-40B4-BE49-F238E27FC236}">
              <a16:creationId xmlns:a16="http://schemas.microsoft.com/office/drawing/2014/main" id="{4C588734-1036-4C60-83D4-76246F04AF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08" name="Text Box 798">
          <a:extLst>
            <a:ext uri="{FF2B5EF4-FFF2-40B4-BE49-F238E27FC236}">
              <a16:creationId xmlns:a16="http://schemas.microsoft.com/office/drawing/2014/main" id="{0917CCE7-162C-4AB0-99B3-31A2481AB4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09" name="Text Box 799">
          <a:extLst>
            <a:ext uri="{FF2B5EF4-FFF2-40B4-BE49-F238E27FC236}">
              <a16:creationId xmlns:a16="http://schemas.microsoft.com/office/drawing/2014/main" id="{DE15D8EC-6E9C-4527-910E-4AE8AAFCC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0" name="Text Box 800">
          <a:extLst>
            <a:ext uri="{FF2B5EF4-FFF2-40B4-BE49-F238E27FC236}">
              <a16:creationId xmlns:a16="http://schemas.microsoft.com/office/drawing/2014/main" id="{899372D5-3128-478A-845D-5B45D6C3C8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11" name="Text Box 801">
          <a:extLst>
            <a:ext uri="{FF2B5EF4-FFF2-40B4-BE49-F238E27FC236}">
              <a16:creationId xmlns:a16="http://schemas.microsoft.com/office/drawing/2014/main" id="{542A6862-765E-4670-9753-818BEB35F1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2" name="Text Box 802">
          <a:extLst>
            <a:ext uri="{FF2B5EF4-FFF2-40B4-BE49-F238E27FC236}">
              <a16:creationId xmlns:a16="http://schemas.microsoft.com/office/drawing/2014/main" id="{F286AD79-B57D-46E0-8A9D-7963067037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3" name="Text Box 803">
          <a:extLst>
            <a:ext uri="{FF2B5EF4-FFF2-40B4-BE49-F238E27FC236}">
              <a16:creationId xmlns:a16="http://schemas.microsoft.com/office/drawing/2014/main" id="{CB657944-D2CC-4B74-947F-2454B577C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14" name="Text Box 804">
          <a:extLst>
            <a:ext uri="{FF2B5EF4-FFF2-40B4-BE49-F238E27FC236}">
              <a16:creationId xmlns:a16="http://schemas.microsoft.com/office/drawing/2014/main" id="{8A5ED962-C3B4-4BC6-A331-98C4EA297B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5" name="Text Box 805">
          <a:extLst>
            <a:ext uri="{FF2B5EF4-FFF2-40B4-BE49-F238E27FC236}">
              <a16:creationId xmlns:a16="http://schemas.microsoft.com/office/drawing/2014/main" id="{A9B13301-5E36-4539-B4F3-32B61F931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6" name="Text Box 806">
          <a:extLst>
            <a:ext uri="{FF2B5EF4-FFF2-40B4-BE49-F238E27FC236}">
              <a16:creationId xmlns:a16="http://schemas.microsoft.com/office/drawing/2014/main" id="{9E483DCB-9592-454A-B906-6C8C816AA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17" name="Text Box 807">
          <a:extLst>
            <a:ext uri="{FF2B5EF4-FFF2-40B4-BE49-F238E27FC236}">
              <a16:creationId xmlns:a16="http://schemas.microsoft.com/office/drawing/2014/main" id="{6A70DFDE-AF29-4A50-9031-701C6915C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8" name="Text Box 808">
          <a:extLst>
            <a:ext uri="{FF2B5EF4-FFF2-40B4-BE49-F238E27FC236}">
              <a16:creationId xmlns:a16="http://schemas.microsoft.com/office/drawing/2014/main" id="{CB1EE98F-D050-4892-933F-1DE5D07E66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19" name="Text Box 809">
          <a:extLst>
            <a:ext uri="{FF2B5EF4-FFF2-40B4-BE49-F238E27FC236}">
              <a16:creationId xmlns:a16="http://schemas.microsoft.com/office/drawing/2014/main" id="{C50E9DEB-40CE-46E5-8698-85830DD383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20" name="Text Box 810">
          <a:extLst>
            <a:ext uri="{FF2B5EF4-FFF2-40B4-BE49-F238E27FC236}">
              <a16:creationId xmlns:a16="http://schemas.microsoft.com/office/drawing/2014/main" id="{4D988E20-A16C-41C2-AC22-9270B1F1CF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1" name="Text Box 811">
          <a:extLst>
            <a:ext uri="{FF2B5EF4-FFF2-40B4-BE49-F238E27FC236}">
              <a16:creationId xmlns:a16="http://schemas.microsoft.com/office/drawing/2014/main" id="{4B5FEFFB-C73E-43C7-8A05-F92E03C3C5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2" name="Text Box 812">
          <a:extLst>
            <a:ext uri="{FF2B5EF4-FFF2-40B4-BE49-F238E27FC236}">
              <a16:creationId xmlns:a16="http://schemas.microsoft.com/office/drawing/2014/main" id="{2B0E5DA9-954E-4795-855C-405FBCB926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23" name="Text Box 813">
          <a:extLst>
            <a:ext uri="{FF2B5EF4-FFF2-40B4-BE49-F238E27FC236}">
              <a16:creationId xmlns:a16="http://schemas.microsoft.com/office/drawing/2014/main" id="{7721840F-46DB-4E9F-AACA-8B95CFB7CD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4" name="Text Box 814">
          <a:extLst>
            <a:ext uri="{FF2B5EF4-FFF2-40B4-BE49-F238E27FC236}">
              <a16:creationId xmlns:a16="http://schemas.microsoft.com/office/drawing/2014/main" id="{7CF95896-C94F-4377-81B4-8C28F036DE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5" name="Text Box 815">
          <a:extLst>
            <a:ext uri="{FF2B5EF4-FFF2-40B4-BE49-F238E27FC236}">
              <a16:creationId xmlns:a16="http://schemas.microsoft.com/office/drawing/2014/main" id="{B55646BB-4080-41FA-AC37-CC5F9431F0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26" name="Text Box 816">
          <a:extLst>
            <a:ext uri="{FF2B5EF4-FFF2-40B4-BE49-F238E27FC236}">
              <a16:creationId xmlns:a16="http://schemas.microsoft.com/office/drawing/2014/main" id="{68C787B5-7E2B-428E-9076-B42B5FF65E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27" name="Text Box 817">
          <a:extLst>
            <a:ext uri="{FF2B5EF4-FFF2-40B4-BE49-F238E27FC236}">
              <a16:creationId xmlns:a16="http://schemas.microsoft.com/office/drawing/2014/main" id="{BCE3985E-2ED2-4686-8A49-BB76D9F17B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8" name="Text Box 818">
          <a:extLst>
            <a:ext uri="{FF2B5EF4-FFF2-40B4-BE49-F238E27FC236}">
              <a16:creationId xmlns:a16="http://schemas.microsoft.com/office/drawing/2014/main" id="{A7EFEBAF-B16E-4962-AB71-1F009C8848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29" name="Text Box 819">
          <a:extLst>
            <a:ext uri="{FF2B5EF4-FFF2-40B4-BE49-F238E27FC236}">
              <a16:creationId xmlns:a16="http://schemas.microsoft.com/office/drawing/2014/main" id="{BC16BA5E-8D2E-4A91-AFD6-49FA3584CA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30" name="Text Box 820">
          <a:extLst>
            <a:ext uri="{FF2B5EF4-FFF2-40B4-BE49-F238E27FC236}">
              <a16:creationId xmlns:a16="http://schemas.microsoft.com/office/drawing/2014/main" id="{5F5F5C79-4B78-4ADC-BB71-CBBE54D00F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1" name="Text Box 821">
          <a:extLst>
            <a:ext uri="{FF2B5EF4-FFF2-40B4-BE49-F238E27FC236}">
              <a16:creationId xmlns:a16="http://schemas.microsoft.com/office/drawing/2014/main" id="{08428D49-4385-447F-819E-5854FCBEC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2" name="Text Box 822">
          <a:extLst>
            <a:ext uri="{FF2B5EF4-FFF2-40B4-BE49-F238E27FC236}">
              <a16:creationId xmlns:a16="http://schemas.microsoft.com/office/drawing/2014/main" id="{11F7CABE-3BEF-4826-BC8D-81ABDBBBF5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33" name="Text Box 823">
          <a:extLst>
            <a:ext uri="{FF2B5EF4-FFF2-40B4-BE49-F238E27FC236}">
              <a16:creationId xmlns:a16="http://schemas.microsoft.com/office/drawing/2014/main" id="{0F0DB268-4048-4C42-8E7D-C61C7F4FE8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4" name="Text Box 824">
          <a:extLst>
            <a:ext uri="{FF2B5EF4-FFF2-40B4-BE49-F238E27FC236}">
              <a16:creationId xmlns:a16="http://schemas.microsoft.com/office/drawing/2014/main" id="{839488B9-2DE6-49E9-B37A-082B78827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5" name="Text Box 825">
          <a:extLst>
            <a:ext uri="{FF2B5EF4-FFF2-40B4-BE49-F238E27FC236}">
              <a16:creationId xmlns:a16="http://schemas.microsoft.com/office/drawing/2014/main" id="{3469E171-B40C-490A-AB43-628A048B5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036" name="Text Box 826">
          <a:extLst>
            <a:ext uri="{FF2B5EF4-FFF2-40B4-BE49-F238E27FC236}">
              <a16:creationId xmlns:a16="http://schemas.microsoft.com/office/drawing/2014/main" id="{30BBF196-396E-4C96-83B6-C8564F00E2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7" name="Text Box 827">
          <a:extLst>
            <a:ext uri="{FF2B5EF4-FFF2-40B4-BE49-F238E27FC236}">
              <a16:creationId xmlns:a16="http://schemas.microsoft.com/office/drawing/2014/main" id="{9AA10DD8-2EFE-4F5E-B204-ACE0FB496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38" name="Text Box 828">
          <a:extLst>
            <a:ext uri="{FF2B5EF4-FFF2-40B4-BE49-F238E27FC236}">
              <a16:creationId xmlns:a16="http://schemas.microsoft.com/office/drawing/2014/main" id="{2EFAE215-00A6-4E29-A12F-2747FA1F4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39" name="Text Box 829">
          <a:extLst>
            <a:ext uri="{FF2B5EF4-FFF2-40B4-BE49-F238E27FC236}">
              <a16:creationId xmlns:a16="http://schemas.microsoft.com/office/drawing/2014/main" id="{77687FC3-F86C-48A3-864C-BEC1EA29E37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0" name="Text Box 830">
          <a:extLst>
            <a:ext uri="{FF2B5EF4-FFF2-40B4-BE49-F238E27FC236}">
              <a16:creationId xmlns:a16="http://schemas.microsoft.com/office/drawing/2014/main" id="{41B95EFA-E343-4675-8CA0-6A19953F8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1" name="Text Box 831">
          <a:extLst>
            <a:ext uri="{FF2B5EF4-FFF2-40B4-BE49-F238E27FC236}">
              <a16:creationId xmlns:a16="http://schemas.microsoft.com/office/drawing/2014/main" id="{1902421F-F1B7-4641-BCD9-83B86CF1A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42" name="Text Box 832">
          <a:extLst>
            <a:ext uri="{FF2B5EF4-FFF2-40B4-BE49-F238E27FC236}">
              <a16:creationId xmlns:a16="http://schemas.microsoft.com/office/drawing/2014/main" id="{83FD8071-FEF2-4D07-BB4F-ABE5EC9B5A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3" name="Text Box 833">
          <a:extLst>
            <a:ext uri="{FF2B5EF4-FFF2-40B4-BE49-F238E27FC236}">
              <a16:creationId xmlns:a16="http://schemas.microsoft.com/office/drawing/2014/main" id="{60DBEF4E-38EB-47CF-9D06-2B6AB5DB8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4" name="Text Box 834">
          <a:extLst>
            <a:ext uri="{FF2B5EF4-FFF2-40B4-BE49-F238E27FC236}">
              <a16:creationId xmlns:a16="http://schemas.microsoft.com/office/drawing/2014/main" id="{A9C51D14-D583-4B2D-BE0D-F13CCCA57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45" name="Text Box 835">
          <a:extLst>
            <a:ext uri="{FF2B5EF4-FFF2-40B4-BE49-F238E27FC236}">
              <a16:creationId xmlns:a16="http://schemas.microsoft.com/office/drawing/2014/main" id="{228037BB-C260-4E5B-9BC5-D12FDC755BE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46" name="Text Box 836">
          <a:extLst>
            <a:ext uri="{FF2B5EF4-FFF2-40B4-BE49-F238E27FC236}">
              <a16:creationId xmlns:a16="http://schemas.microsoft.com/office/drawing/2014/main" id="{496468C3-AA6D-4A71-ACED-427FBB1815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7" name="Text Box 837">
          <a:extLst>
            <a:ext uri="{FF2B5EF4-FFF2-40B4-BE49-F238E27FC236}">
              <a16:creationId xmlns:a16="http://schemas.microsoft.com/office/drawing/2014/main" id="{E3E80FA8-A456-4182-AB29-DFBE97CA9B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48" name="Text Box 838">
          <a:extLst>
            <a:ext uri="{FF2B5EF4-FFF2-40B4-BE49-F238E27FC236}">
              <a16:creationId xmlns:a16="http://schemas.microsoft.com/office/drawing/2014/main" id="{58B94437-E1A3-4B6C-8CB2-4D58890936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49" name="Text Box 839">
          <a:extLst>
            <a:ext uri="{FF2B5EF4-FFF2-40B4-BE49-F238E27FC236}">
              <a16:creationId xmlns:a16="http://schemas.microsoft.com/office/drawing/2014/main" id="{29E93D72-B8B5-4BF5-BCA6-AB8A747B6D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0" name="Text Box 840">
          <a:extLst>
            <a:ext uri="{FF2B5EF4-FFF2-40B4-BE49-F238E27FC236}">
              <a16:creationId xmlns:a16="http://schemas.microsoft.com/office/drawing/2014/main" id="{BAAE00E2-E4C2-4B42-96DB-304C84B9DC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1" name="Text Box 841">
          <a:extLst>
            <a:ext uri="{FF2B5EF4-FFF2-40B4-BE49-F238E27FC236}">
              <a16:creationId xmlns:a16="http://schemas.microsoft.com/office/drawing/2014/main" id="{24AE83DB-3628-4647-9C8E-C3CACDFCB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52" name="Text Box 842">
          <a:extLst>
            <a:ext uri="{FF2B5EF4-FFF2-40B4-BE49-F238E27FC236}">
              <a16:creationId xmlns:a16="http://schemas.microsoft.com/office/drawing/2014/main" id="{29A861F0-0DAE-41A0-B1D3-5D553B728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3" name="Text Box 843">
          <a:extLst>
            <a:ext uri="{FF2B5EF4-FFF2-40B4-BE49-F238E27FC236}">
              <a16:creationId xmlns:a16="http://schemas.microsoft.com/office/drawing/2014/main" id="{89A8D851-A4DF-4B99-9519-01D9C6A32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4" name="Text Box 844">
          <a:extLst>
            <a:ext uri="{FF2B5EF4-FFF2-40B4-BE49-F238E27FC236}">
              <a16:creationId xmlns:a16="http://schemas.microsoft.com/office/drawing/2014/main" id="{EB2B5EDE-A20F-403F-A15D-02540A1D92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055" name="Text Box 845">
          <a:extLst>
            <a:ext uri="{FF2B5EF4-FFF2-40B4-BE49-F238E27FC236}">
              <a16:creationId xmlns:a16="http://schemas.microsoft.com/office/drawing/2014/main" id="{6E3E1043-FD6E-406A-B866-9A612689F4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6" name="Text Box 846">
          <a:extLst>
            <a:ext uri="{FF2B5EF4-FFF2-40B4-BE49-F238E27FC236}">
              <a16:creationId xmlns:a16="http://schemas.microsoft.com/office/drawing/2014/main" id="{CFD1A207-4D41-4032-881F-294C093093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7" name="Text Box 847">
          <a:extLst>
            <a:ext uri="{FF2B5EF4-FFF2-40B4-BE49-F238E27FC236}">
              <a16:creationId xmlns:a16="http://schemas.microsoft.com/office/drawing/2014/main" id="{D335459C-A5B0-4ADA-BF0A-48D38C2184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58" name="Text Box 848">
          <a:extLst>
            <a:ext uri="{FF2B5EF4-FFF2-40B4-BE49-F238E27FC236}">
              <a16:creationId xmlns:a16="http://schemas.microsoft.com/office/drawing/2014/main" id="{A35C39F7-2BF2-45C0-ACDE-68D4B2E1F5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59" name="Text Box 849">
          <a:extLst>
            <a:ext uri="{FF2B5EF4-FFF2-40B4-BE49-F238E27FC236}">
              <a16:creationId xmlns:a16="http://schemas.microsoft.com/office/drawing/2014/main" id="{9DC2707A-0FC1-429E-9997-E1718A5867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0" name="Text Box 850">
          <a:extLst>
            <a:ext uri="{FF2B5EF4-FFF2-40B4-BE49-F238E27FC236}">
              <a16:creationId xmlns:a16="http://schemas.microsoft.com/office/drawing/2014/main" id="{00E49EE6-4D12-445F-BAAA-867708C06B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61" name="Text Box 851">
          <a:extLst>
            <a:ext uri="{FF2B5EF4-FFF2-40B4-BE49-F238E27FC236}">
              <a16:creationId xmlns:a16="http://schemas.microsoft.com/office/drawing/2014/main" id="{05F29387-C105-4619-A21E-AC240724D6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2" name="Text Box 852">
          <a:extLst>
            <a:ext uri="{FF2B5EF4-FFF2-40B4-BE49-F238E27FC236}">
              <a16:creationId xmlns:a16="http://schemas.microsoft.com/office/drawing/2014/main" id="{19276789-F75B-48F5-AED0-F68EB195E9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3" name="Text Box 853">
          <a:extLst>
            <a:ext uri="{FF2B5EF4-FFF2-40B4-BE49-F238E27FC236}">
              <a16:creationId xmlns:a16="http://schemas.microsoft.com/office/drawing/2014/main" id="{0EA6CC54-1B63-44FA-8EA3-CAB82EABA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64" name="Text Box 854">
          <a:extLst>
            <a:ext uri="{FF2B5EF4-FFF2-40B4-BE49-F238E27FC236}">
              <a16:creationId xmlns:a16="http://schemas.microsoft.com/office/drawing/2014/main" id="{D922C0B3-9FCD-429F-AFF6-FD40C2170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65" name="Text Box 855">
          <a:extLst>
            <a:ext uri="{FF2B5EF4-FFF2-40B4-BE49-F238E27FC236}">
              <a16:creationId xmlns:a16="http://schemas.microsoft.com/office/drawing/2014/main" id="{A0C4DDFD-B5DE-4BCF-9819-77FBFAF494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6" name="Text Box 856">
          <a:extLst>
            <a:ext uri="{FF2B5EF4-FFF2-40B4-BE49-F238E27FC236}">
              <a16:creationId xmlns:a16="http://schemas.microsoft.com/office/drawing/2014/main" id="{7A3A6BB1-98FB-49B0-BF37-82F8FA6D7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7" name="Text Box 857">
          <a:extLst>
            <a:ext uri="{FF2B5EF4-FFF2-40B4-BE49-F238E27FC236}">
              <a16:creationId xmlns:a16="http://schemas.microsoft.com/office/drawing/2014/main" id="{A79120FF-D3D6-4850-8390-19B090BC4D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68" name="Text Box 858">
          <a:extLst>
            <a:ext uri="{FF2B5EF4-FFF2-40B4-BE49-F238E27FC236}">
              <a16:creationId xmlns:a16="http://schemas.microsoft.com/office/drawing/2014/main" id="{1F9EE8FE-61E5-4D18-AE43-2A042B93A9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69" name="Text Box 859">
          <a:extLst>
            <a:ext uri="{FF2B5EF4-FFF2-40B4-BE49-F238E27FC236}">
              <a16:creationId xmlns:a16="http://schemas.microsoft.com/office/drawing/2014/main" id="{BFB685F3-C3D9-46A7-85FA-F29A9C4CA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70" name="Text Box 860">
          <a:extLst>
            <a:ext uri="{FF2B5EF4-FFF2-40B4-BE49-F238E27FC236}">
              <a16:creationId xmlns:a16="http://schemas.microsoft.com/office/drawing/2014/main" id="{8A245F27-8357-434A-8392-A5E59EAFA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71" name="Text Box 861">
          <a:extLst>
            <a:ext uri="{FF2B5EF4-FFF2-40B4-BE49-F238E27FC236}">
              <a16:creationId xmlns:a16="http://schemas.microsoft.com/office/drawing/2014/main" id="{F8D9CDFE-AD9E-49D9-AF39-EEE57E4B12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72" name="Text Box 862">
          <a:extLst>
            <a:ext uri="{FF2B5EF4-FFF2-40B4-BE49-F238E27FC236}">
              <a16:creationId xmlns:a16="http://schemas.microsoft.com/office/drawing/2014/main" id="{B04FD1D2-4295-44DB-B246-F56BE9157D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73" name="Text Box 863">
          <a:extLst>
            <a:ext uri="{FF2B5EF4-FFF2-40B4-BE49-F238E27FC236}">
              <a16:creationId xmlns:a16="http://schemas.microsoft.com/office/drawing/2014/main" id="{F89D8285-F5E2-4D3A-A698-FC8B24A84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74" name="Text Box 864">
          <a:extLst>
            <a:ext uri="{FF2B5EF4-FFF2-40B4-BE49-F238E27FC236}">
              <a16:creationId xmlns:a16="http://schemas.microsoft.com/office/drawing/2014/main" id="{8FF0D35E-1400-44BD-A487-15684BAE8A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75" name="Text Box 865">
          <a:extLst>
            <a:ext uri="{FF2B5EF4-FFF2-40B4-BE49-F238E27FC236}">
              <a16:creationId xmlns:a16="http://schemas.microsoft.com/office/drawing/2014/main" id="{CD80BFCE-EF82-431F-9CED-7FE8B8E721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76" name="Text Box 866">
          <a:extLst>
            <a:ext uri="{FF2B5EF4-FFF2-40B4-BE49-F238E27FC236}">
              <a16:creationId xmlns:a16="http://schemas.microsoft.com/office/drawing/2014/main" id="{BC4BF12E-85C8-4147-A24C-EA0DEE239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077" name="Text Box 867">
          <a:extLst>
            <a:ext uri="{FF2B5EF4-FFF2-40B4-BE49-F238E27FC236}">
              <a16:creationId xmlns:a16="http://schemas.microsoft.com/office/drawing/2014/main" id="{B30474EB-B0DE-4875-BBCB-04571D7BC1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19</xdr:row>
      <xdr:rowOff>0</xdr:rowOff>
    </xdr:from>
    <xdr:ext cx="0" cy="38100"/>
    <xdr:sp macro="" textlink="">
      <xdr:nvSpPr>
        <xdr:cNvPr id="3078" name="Text Box 868">
          <a:extLst>
            <a:ext uri="{FF2B5EF4-FFF2-40B4-BE49-F238E27FC236}">
              <a16:creationId xmlns:a16="http://schemas.microsoft.com/office/drawing/2014/main" id="{60DD3F6F-F71C-4E5F-A3CC-5F83E8B68139}"/>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19</xdr:row>
      <xdr:rowOff>0</xdr:rowOff>
    </xdr:from>
    <xdr:ext cx="0" cy="38100"/>
    <xdr:sp macro="" textlink="">
      <xdr:nvSpPr>
        <xdr:cNvPr id="3079" name="Text Box 869">
          <a:extLst>
            <a:ext uri="{FF2B5EF4-FFF2-40B4-BE49-F238E27FC236}">
              <a16:creationId xmlns:a16="http://schemas.microsoft.com/office/drawing/2014/main" id="{DAE93D47-7A93-4E7B-8516-37AD72B00CBE}"/>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19</xdr:row>
      <xdr:rowOff>0</xdr:rowOff>
    </xdr:from>
    <xdr:ext cx="0" cy="38100"/>
    <xdr:sp macro="" textlink="">
      <xdr:nvSpPr>
        <xdr:cNvPr id="3080" name="Text Box 870">
          <a:extLst>
            <a:ext uri="{FF2B5EF4-FFF2-40B4-BE49-F238E27FC236}">
              <a16:creationId xmlns:a16="http://schemas.microsoft.com/office/drawing/2014/main" id="{9CC8FD18-F7E9-47B3-B7FB-3FC27041D596}"/>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81" name="Text Box 101">
          <a:extLst>
            <a:ext uri="{FF2B5EF4-FFF2-40B4-BE49-F238E27FC236}">
              <a16:creationId xmlns:a16="http://schemas.microsoft.com/office/drawing/2014/main" id="{65547123-19A5-4598-8FAA-5D86321233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082" name="Text Box 102">
          <a:extLst>
            <a:ext uri="{FF2B5EF4-FFF2-40B4-BE49-F238E27FC236}">
              <a16:creationId xmlns:a16="http://schemas.microsoft.com/office/drawing/2014/main" id="{80588BC4-1847-43B1-8886-B784FED6F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3" name="Text Box 103">
          <a:extLst>
            <a:ext uri="{FF2B5EF4-FFF2-40B4-BE49-F238E27FC236}">
              <a16:creationId xmlns:a16="http://schemas.microsoft.com/office/drawing/2014/main" id="{029E6CC5-2697-4B15-B384-2E9D83DDEA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4" name="Text Box 104">
          <a:extLst>
            <a:ext uri="{FF2B5EF4-FFF2-40B4-BE49-F238E27FC236}">
              <a16:creationId xmlns:a16="http://schemas.microsoft.com/office/drawing/2014/main" id="{27188DEC-6CFB-4B44-A8A4-BFD5DDC0B4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5" name="Text Box 105">
          <a:extLst>
            <a:ext uri="{FF2B5EF4-FFF2-40B4-BE49-F238E27FC236}">
              <a16:creationId xmlns:a16="http://schemas.microsoft.com/office/drawing/2014/main" id="{5EE47B67-B16A-4143-B5AB-644ACED6AE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6" name="Text Box 106">
          <a:extLst>
            <a:ext uri="{FF2B5EF4-FFF2-40B4-BE49-F238E27FC236}">
              <a16:creationId xmlns:a16="http://schemas.microsoft.com/office/drawing/2014/main" id="{824C787B-696C-4B89-B1E4-32BFC6BEE1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7" name="Text Box 107">
          <a:extLst>
            <a:ext uri="{FF2B5EF4-FFF2-40B4-BE49-F238E27FC236}">
              <a16:creationId xmlns:a16="http://schemas.microsoft.com/office/drawing/2014/main" id="{DCA65942-CCA9-4309-A910-2C8EB60F1E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8" name="Text Box 108">
          <a:extLst>
            <a:ext uri="{FF2B5EF4-FFF2-40B4-BE49-F238E27FC236}">
              <a16:creationId xmlns:a16="http://schemas.microsoft.com/office/drawing/2014/main" id="{5CA64D66-E439-4B53-B2FA-BEF210B507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89" name="Text Box 109">
          <a:extLst>
            <a:ext uri="{FF2B5EF4-FFF2-40B4-BE49-F238E27FC236}">
              <a16:creationId xmlns:a16="http://schemas.microsoft.com/office/drawing/2014/main" id="{C3ABC53D-3ACE-4335-ADF4-D1AAA3EC54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0" name="Text Box 110">
          <a:extLst>
            <a:ext uri="{FF2B5EF4-FFF2-40B4-BE49-F238E27FC236}">
              <a16:creationId xmlns:a16="http://schemas.microsoft.com/office/drawing/2014/main" id="{C8C0943A-B87A-46A4-BA5A-5A7B3B503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1" name="Text Box 111">
          <a:extLst>
            <a:ext uri="{FF2B5EF4-FFF2-40B4-BE49-F238E27FC236}">
              <a16:creationId xmlns:a16="http://schemas.microsoft.com/office/drawing/2014/main" id="{9FACBAB6-4D43-48F7-BCDD-0DC2873CF5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2" name="Text Box 112">
          <a:extLst>
            <a:ext uri="{FF2B5EF4-FFF2-40B4-BE49-F238E27FC236}">
              <a16:creationId xmlns:a16="http://schemas.microsoft.com/office/drawing/2014/main" id="{2CE74FA5-4F06-4ED7-966A-6972775313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3" name="Text Box 113">
          <a:extLst>
            <a:ext uri="{FF2B5EF4-FFF2-40B4-BE49-F238E27FC236}">
              <a16:creationId xmlns:a16="http://schemas.microsoft.com/office/drawing/2014/main" id="{5BA41B32-70D0-4AD8-9A8A-DCFCCCEFD4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4" name="Text Box 114">
          <a:extLst>
            <a:ext uri="{FF2B5EF4-FFF2-40B4-BE49-F238E27FC236}">
              <a16:creationId xmlns:a16="http://schemas.microsoft.com/office/drawing/2014/main" id="{CB626F6C-AF94-4896-825E-1334F7B407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5" name="Text Box 115">
          <a:extLst>
            <a:ext uri="{FF2B5EF4-FFF2-40B4-BE49-F238E27FC236}">
              <a16:creationId xmlns:a16="http://schemas.microsoft.com/office/drawing/2014/main" id="{864FBE2C-9E8F-4534-B4CD-71B25260FA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6" name="Text Box 116">
          <a:extLst>
            <a:ext uri="{FF2B5EF4-FFF2-40B4-BE49-F238E27FC236}">
              <a16:creationId xmlns:a16="http://schemas.microsoft.com/office/drawing/2014/main" id="{650BD32C-CA7C-4A92-9632-3F6A3F81D0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7" name="Text Box 117">
          <a:extLst>
            <a:ext uri="{FF2B5EF4-FFF2-40B4-BE49-F238E27FC236}">
              <a16:creationId xmlns:a16="http://schemas.microsoft.com/office/drawing/2014/main" id="{C487ED90-BEB8-4E9A-875F-38044C47B9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8" name="Text Box 118">
          <a:extLst>
            <a:ext uri="{FF2B5EF4-FFF2-40B4-BE49-F238E27FC236}">
              <a16:creationId xmlns:a16="http://schemas.microsoft.com/office/drawing/2014/main" id="{DE6848AC-5BF9-42EC-A695-5DFA625E5F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099" name="Text Box 119">
          <a:extLst>
            <a:ext uri="{FF2B5EF4-FFF2-40B4-BE49-F238E27FC236}">
              <a16:creationId xmlns:a16="http://schemas.microsoft.com/office/drawing/2014/main" id="{529DE521-4374-4B1D-953E-04666B91E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0" name="Text Box 120">
          <a:extLst>
            <a:ext uri="{FF2B5EF4-FFF2-40B4-BE49-F238E27FC236}">
              <a16:creationId xmlns:a16="http://schemas.microsoft.com/office/drawing/2014/main" id="{DB9AD2E1-0E6F-4CF7-9BF0-7EF663A389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1" name="Text Box 121">
          <a:extLst>
            <a:ext uri="{FF2B5EF4-FFF2-40B4-BE49-F238E27FC236}">
              <a16:creationId xmlns:a16="http://schemas.microsoft.com/office/drawing/2014/main" id="{3A8C002A-D327-441C-B0A9-F92CAF1FD9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2" name="Text Box 122">
          <a:extLst>
            <a:ext uri="{FF2B5EF4-FFF2-40B4-BE49-F238E27FC236}">
              <a16:creationId xmlns:a16="http://schemas.microsoft.com/office/drawing/2014/main" id="{77DEA66A-9CE7-4C9E-B1BA-1BCDA5AD4A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3" name="Text Box 123">
          <a:extLst>
            <a:ext uri="{FF2B5EF4-FFF2-40B4-BE49-F238E27FC236}">
              <a16:creationId xmlns:a16="http://schemas.microsoft.com/office/drawing/2014/main" id="{C6332AA0-4A80-4093-B105-2E54F26EF1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4" name="Text Box 124">
          <a:extLst>
            <a:ext uri="{FF2B5EF4-FFF2-40B4-BE49-F238E27FC236}">
              <a16:creationId xmlns:a16="http://schemas.microsoft.com/office/drawing/2014/main" id="{418A6430-2C71-4834-80A3-016AD9C3B1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5" name="Text Box 125">
          <a:extLst>
            <a:ext uri="{FF2B5EF4-FFF2-40B4-BE49-F238E27FC236}">
              <a16:creationId xmlns:a16="http://schemas.microsoft.com/office/drawing/2014/main" id="{86646187-C6D1-4C25-948E-AE0DAA40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6" name="Text Box 126">
          <a:extLst>
            <a:ext uri="{FF2B5EF4-FFF2-40B4-BE49-F238E27FC236}">
              <a16:creationId xmlns:a16="http://schemas.microsoft.com/office/drawing/2014/main" id="{7C733627-0C9E-4156-AB5C-BC3FAF5DEB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7" name="Text Box 127">
          <a:extLst>
            <a:ext uri="{FF2B5EF4-FFF2-40B4-BE49-F238E27FC236}">
              <a16:creationId xmlns:a16="http://schemas.microsoft.com/office/drawing/2014/main" id="{C6BFF895-0151-46D2-BACA-CC71F0AED6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8" name="Text Box 128">
          <a:extLst>
            <a:ext uri="{FF2B5EF4-FFF2-40B4-BE49-F238E27FC236}">
              <a16:creationId xmlns:a16="http://schemas.microsoft.com/office/drawing/2014/main" id="{A8F37A98-FE4C-4718-93F3-9E45D1BD1C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09" name="Text Box 129">
          <a:extLst>
            <a:ext uri="{FF2B5EF4-FFF2-40B4-BE49-F238E27FC236}">
              <a16:creationId xmlns:a16="http://schemas.microsoft.com/office/drawing/2014/main" id="{4944A4A2-CDCC-434B-A0D1-694019DD2B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162204"/>
    <xdr:sp macro="" textlink="">
      <xdr:nvSpPr>
        <xdr:cNvPr id="3110" name="Text Box 130">
          <a:extLst>
            <a:ext uri="{FF2B5EF4-FFF2-40B4-BE49-F238E27FC236}">
              <a16:creationId xmlns:a16="http://schemas.microsoft.com/office/drawing/2014/main" id="{2178CFA2-059A-42BF-B6D5-516CF0355B77}"/>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111" name="Text Box 131">
          <a:extLst>
            <a:ext uri="{FF2B5EF4-FFF2-40B4-BE49-F238E27FC236}">
              <a16:creationId xmlns:a16="http://schemas.microsoft.com/office/drawing/2014/main" id="{BAE28B6A-A038-4A51-80A1-98CA9EB0034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2" name="Text Box 132">
          <a:extLst>
            <a:ext uri="{FF2B5EF4-FFF2-40B4-BE49-F238E27FC236}">
              <a16:creationId xmlns:a16="http://schemas.microsoft.com/office/drawing/2014/main" id="{8F72CD83-A4D6-48C1-B0E2-BC894F376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3" name="Text Box 133">
          <a:extLst>
            <a:ext uri="{FF2B5EF4-FFF2-40B4-BE49-F238E27FC236}">
              <a16:creationId xmlns:a16="http://schemas.microsoft.com/office/drawing/2014/main" id="{90311996-DD0F-465C-8740-4D8006D6BD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14" name="Text Box 134">
          <a:extLst>
            <a:ext uri="{FF2B5EF4-FFF2-40B4-BE49-F238E27FC236}">
              <a16:creationId xmlns:a16="http://schemas.microsoft.com/office/drawing/2014/main" id="{497EA64D-227B-41B7-840F-EBA3DD222B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5" name="Text Box 135">
          <a:extLst>
            <a:ext uri="{FF2B5EF4-FFF2-40B4-BE49-F238E27FC236}">
              <a16:creationId xmlns:a16="http://schemas.microsoft.com/office/drawing/2014/main" id="{757DE232-EC2E-4E83-A29B-A5ABA8C873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6" name="Text Box 136">
          <a:extLst>
            <a:ext uri="{FF2B5EF4-FFF2-40B4-BE49-F238E27FC236}">
              <a16:creationId xmlns:a16="http://schemas.microsoft.com/office/drawing/2014/main" id="{EAFDA4FE-5311-41C9-8EFC-6C2D26F03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117" name="Text Box 137">
          <a:extLst>
            <a:ext uri="{FF2B5EF4-FFF2-40B4-BE49-F238E27FC236}">
              <a16:creationId xmlns:a16="http://schemas.microsoft.com/office/drawing/2014/main" id="{DCBF33D9-D319-4BE8-A86A-605845F0196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8" name="Text Box 138">
          <a:extLst>
            <a:ext uri="{FF2B5EF4-FFF2-40B4-BE49-F238E27FC236}">
              <a16:creationId xmlns:a16="http://schemas.microsoft.com/office/drawing/2014/main" id="{0A132E15-9069-4095-BCA8-E611B0383E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19" name="Text Box 139">
          <a:extLst>
            <a:ext uri="{FF2B5EF4-FFF2-40B4-BE49-F238E27FC236}">
              <a16:creationId xmlns:a16="http://schemas.microsoft.com/office/drawing/2014/main" id="{69B5A9AF-3D08-4957-B656-F092797FB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20" name="Text Box 140">
          <a:extLst>
            <a:ext uri="{FF2B5EF4-FFF2-40B4-BE49-F238E27FC236}">
              <a16:creationId xmlns:a16="http://schemas.microsoft.com/office/drawing/2014/main" id="{14A94953-6D37-4F7E-836A-15BA077D9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1" name="Text Box 141">
          <a:extLst>
            <a:ext uri="{FF2B5EF4-FFF2-40B4-BE49-F238E27FC236}">
              <a16:creationId xmlns:a16="http://schemas.microsoft.com/office/drawing/2014/main" id="{0310268B-5F71-4C78-8157-658BEAC9C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2" name="Text Box 142">
          <a:extLst>
            <a:ext uri="{FF2B5EF4-FFF2-40B4-BE49-F238E27FC236}">
              <a16:creationId xmlns:a16="http://schemas.microsoft.com/office/drawing/2014/main" id="{602F077A-E54B-41B4-9A60-A98982679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123" name="Text Box 143">
          <a:extLst>
            <a:ext uri="{FF2B5EF4-FFF2-40B4-BE49-F238E27FC236}">
              <a16:creationId xmlns:a16="http://schemas.microsoft.com/office/drawing/2014/main" id="{BF6D6C73-EC43-4CA2-90F7-D9B219A7B3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4" name="Text Box 144">
          <a:extLst>
            <a:ext uri="{FF2B5EF4-FFF2-40B4-BE49-F238E27FC236}">
              <a16:creationId xmlns:a16="http://schemas.microsoft.com/office/drawing/2014/main" id="{C7E7D3B2-B577-4EFE-8A12-55376EFA2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5" name="Text Box 145">
          <a:extLst>
            <a:ext uri="{FF2B5EF4-FFF2-40B4-BE49-F238E27FC236}">
              <a16:creationId xmlns:a16="http://schemas.microsoft.com/office/drawing/2014/main" id="{6FCCBEF1-5839-4740-BAA7-8D1754FF0E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26" name="Text Box 146">
          <a:extLst>
            <a:ext uri="{FF2B5EF4-FFF2-40B4-BE49-F238E27FC236}">
              <a16:creationId xmlns:a16="http://schemas.microsoft.com/office/drawing/2014/main" id="{02FCC866-B1B7-4749-9BFC-B8EAC91F6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127" name="Text Box 147">
          <a:extLst>
            <a:ext uri="{FF2B5EF4-FFF2-40B4-BE49-F238E27FC236}">
              <a16:creationId xmlns:a16="http://schemas.microsoft.com/office/drawing/2014/main" id="{DEF3CE5B-9E93-4BC7-A524-E3D87E8990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8" name="Text Box 148">
          <a:extLst>
            <a:ext uri="{FF2B5EF4-FFF2-40B4-BE49-F238E27FC236}">
              <a16:creationId xmlns:a16="http://schemas.microsoft.com/office/drawing/2014/main" id="{51D111D8-EEDA-46CB-AB5C-C57960572B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29" name="Text Box 149">
          <a:extLst>
            <a:ext uri="{FF2B5EF4-FFF2-40B4-BE49-F238E27FC236}">
              <a16:creationId xmlns:a16="http://schemas.microsoft.com/office/drawing/2014/main" id="{0141FCD5-EA34-49A7-95B6-54C07A9E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30" name="Text Box 150">
          <a:extLst>
            <a:ext uri="{FF2B5EF4-FFF2-40B4-BE49-F238E27FC236}">
              <a16:creationId xmlns:a16="http://schemas.microsoft.com/office/drawing/2014/main" id="{2D419B26-BE45-4220-8DE2-F56275EE51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1" name="Text Box 151">
          <a:extLst>
            <a:ext uri="{FF2B5EF4-FFF2-40B4-BE49-F238E27FC236}">
              <a16:creationId xmlns:a16="http://schemas.microsoft.com/office/drawing/2014/main" id="{3DB43E70-86F5-44E6-ABAA-2D2361678E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2" name="Text Box 152">
          <a:extLst>
            <a:ext uri="{FF2B5EF4-FFF2-40B4-BE49-F238E27FC236}">
              <a16:creationId xmlns:a16="http://schemas.microsoft.com/office/drawing/2014/main" id="{356A2335-BC3F-43DC-9E24-3B4558F046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133" name="Text Box 153">
          <a:extLst>
            <a:ext uri="{FF2B5EF4-FFF2-40B4-BE49-F238E27FC236}">
              <a16:creationId xmlns:a16="http://schemas.microsoft.com/office/drawing/2014/main" id="{FB95A1A0-ACC2-4CDE-9DEF-F79F3748EEF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4" name="Text Box 154">
          <a:extLst>
            <a:ext uri="{FF2B5EF4-FFF2-40B4-BE49-F238E27FC236}">
              <a16:creationId xmlns:a16="http://schemas.microsoft.com/office/drawing/2014/main" id="{23576AB3-409D-4EAF-B358-20081EA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5" name="Text Box 155">
          <a:extLst>
            <a:ext uri="{FF2B5EF4-FFF2-40B4-BE49-F238E27FC236}">
              <a16:creationId xmlns:a16="http://schemas.microsoft.com/office/drawing/2014/main" id="{3807EA95-E9F3-4A63-9208-A866706A8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36" name="Text Box 156">
          <a:extLst>
            <a:ext uri="{FF2B5EF4-FFF2-40B4-BE49-F238E27FC236}">
              <a16:creationId xmlns:a16="http://schemas.microsoft.com/office/drawing/2014/main" id="{C5A5A216-E9D5-4309-B6AE-0D9386A048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7" name="Text Box 157">
          <a:extLst>
            <a:ext uri="{FF2B5EF4-FFF2-40B4-BE49-F238E27FC236}">
              <a16:creationId xmlns:a16="http://schemas.microsoft.com/office/drawing/2014/main" id="{D1C0FB35-F19B-4EA6-AE81-12FE720657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38" name="Text Box 158">
          <a:extLst>
            <a:ext uri="{FF2B5EF4-FFF2-40B4-BE49-F238E27FC236}">
              <a16:creationId xmlns:a16="http://schemas.microsoft.com/office/drawing/2014/main" id="{4F8C5D92-476B-46D4-8ABE-E304F2194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139" name="Text Box 159">
          <a:extLst>
            <a:ext uri="{FF2B5EF4-FFF2-40B4-BE49-F238E27FC236}">
              <a16:creationId xmlns:a16="http://schemas.microsoft.com/office/drawing/2014/main" id="{43B5A684-769A-4D4C-873B-C0A499A1B4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0" name="Text Box 160">
          <a:extLst>
            <a:ext uri="{FF2B5EF4-FFF2-40B4-BE49-F238E27FC236}">
              <a16:creationId xmlns:a16="http://schemas.microsoft.com/office/drawing/2014/main" id="{BB51EBFC-6927-4149-8891-96633C810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1" name="Text Box 161">
          <a:extLst>
            <a:ext uri="{FF2B5EF4-FFF2-40B4-BE49-F238E27FC236}">
              <a16:creationId xmlns:a16="http://schemas.microsoft.com/office/drawing/2014/main" id="{3D51D0A1-58F9-49AF-BCED-E8109A7B9C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42" name="Text Box 162">
          <a:extLst>
            <a:ext uri="{FF2B5EF4-FFF2-40B4-BE49-F238E27FC236}">
              <a16:creationId xmlns:a16="http://schemas.microsoft.com/office/drawing/2014/main" id="{709C2727-3BD7-4151-BE1C-8F3A4ED73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43" name="Text Box 163">
          <a:extLst>
            <a:ext uri="{FF2B5EF4-FFF2-40B4-BE49-F238E27FC236}">
              <a16:creationId xmlns:a16="http://schemas.microsoft.com/office/drawing/2014/main" id="{31E4B33F-683A-400C-9F12-968395E4A2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4" name="Text Box 164">
          <a:extLst>
            <a:ext uri="{FF2B5EF4-FFF2-40B4-BE49-F238E27FC236}">
              <a16:creationId xmlns:a16="http://schemas.microsoft.com/office/drawing/2014/main" id="{31DE190C-D229-49FC-9A7B-902D03CEED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5" name="Text Box 165">
          <a:extLst>
            <a:ext uri="{FF2B5EF4-FFF2-40B4-BE49-F238E27FC236}">
              <a16:creationId xmlns:a16="http://schemas.microsoft.com/office/drawing/2014/main" id="{E66FC0AE-1154-4DA9-97A6-A686FFB7C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46" name="Text Box 166">
          <a:extLst>
            <a:ext uri="{FF2B5EF4-FFF2-40B4-BE49-F238E27FC236}">
              <a16:creationId xmlns:a16="http://schemas.microsoft.com/office/drawing/2014/main" id="{0E82F501-520C-47AB-A9DB-83C2BF8F36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7" name="Text Box 167">
          <a:extLst>
            <a:ext uri="{FF2B5EF4-FFF2-40B4-BE49-F238E27FC236}">
              <a16:creationId xmlns:a16="http://schemas.microsoft.com/office/drawing/2014/main" id="{3C41B7BA-3FC2-4B53-9991-4CFC2C78B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48" name="Text Box 168">
          <a:extLst>
            <a:ext uri="{FF2B5EF4-FFF2-40B4-BE49-F238E27FC236}">
              <a16:creationId xmlns:a16="http://schemas.microsoft.com/office/drawing/2014/main" id="{D410CD2F-7850-4C6D-9BE5-63F257D8F0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49" name="Text Box 169">
          <a:extLst>
            <a:ext uri="{FF2B5EF4-FFF2-40B4-BE49-F238E27FC236}">
              <a16:creationId xmlns:a16="http://schemas.microsoft.com/office/drawing/2014/main" id="{99D48B88-901D-4C18-AEED-0BF3CF504E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0" name="Text Box 170">
          <a:extLst>
            <a:ext uri="{FF2B5EF4-FFF2-40B4-BE49-F238E27FC236}">
              <a16:creationId xmlns:a16="http://schemas.microsoft.com/office/drawing/2014/main" id="{DD192C1F-FE20-40DF-9AD1-9E90AF3070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1" name="Text Box 171">
          <a:extLst>
            <a:ext uri="{FF2B5EF4-FFF2-40B4-BE49-F238E27FC236}">
              <a16:creationId xmlns:a16="http://schemas.microsoft.com/office/drawing/2014/main" id="{396EDB22-9AAC-467D-9A9B-889C33680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52" name="Text Box 172">
          <a:extLst>
            <a:ext uri="{FF2B5EF4-FFF2-40B4-BE49-F238E27FC236}">
              <a16:creationId xmlns:a16="http://schemas.microsoft.com/office/drawing/2014/main" id="{9F1A4CF2-346F-4BA5-8104-F270DCF41B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3" name="Text Box 173">
          <a:extLst>
            <a:ext uri="{FF2B5EF4-FFF2-40B4-BE49-F238E27FC236}">
              <a16:creationId xmlns:a16="http://schemas.microsoft.com/office/drawing/2014/main" id="{ADD1C70D-21B7-4085-8168-3F0D16C07B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4" name="Text Box 174">
          <a:extLst>
            <a:ext uri="{FF2B5EF4-FFF2-40B4-BE49-F238E27FC236}">
              <a16:creationId xmlns:a16="http://schemas.microsoft.com/office/drawing/2014/main" id="{4F6D0C2D-355B-44CF-8449-A8CF552518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55" name="Text Box 175">
          <a:extLst>
            <a:ext uri="{FF2B5EF4-FFF2-40B4-BE49-F238E27FC236}">
              <a16:creationId xmlns:a16="http://schemas.microsoft.com/office/drawing/2014/main" id="{8E678673-6E02-48C8-8AF5-E7986B6817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6" name="Text Box 176">
          <a:extLst>
            <a:ext uri="{FF2B5EF4-FFF2-40B4-BE49-F238E27FC236}">
              <a16:creationId xmlns:a16="http://schemas.microsoft.com/office/drawing/2014/main" id="{30CD9F39-F662-4E09-95A9-24B04F4D2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7" name="Text Box 177">
          <a:extLst>
            <a:ext uri="{FF2B5EF4-FFF2-40B4-BE49-F238E27FC236}">
              <a16:creationId xmlns:a16="http://schemas.microsoft.com/office/drawing/2014/main" id="{1AEDA101-E2C1-4BDB-A39D-B7A52D06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158" name="Text Box 178">
          <a:extLst>
            <a:ext uri="{FF2B5EF4-FFF2-40B4-BE49-F238E27FC236}">
              <a16:creationId xmlns:a16="http://schemas.microsoft.com/office/drawing/2014/main" id="{0B972C73-BC94-4EA1-81BD-44C4F97D8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59" name="Text Box 179">
          <a:extLst>
            <a:ext uri="{FF2B5EF4-FFF2-40B4-BE49-F238E27FC236}">
              <a16:creationId xmlns:a16="http://schemas.microsoft.com/office/drawing/2014/main" id="{FED0A0F5-967A-408E-A230-613D935B28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60" name="Text Box 180">
          <a:extLst>
            <a:ext uri="{FF2B5EF4-FFF2-40B4-BE49-F238E27FC236}">
              <a16:creationId xmlns:a16="http://schemas.microsoft.com/office/drawing/2014/main" id="{A69A3015-6F85-47EF-BC08-FCCAE47B8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1" name="Text Box 181">
          <a:extLst>
            <a:ext uri="{FF2B5EF4-FFF2-40B4-BE49-F238E27FC236}">
              <a16:creationId xmlns:a16="http://schemas.microsoft.com/office/drawing/2014/main" id="{DDA75E52-0352-4CD7-88C2-C1E7B697EB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2" name="Text Box 182">
          <a:extLst>
            <a:ext uri="{FF2B5EF4-FFF2-40B4-BE49-F238E27FC236}">
              <a16:creationId xmlns:a16="http://schemas.microsoft.com/office/drawing/2014/main" id="{E4B7990B-9A59-4A97-BCB9-CD9F28A05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3" name="Text Box 183">
          <a:extLst>
            <a:ext uri="{FF2B5EF4-FFF2-40B4-BE49-F238E27FC236}">
              <a16:creationId xmlns:a16="http://schemas.microsoft.com/office/drawing/2014/main" id="{9AB3EB37-04F7-4C82-8091-2737EFBE30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4" name="Text Box 184">
          <a:extLst>
            <a:ext uri="{FF2B5EF4-FFF2-40B4-BE49-F238E27FC236}">
              <a16:creationId xmlns:a16="http://schemas.microsoft.com/office/drawing/2014/main" id="{0ACFC7CC-14E7-4A71-8EFD-025A143DA1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5" name="Text Box 185">
          <a:extLst>
            <a:ext uri="{FF2B5EF4-FFF2-40B4-BE49-F238E27FC236}">
              <a16:creationId xmlns:a16="http://schemas.microsoft.com/office/drawing/2014/main" id="{CD9E795E-045C-4CDF-A392-1D1D932B42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6" name="Text Box 186">
          <a:extLst>
            <a:ext uri="{FF2B5EF4-FFF2-40B4-BE49-F238E27FC236}">
              <a16:creationId xmlns:a16="http://schemas.microsoft.com/office/drawing/2014/main" id="{A81EC9B4-0B92-4BE5-A07A-BC9B2791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7" name="Text Box 187">
          <a:extLst>
            <a:ext uri="{FF2B5EF4-FFF2-40B4-BE49-F238E27FC236}">
              <a16:creationId xmlns:a16="http://schemas.microsoft.com/office/drawing/2014/main" id="{D4FE0184-C207-4832-9B98-CEFC836B2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8" name="Text Box 188">
          <a:extLst>
            <a:ext uri="{FF2B5EF4-FFF2-40B4-BE49-F238E27FC236}">
              <a16:creationId xmlns:a16="http://schemas.microsoft.com/office/drawing/2014/main" id="{C8EC7018-851E-4473-B338-1EC8238E2C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69" name="Text Box 189">
          <a:extLst>
            <a:ext uri="{FF2B5EF4-FFF2-40B4-BE49-F238E27FC236}">
              <a16:creationId xmlns:a16="http://schemas.microsoft.com/office/drawing/2014/main" id="{23D17C6F-627E-46E2-96CB-2FD0F30AD6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0" name="Text Box 190">
          <a:extLst>
            <a:ext uri="{FF2B5EF4-FFF2-40B4-BE49-F238E27FC236}">
              <a16:creationId xmlns:a16="http://schemas.microsoft.com/office/drawing/2014/main" id="{52B5BFEC-7810-4747-B959-31986F5B4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1" name="Text Box 191">
          <a:extLst>
            <a:ext uri="{FF2B5EF4-FFF2-40B4-BE49-F238E27FC236}">
              <a16:creationId xmlns:a16="http://schemas.microsoft.com/office/drawing/2014/main" id="{19BC222C-7B90-4C31-9916-5BB4A7B493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2" name="Text Box 192">
          <a:extLst>
            <a:ext uri="{FF2B5EF4-FFF2-40B4-BE49-F238E27FC236}">
              <a16:creationId xmlns:a16="http://schemas.microsoft.com/office/drawing/2014/main" id="{37FC88C9-937B-486F-8F30-7EF4D2D93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3" name="Text Box 193">
          <a:extLst>
            <a:ext uri="{FF2B5EF4-FFF2-40B4-BE49-F238E27FC236}">
              <a16:creationId xmlns:a16="http://schemas.microsoft.com/office/drawing/2014/main" id="{9DC6299C-BCCC-4B32-AA95-122C3AD88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4" name="Text Box 194">
          <a:extLst>
            <a:ext uri="{FF2B5EF4-FFF2-40B4-BE49-F238E27FC236}">
              <a16:creationId xmlns:a16="http://schemas.microsoft.com/office/drawing/2014/main" id="{AF68688E-3322-4554-A368-FADBBC3D8B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5" name="Text Box 195">
          <a:extLst>
            <a:ext uri="{FF2B5EF4-FFF2-40B4-BE49-F238E27FC236}">
              <a16:creationId xmlns:a16="http://schemas.microsoft.com/office/drawing/2014/main" id="{1C539A77-EBCD-4938-B021-9E88D44811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6" name="Text Box 196">
          <a:extLst>
            <a:ext uri="{FF2B5EF4-FFF2-40B4-BE49-F238E27FC236}">
              <a16:creationId xmlns:a16="http://schemas.microsoft.com/office/drawing/2014/main" id="{36D59764-25C7-4A00-9667-5FD862B739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7" name="Text Box 197">
          <a:extLst>
            <a:ext uri="{FF2B5EF4-FFF2-40B4-BE49-F238E27FC236}">
              <a16:creationId xmlns:a16="http://schemas.microsoft.com/office/drawing/2014/main" id="{54BDEC2D-53AB-4DB3-BEA8-EBCD25DD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8" name="Text Box 198">
          <a:extLst>
            <a:ext uri="{FF2B5EF4-FFF2-40B4-BE49-F238E27FC236}">
              <a16:creationId xmlns:a16="http://schemas.microsoft.com/office/drawing/2014/main" id="{82591DC1-5E79-4179-A568-A858E148E9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79" name="Text Box 199">
          <a:extLst>
            <a:ext uri="{FF2B5EF4-FFF2-40B4-BE49-F238E27FC236}">
              <a16:creationId xmlns:a16="http://schemas.microsoft.com/office/drawing/2014/main" id="{AB461241-3E3B-4AC0-A0E1-82E66232A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0" name="Text Box 200">
          <a:extLst>
            <a:ext uri="{FF2B5EF4-FFF2-40B4-BE49-F238E27FC236}">
              <a16:creationId xmlns:a16="http://schemas.microsoft.com/office/drawing/2014/main" id="{961080D0-3917-41E3-83F3-4D28A7533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1" name="Text Box 201">
          <a:extLst>
            <a:ext uri="{FF2B5EF4-FFF2-40B4-BE49-F238E27FC236}">
              <a16:creationId xmlns:a16="http://schemas.microsoft.com/office/drawing/2014/main" id="{5BD0F04C-3C96-4550-AFA1-C81E787618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2" name="Text Box 202">
          <a:extLst>
            <a:ext uri="{FF2B5EF4-FFF2-40B4-BE49-F238E27FC236}">
              <a16:creationId xmlns:a16="http://schemas.microsoft.com/office/drawing/2014/main" id="{32A8DD5F-D5B1-4195-A9B9-C086CFA090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3" name="Text Box 203">
          <a:extLst>
            <a:ext uri="{FF2B5EF4-FFF2-40B4-BE49-F238E27FC236}">
              <a16:creationId xmlns:a16="http://schemas.microsoft.com/office/drawing/2014/main" id="{0D857FC5-E295-4669-9162-F68436C7D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4" name="Text Box 204">
          <a:extLst>
            <a:ext uri="{FF2B5EF4-FFF2-40B4-BE49-F238E27FC236}">
              <a16:creationId xmlns:a16="http://schemas.microsoft.com/office/drawing/2014/main" id="{A67372C7-8582-4CE8-96EE-7A8F8599B2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5" name="Text Box 205">
          <a:extLst>
            <a:ext uri="{FF2B5EF4-FFF2-40B4-BE49-F238E27FC236}">
              <a16:creationId xmlns:a16="http://schemas.microsoft.com/office/drawing/2014/main" id="{4D7E4CAD-C7D6-4BA4-8091-6EB32E3E7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6" name="Text Box 206">
          <a:extLst>
            <a:ext uri="{FF2B5EF4-FFF2-40B4-BE49-F238E27FC236}">
              <a16:creationId xmlns:a16="http://schemas.microsoft.com/office/drawing/2014/main" id="{2C88D02D-CB4A-4448-9FBD-D957639D1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187" name="Text Box 207">
          <a:extLst>
            <a:ext uri="{FF2B5EF4-FFF2-40B4-BE49-F238E27FC236}">
              <a16:creationId xmlns:a16="http://schemas.microsoft.com/office/drawing/2014/main" id="{0ACB0325-6FD7-494B-A200-844BB29C81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188" name="Text Box 208">
          <a:extLst>
            <a:ext uri="{FF2B5EF4-FFF2-40B4-BE49-F238E27FC236}">
              <a16:creationId xmlns:a16="http://schemas.microsoft.com/office/drawing/2014/main" id="{D6DA58DF-6255-47D4-B37A-87551549FA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89" name="Text Box 209">
          <a:extLst>
            <a:ext uri="{FF2B5EF4-FFF2-40B4-BE49-F238E27FC236}">
              <a16:creationId xmlns:a16="http://schemas.microsoft.com/office/drawing/2014/main" id="{B59E24D1-8322-4675-AF6C-04EBCCDDBC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0" name="Text Box 210">
          <a:extLst>
            <a:ext uri="{FF2B5EF4-FFF2-40B4-BE49-F238E27FC236}">
              <a16:creationId xmlns:a16="http://schemas.microsoft.com/office/drawing/2014/main" id="{438B22F4-E4E1-4A79-8248-291CFEED7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1" name="Text Box 211">
          <a:extLst>
            <a:ext uri="{FF2B5EF4-FFF2-40B4-BE49-F238E27FC236}">
              <a16:creationId xmlns:a16="http://schemas.microsoft.com/office/drawing/2014/main" id="{7338B53B-2B54-4D96-B50F-8FE29CF64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92" name="Text Box 212">
          <a:extLst>
            <a:ext uri="{FF2B5EF4-FFF2-40B4-BE49-F238E27FC236}">
              <a16:creationId xmlns:a16="http://schemas.microsoft.com/office/drawing/2014/main" id="{9B3617D9-1A57-4C24-AE8D-B15DB3A5BC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3" name="Text Box 213">
          <a:extLst>
            <a:ext uri="{FF2B5EF4-FFF2-40B4-BE49-F238E27FC236}">
              <a16:creationId xmlns:a16="http://schemas.microsoft.com/office/drawing/2014/main" id="{F9696075-2A06-4357-A5D9-739B9D268C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4" name="Text Box 214">
          <a:extLst>
            <a:ext uri="{FF2B5EF4-FFF2-40B4-BE49-F238E27FC236}">
              <a16:creationId xmlns:a16="http://schemas.microsoft.com/office/drawing/2014/main" id="{4D949379-D393-4AB2-A5C7-18E7DC1422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95" name="Text Box 215">
          <a:extLst>
            <a:ext uri="{FF2B5EF4-FFF2-40B4-BE49-F238E27FC236}">
              <a16:creationId xmlns:a16="http://schemas.microsoft.com/office/drawing/2014/main" id="{33F85057-884B-4C46-9AE6-1547A8903B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6" name="Text Box 216">
          <a:extLst>
            <a:ext uri="{FF2B5EF4-FFF2-40B4-BE49-F238E27FC236}">
              <a16:creationId xmlns:a16="http://schemas.microsoft.com/office/drawing/2014/main" id="{D8380E89-03D5-4668-BB99-FE52D92DAF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7" name="Text Box 217">
          <a:extLst>
            <a:ext uri="{FF2B5EF4-FFF2-40B4-BE49-F238E27FC236}">
              <a16:creationId xmlns:a16="http://schemas.microsoft.com/office/drawing/2014/main" id="{6437817D-4517-4C24-B0C2-AD871EBFD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198" name="Text Box 218">
          <a:extLst>
            <a:ext uri="{FF2B5EF4-FFF2-40B4-BE49-F238E27FC236}">
              <a16:creationId xmlns:a16="http://schemas.microsoft.com/office/drawing/2014/main" id="{3ED5E55A-8259-40ED-A56B-1C28B8AAA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199" name="Text Box 219">
          <a:extLst>
            <a:ext uri="{FF2B5EF4-FFF2-40B4-BE49-F238E27FC236}">
              <a16:creationId xmlns:a16="http://schemas.microsoft.com/office/drawing/2014/main" id="{1CD67021-D05F-4527-BD7A-1A92DD68CC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0" name="Text Box 220">
          <a:extLst>
            <a:ext uri="{FF2B5EF4-FFF2-40B4-BE49-F238E27FC236}">
              <a16:creationId xmlns:a16="http://schemas.microsoft.com/office/drawing/2014/main" id="{A2923D4C-75B2-4673-8CB1-CF490CF08B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01" name="Text Box 221">
          <a:extLst>
            <a:ext uri="{FF2B5EF4-FFF2-40B4-BE49-F238E27FC236}">
              <a16:creationId xmlns:a16="http://schemas.microsoft.com/office/drawing/2014/main" id="{20C98385-B6D0-461F-BAEF-4FD5A20EB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2" name="Text Box 222">
          <a:extLst>
            <a:ext uri="{FF2B5EF4-FFF2-40B4-BE49-F238E27FC236}">
              <a16:creationId xmlns:a16="http://schemas.microsoft.com/office/drawing/2014/main" id="{3A98C6DE-A3B8-4675-B6DD-3B55F22F1D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3" name="Text Box 223">
          <a:extLst>
            <a:ext uri="{FF2B5EF4-FFF2-40B4-BE49-F238E27FC236}">
              <a16:creationId xmlns:a16="http://schemas.microsoft.com/office/drawing/2014/main" id="{EC8B829B-8A28-48BA-946F-2728B4164F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04" name="Text Box 224">
          <a:extLst>
            <a:ext uri="{FF2B5EF4-FFF2-40B4-BE49-F238E27FC236}">
              <a16:creationId xmlns:a16="http://schemas.microsoft.com/office/drawing/2014/main" id="{A2701E02-F8F6-42F8-9212-DB51D0E2B5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5" name="Text Box 225">
          <a:extLst>
            <a:ext uri="{FF2B5EF4-FFF2-40B4-BE49-F238E27FC236}">
              <a16:creationId xmlns:a16="http://schemas.microsoft.com/office/drawing/2014/main" id="{AEE40330-F6E6-46DB-9061-54F9B299CE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6" name="Text Box 226">
          <a:extLst>
            <a:ext uri="{FF2B5EF4-FFF2-40B4-BE49-F238E27FC236}">
              <a16:creationId xmlns:a16="http://schemas.microsoft.com/office/drawing/2014/main" id="{633B0788-7298-4B47-AD9B-22D6FBAC24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07" name="Text Box 227">
          <a:extLst>
            <a:ext uri="{FF2B5EF4-FFF2-40B4-BE49-F238E27FC236}">
              <a16:creationId xmlns:a16="http://schemas.microsoft.com/office/drawing/2014/main" id="{B25223E7-FBB6-4D56-BCEF-B2C3C9FC35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08" name="Text Box 228">
          <a:extLst>
            <a:ext uri="{FF2B5EF4-FFF2-40B4-BE49-F238E27FC236}">
              <a16:creationId xmlns:a16="http://schemas.microsoft.com/office/drawing/2014/main" id="{F2684720-D5AD-42C1-83CE-12727A147E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09" name="Text Box 229">
          <a:extLst>
            <a:ext uri="{FF2B5EF4-FFF2-40B4-BE49-F238E27FC236}">
              <a16:creationId xmlns:a16="http://schemas.microsoft.com/office/drawing/2014/main" id="{D99B8922-52A0-4330-BC24-4B90C560E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0" name="Text Box 230">
          <a:extLst>
            <a:ext uri="{FF2B5EF4-FFF2-40B4-BE49-F238E27FC236}">
              <a16:creationId xmlns:a16="http://schemas.microsoft.com/office/drawing/2014/main" id="{30CB38BE-1DD2-4F26-B13E-AF3DAB318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11" name="Text Box 231">
          <a:extLst>
            <a:ext uri="{FF2B5EF4-FFF2-40B4-BE49-F238E27FC236}">
              <a16:creationId xmlns:a16="http://schemas.microsoft.com/office/drawing/2014/main" id="{842A0EFF-8339-40DA-992B-BDA708C503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2" name="Text Box 232">
          <a:extLst>
            <a:ext uri="{FF2B5EF4-FFF2-40B4-BE49-F238E27FC236}">
              <a16:creationId xmlns:a16="http://schemas.microsoft.com/office/drawing/2014/main" id="{10DA0AF8-3574-4F5A-A94B-91111132CC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3" name="Text Box 233">
          <a:extLst>
            <a:ext uri="{FF2B5EF4-FFF2-40B4-BE49-F238E27FC236}">
              <a16:creationId xmlns:a16="http://schemas.microsoft.com/office/drawing/2014/main" id="{BA24A803-7FC7-4400-B7CC-33220251E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14" name="Text Box 234">
          <a:extLst>
            <a:ext uri="{FF2B5EF4-FFF2-40B4-BE49-F238E27FC236}">
              <a16:creationId xmlns:a16="http://schemas.microsoft.com/office/drawing/2014/main" id="{2783A13F-34C9-4274-941A-DF7AAFF9D3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5" name="Text Box 235">
          <a:extLst>
            <a:ext uri="{FF2B5EF4-FFF2-40B4-BE49-F238E27FC236}">
              <a16:creationId xmlns:a16="http://schemas.microsoft.com/office/drawing/2014/main" id="{F99212F5-1DF0-46B6-B9B2-331191094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6" name="Text Box 236">
          <a:extLst>
            <a:ext uri="{FF2B5EF4-FFF2-40B4-BE49-F238E27FC236}">
              <a16:creationId xmlns:a16="http://schemas.microsoft.com/office/drawing/2014/main" id="{3A490295-C79D-48D4-A985-E174DF46A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17" name="Text Box 237">
          <a:extLst>
            <a:ext uri="{FF2B5EF4-FFF2-40B4-BE49-F238E27FC236}">
              <a16:creationId xmlns:a16="http://schemas.microsoft.com/office/drawing/2014/main" id="{C1B44464-3251-409D-B0D0-09BE9C4C8D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18" name="Text Box 238">
          <a:extLst>
            <a:ext uri="{FF2B5EF4-FFF2-40B4-BE49-F238E27FC236}">
              <a16:creationId xmlns:a16="http://schemas.microsoft.com/office/drawing/2014/main" id="{D58C3CE7-AD9F-42C1-A7DB-8597C7D03F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19" name="Text Box 239">
          <a:extLst>
            <a:ext uri="{FF2B5EF4-FFF2-40B4-BE49-F238E27FC236}">
              <a16:creationId xmlns:a16="http://schemas.microsoft.com/office/drawing/2014/main" id="{F40FD44A-EB6B-48A3-A39C-C1577EC0B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0" name="Text Box 240">
          <a:extLst>
            <a:ext uri="{FF2B5EF4-FFF2-40B4-BE49-F238E27FC236}">
              <a16:creationId xmlns:a16="http://schemas.microsoft.com/office/drawing/2014/main" id="{BCF0C4E7-C65B-4704-A15E-2D2AACB38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21" name="Text Box 241">
          <a:extLst>
            <a:ext uri="{FF2B5EF4-FFF2-40B4-BE49-F238E27FC236}">
              <a16:creationId xmlns:a16="http://schemas.microsoft.com/office/drawing/2014/main" id="{E84CC837-E80D-4907-9D7D-4E2FBDC7E3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2" name="Text Box 242">
          <a:extLst>
            <a:ext uri="{FF2B5EF4-FFF2-40B4-BE49-F238E27FC236}">
              <a16:creationId xmlns:a16="http://schemas.microsoft.com/office/drawing/2014/main" id="{0DF4978E-1D19-4F23-A700-444C04AC28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3" name="Text Box 243">
          <a:extLst>
            <a:ext uri="{FF2B5EF4-FFF2-40B4-BE49-F238E27FC236}">
              <a16:creationId xmlns:a16="http://schemas.microsoft.com/office/drawing/2014/main" id="{32C44438-5DF8-4F60-BC43-78628E492E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24" name="Text Box 244">
          <a:extLst>
            <a:ext uri="{FF2B5EF4-FFF2-40B4-BE49-F238E27FC236}">
              <a16:creationId xmlns:a16="http://schemas.microsoft.com/office/drawing/2014/main" id="{AB872D3E-E1FA-4FC4-9A0A-117194E2F4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5" name="Text Box 245">
          <a:extLst>
            <a:ext uri="{FF2B5EF4-FFF2-40B4-BE49-F238E27FC236}">
              <a16:creationId xmlns:a16="http://schemas.microsoft.com/office/drawing/2014/main" id="{1772DE42-43B8-47D6-AF42-8E06D9085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6" name="Text Box 246">
          <a:extLst>
            <a:ext uri="{FF2B5EF4-FFF2-40B4-BE49-F238E27FC236}">
              <a16:creationId xmlns:a16="http://schemas.microsoft.com/office/drawing/2014/main" id="{17566365-29F5-44E2-BB5D-5D5FE67086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27" name="Text Box 247">
          <a:extLst>
            <a:ext uri="{FF2B5EF4-FFF2-40B4-BE49-F238E27FC236}">
              <a16:creationId xmlns:a16="http://schemas.microsoft.com/office/drawing/2014/main" id="{73C3EF74-C6EF-41CF-8927-302F06A29F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28" name="Text Box 248">
          <a:extLst>
            <a:ext uri="{FF2B5EF4-FFF2-40B4-BE49-F238E27FC236}">
              <a16:creationId xmlns:a16="http://schemas.microsoft.com/office/drawing/2014/main" id="{00FBF14D-9924-4C4B-A0B9-190EEC6D96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29" name="Text Box 249">
          <a:extLst>
            <a:ext uri="{FF2B5EF4-FFF2-40B4-BE49-F238E27FC236}">
              <a16:creationId xmlns:a16="http://schemas.microsoft.com/office/drawing/2014/main" id="{EE276BA5-9A4A-4EAE-BEDF-ED0C445E2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0" name="Text Box 250">
          <a:extLst>
            <a:ext uri="{FF2B5EF4-FFF2-40B4-BE49-F238E27FC236}">
              <a16:creationId xmlns:a16="http://schemas.microsoft.com/office/drawing/2014/main" id="{248C47C8-9A8B-4C04-B010-841CF2DD7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31" name="Text Box 251">
          <a:extLst>
            <a:ext uri="{FF2B5EF4-FFF2-40B4-BE49-F238E27FC236}">
              <a16:creationId xmlns:a16="http://schemas.microsoft.com/office/drawing/2014/main" id="{189B40B2-07AC-4F2A-8138-EB1BC29A77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2" name="Text Box 252">
          <a:extLst>
            <a:ext uri="{FF2B5EF4-FFF2-40B4-BE49-F238E27FC236}">
              <a16:creationId xmlns:a16="http://schemas.microsoft.com/office/drawing/2014/main" id="{CB0B458D-C19B-4999-B2DB-87EBEBD5E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3" name="Text Box 253">
          <a:extLst>
            <a:ext uri="{FF2B5EF4-FFF2-40B4-BE49-F238E27FC236}">
              <a16:creationId xmlns:a16="http://schemas.microsoft.com/office/drawing/2014/main" id="{30236CD4-38F9-4079-B643-0786A64A7F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34" name="Text Box 254">
          <a:extLst>
            <a:ext uri="{FF2B5EF4-FFF2-40B4-BE49-F238E27FC236}">
              <a16:creationId xmlns:a16="http://schemas.microsoft.com/office/drawing/2014/main" id="{40610FB9-C05B-4869-A487-AC84985598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5" name="Text Box 255">
          <a:extLst>
            <a:ext uri="{FF2B5EF4-FFF2-40B4-BE49-F238E27FC236}">
              <a16:creationId xmlns:a16="http://schemas.microsoft.com/office/drawing/2014/main" id="{78350861-1103-42DF-BE85-31EF1C402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6" name="Text Box 256">
          <a:extLst>
            <a:ext uri="{FF2B5EF4-FFF2-40B4-BE49-F238E27FC236}">
              <a16:creationId xmlns:a16="http://schemas.microsoft.com/office/drawing/2014/main" id="{69A9C208-D397-4E2B-8F64-E3AC39E28A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237" name="Text Box 257">
          <a:extLst>
            <a:ext uri="{FF2B5EF4-FFF2-40B4-BE49-F238E27FC236}">
              <a16:creationId xmlns:a16="http://schemas.microsoft.com/office/drawing/2014/main" id="{21324CB3-5B5F-4DB4-B1A7-598D604D40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38" name="Text Box 258">
          <a:extLst>
            <a:ext uri="{FF2B5EF4-FFF2-40B4-BE49-F238E27FC236}">
              <a16:creationId xmlns:a16="http://schemas.microsoft.com/office/drawing/2014/main" id="{70A89647-8ED1-4832-A254-55F3F0B14C7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39" name="Text Box 259">
          <a:extLst>
            <a:ext uri="{FF2B5EF4-FFF2-40B4-BE49-F238E27FC236}">
              <a16:creationId xmlns:a16="http://schemas.microsoft.com/office/drawing/2014/main" id="{D96C6C4E-B733-46CB-954B-A9BCF12A00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0" name="Text Box 260">
          <a:extLst>
            <a:ext uri="{FF2B5EF4-FFF2-40B4-BE49-F238E27FC236}">
              <a16:creationId xmlns:a16="http://schemas.microsoft.com/office/drawing/2014/main" id="{70DC2444-CF05-4A01-AA11-E791F16C5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41" name="Text Box 261">
          <a:extLst>
            <a:ext uri="{FF2B5EF4-FFF2-40B4-BE49-F238E27FC236}">
              <a16:creationId xmlns:a16="http://schemas.microsoft.com/office/drawing/2014/main" id="{55CFA7B5-0114-49E2-A26D-51235DCDCD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2" name="Text Box 262">
          <a:extLst>
            <a:ext uri="{FF2B5EF4-FFF2-40B4-BE49-F238E27FC236}">
              <a16:creationId xmlns:a16="http://schemas.microsoft.com/office/drawing/2014/main" id="{8ACB328E-DA36-4828-80D0-BA6971044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3" name="Text Box 263">
          <a:extLst>
            <a:ext uri="{FF2B5EF4-FFF2-40B4-BE49-F238E27FC236}">
              <a16:creationId xmlns:a16="http://schemas.microsoft.com/office/drawing/2014/main" id="{53E548F0-A770-4DD8-ABB9-678E33F52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44" name="Text Box 264">
          <a:extLst>
            <a:ext uri="{FF2B5EF4-FFF2-40B4-BE49-F238E27FC236}">
              <a16:creationId xmlns:a16="http://schemas.microsoft.com/office/drawing/2014/main" id="{EE98EC01-8006-4D8F-94F5-30F1562943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5" name="Text Box 265">
          <a:extLst>
            <a:ext uri="{FF2B5EF4-FFF2-40B4-BE49-F238E27FC236}">
              <a16:creationId xmlns:a16="http://schemas.microsoft.com/office/drawing/2014/main" id="{AEBFD58C-2D5C-4D7C-9DFE-045AC45542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6" name="Text Box 266">
          <a:extLst>
            <a:ext uri="{FF2B5EF4-FFF2-40B4-BE49-F238E27FC236}">
              <a16:creationId xmlns:a16="http://schemas.microsoft.com/office/drawing/2014/main" id="{034B500F-DF09-4A4D-8B80-F383C73CB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47" name="Text Box 267">
          <a:extLst>
            <a:ext uri="{FF2B5EF4-FFF2-40B4-BE49-F238E27FC236}">
              <a16:creationId xmlns:a16="http://schemas.microsoft.com/office/drawing/2014/main" id="{C695D4A0-1918-49A8-9BD0-0B43F782E5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48" name="Text Box 268">
          <a:extLst>
            <a:ext uri="{FF2B5EF4-FFF2-40B4-BE49-F238E27FC236}">
              <a16:creationId xmlns:a16="http://schemas.microsoft.com/office/drawing/2014/main" id="{4373A73D-96CF-4868-BC82-DB97147662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49" name="Text Box 269">
          <a:extLst>
            <a:ext uri="{FF2B5EF4-FFF2-40B4-BE49-F238E27FC236}">
              <a16:creationId xmlns:a16="http://schemas.microsoft.com/office/drawing/2014/main" id="{E81F9841-489E-4E15-87A6-561D9FD9D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0" name="Text Box 270">
          <a:extLst>
            <a:ext uri="{FF2B5EF4-FFF2-40B4-BE49-F238E27FC236}">
              <a16:creationId xmlns:a16="http://schemas.microsoft.com/office/drawing/2014/main" id="{F64C041D-2F01-445E-9A2D-524D70E67D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51" name="Text Box 271">
          <a:extLst>
            <a:ext uri="{FF2B5EF4-FFF2-40B4-BE49-F238E27FC236}">
              <a16:creationId xmlns:a16="http://schemas.microsoft.com/office/drawing/2014/main" id="{3B92A3A8-9246-4113-9A4C-0B44EDCD21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2" name="Text Box 272">
          <a:extLst>
            <a:ext uri="{FF2B5EF4-FFF2-40B4-BE49-F238E27FC236}">
              <a16:creationId xmlns:a16="http://schemas.microsoft.com/office/drawing/2014/main" id="{62098776-1EE3-43CA-8737-2FBD51AA49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3" name="Text Box 273">
          <a:extLst>
            <a:ext uri="{FF2B5EF4-FFF2-40B4-BE49-F238E27FC236}">
              <a16:creationId xmlns:a16="http://schemas.microsoft.com/office/drawing/2014/main" id="{62AA8479-55CA-41C3-955C-91848BEFA3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54" name="Text Box 274">
          <a:extLst>
            <a:ext uri="{FF2B5EF4-FFF2-40B4-BE49-F238E27FC236}">
              <a16:creationId xmlns:a16="http://schemas.microsoft.com/office/drawing/2014/main" id="{D7FD4E5F-93C5-405C-897B-A27CEE1361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5" name="Text Box 275">
          <a:extLst>
            <a:ext uri="{FF2B5EF4-FFF2-40B4-BE49-F238E27FC236}">
              <a16:creationId xmlns:a16="http://schemas.microsoft.com/office/drawing/2014/main" id="{D93C23E3-BD65-4ACF-80D5-BAD3AE42C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6" name="Text Box 276">
          <a:extLst>
            <a:ext uri="{FF2B5EF4-FFF2-40B4-BE49-F238E27FC236}">
              <a16:creationId xmlns:a16="http://schemas.microsoft.com/office/drawing/2014/main" id="{E9B3CB4D-D1DA-4C1D-819C-FE76C33B53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257" name="Text Box 277">
          <a:extLst>
            <a:ext uri="{FF2B5EF4-FFF2-40B4-BE49-F238E27FC236}">
              <a16:creationId xmlns:a16="http://schemas.microsoft.com/office/drawing/2014/main" id="{75F755EF-E069-49F1-8668-56791EA765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58" name="Text Box 278">
          <a:extLst>
            <a:ext uri="{FF2B5EF4-FFF2-40B4-BE49-F238E27FC236}">
              <a16:creationId xmlns:a16="http://schemas.microsoft.com/office/drawing/2014/main" id="{ACA2F98F-A792-48E6-9336-EFB59EF7C9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59" name="Text Box 279">
          <a:extLst>
            <a:ext uri="{FF2B5EF4-FFF2-40B4-BE49-F238E27FC236}">
              <a16:creationId xmlns:a16="http://schemas.microsoft.com/office/drawing/2014/main" id="{130D6974-8DA1-4DFD-926D-B7EB5F7705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0" name="Text Box 280">
          <a:extLst>
            <a:ext uri="{FF2B5EF4-FFF2-40B4-BE49-F238E27FC236}">
              <a16:creationId xmlns:a16="http://schemas.microsoft.com/office/drawing/2014/main" id="{949EFC23-4D6F-415A-999E-B08D132E22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61" name="Text Box 281">
          <a:extLst>
            <a:ext uri="{FF2B5EF4-FFF2-40B4-BE49-F238E27FC236}">
              <a16:creationId xmlns:a16="http://schemas.microsoft.com/office/drawing/2014/main" id="{73B856C4-E2C2-4872-B544-681EC4B176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2" name="Text Box 282">
          <a:extLst>
            <a:ext uri="{FF2B5EF4-FFF2-40B4-BE49-F238E27FC236}">
              <a16:creationId xmlns:a16="http://schemas.microsoft.com/office/drawing/2014/main" id="{3CFA21E0-7CF2-4099-A9F8-C671E99BBE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3" name="Text Box 283">
          <a:extLst>
            <a:ext uri="{FF2B5EF4-FFF2-40B4-BE49-F238E27FC236}">
              <a16:creationId xmlns:a16="http://schemas.microsoft.com/office/drawing/2014/main" id="{66303DBD-DBA7-4405-8FB8-8B440A7114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64" name="Text Box 284">
          <a:extLst>
            <a:ext uri="{FF2B5EF4-FFF2-40B4-BE49-F238E27FC236}">
              <a16:creationId xmlns:a16="http://schemas.microsoft.com/office/drawing/2014/main" id="{D897C74B-0E87-43C6-87CB-32B452D81A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5" name="Text Box 285">
          <a:extLst>
            <a:ext uri="{FF2B5EF4-FFF2-40B4-BE49-F238E27FC236}">
              <a16:creationId xmlns:a16="http://schemas.microsoft.com/office/drawing/2014/main" id="{2E113027-BA0F-4B91-96B0-448698402F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6" name="Text Box 286">
          <a:extLst>
            <a:ext uri="{FF2B5EF4-FFF2-40B4-BE49-F238E27FC236}">
              <a16:creationId xmlns:a16="http://schemas.microsoft.com/office/drawing/2014/main" id="{0ACFFBAB-4E35-4CFF-AE31-CE85A318C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67" name="Text Box 287">
          <a:extLst>
            <a:ext uri="{FF2B5EF4-FFF2-40B4-BE49-F238E27FC236}">
              <a16:creationId xmlns:a16="http://schemas.microsoft.com/office/drawing/2014/main" id="{A893E05F-1D59-4D39-B161-C8EBE8E85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8" name="Text Box 288">
          <a:extLst>
            <a:ext uri="{FF2B5EF4-FFF2-40B4-BE49-F238E27FC236}">
              <a16:creationId xmlns:a16="http://schemas.microsoft.com/office/drawing/2014/main" id="{9EA588AA-916C-4A6F-B784-92727B7E60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69" name="Text Box 289">
          <a:extLst>
            <a:ext uri="{FF2B5EF4-FFF2-40B4-BE49-F238E27FC236}">
              <a16:creationId xmlns:a16="http://schemas.microsoft.com/office/drawing/2014/main" id="{CE8A7B4C-C7A3-46C7-ACC3-3CAE7CEF1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70" name="Text Box 290">
          <a:extLst>
            <a:ext uri="{FF2B5EF4-FFF2-40B4-BE49-F238E27FC236}">
              <a16:creationId xmlns:a16="http://schemas.microsoft.com/office/drawing/2014/main" id="{C4DF9CA0-1017-4011-A441-091CEB3EFF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1" name="Text Box 291">
          <a:extLst>
            <a:ext uri="{FF2B5EF4-FFF2-40B4-BE49-F238E27FC236}">
              <a16:creationId xmlns:a16="http://schemas.microsoft.com/office/drawing/2014/main" id="{BC4A33D6-DF48-455E-9392-645F9300C9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2" name="Text Box 292">
          <a:extLst>
            <a:ext uri="{FF2B5EF4-FFF2-40B4-BE49-F238E27FC236}">
              <a16:creationId xmlns:a16="http://schemas.microsoft.com/office/drawing/2014/main" id="{8AE624EC-36A2-4E75-8FD3-A8AD91E1BC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73" name="Text Box 293">
          <a:extLst>
            <a:ext uri="{FF2B5EF4-FFF2-40B4-BE49-F238E27FC236}">
              <a16:creationId xmlns:a16="http://schemas.microsoft.com/office/drawing/2014/main" id="{79E3940F-AFFF-4AFC-8942-70753B0313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4" name="Text Box 294">
          <a:extLst>
            <a:ext uri="{FF2B5EF4-FFF2-40B4-BE49-F238E27FC236}">
              <a16:creationId xmlns:a16="http://schemas.microsoft.com/office/drawing/2014/main" id="{8EF56A75-14CC-40AC-B4F9-851BCA34C7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5" name="Text Box 295">
          <a:extLst>
            <a:ext uri="{FF2B5EF4-FFF2-40B4-BE49-F238E27FC236}">
              <a16:creationId xmlns:a16="http://schemas.microsoft.com/office/drawing/2014/main" id="{505399B8-72F3-4098-A256-6A37B3767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76" name="Text Box 296">
          <a:extLst>
            <a:ext uri="{FF2B5EF4-FFF2-40B4-BE49-F238E27FC236}">
              <a16:creationId xmlns:a16="http://schemas.microsoft.com/office/drawing/2014/main" id="{6CBADF98-E77F-45AE-BB55-3DEC63C815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77" name="Text Box 297">
          <a:extLst>
            <a:ext uri="{FF2B5EF4-FFF2-40B4-BE49-F238E27FC236}">
              <a16:creationId xmlns:a16="http://schemas.microsoft.com/office/drawing/2014/main" id="{12D9B9D9-A001-4219-B912-A22FA51042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8" name="Text Box 298">
          <a:extLst>
            <a:ext uri="{FF2B5EF4-FFF2-40B4-BE49-F238E27FC236}">
              <a16:creationId xmlns:a16="http://schemas.microsoft.com/office/drawing/2014/main" id="{00ABB887-AE7F-4876-8F4E-CAE0D46AA1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79" name="Text Box 299">
          <a:extLst>
            <a:ext uri="{FF2B5EF4-FFF2-40B4-BE49-F238E27FC236}">
              <a16:creationId xmlns:a16="http://schemas.microsoft.com/office/drawing/2014/main" id="{8AE418B5-9628-44F1-BEA2-1976B2EC07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80" name="Text Box 300">
          <a:extLst>
            <a:ext uri="{FF2B5EF4-FFF2-40B4-BE49-F238E27FC236}">
              <a16:creationId xmlns:a16="http://schemas.microsoft.com/office/drawing/2014/main" id="{7141DAC8-C726-45D3-AB7B-84EAFDD815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1" name="Text Box 301">
          <a:extLst>
            <a:ext uri="{FF2B5EF4-FFF2-40B4-BE49-F238E27FC236}">
              <a16:creationId xmlns:a16="http://schemas.microsoft.com/office/drawing/2014/main" id="{D8661C25-6CC1-4C61-B703-9C73B145D3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2" name="Text Box 302">
          <a:extLst>
            <a:ext uri="{FF2B5EF4-FFF2-40B4-BE49-F238E27FC236}">
              <a16:creationId xmlns:a16="http://schemas.microsoft.com/office/drawing/2014/main" id="{7179369D-9CD4-474D-A452-885A6C97C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83" name="Text Box 303">
          <a:extLst>
            <a:ext uri="{FF2B5EF4-FFF2-40B4-BE49-F238E27FC236}">
              <a16:creationId xmlns:a16="http://schemas.microsoft.com/office/drawing/2014/main" id="{205601CF-4F5C-4A98-B192-BD42823D00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4" name="Text Box 304">
          <a:extLst>
            <a:ext uri="{FF2B5EF4-FFF2-40B4-BE49-F238E27FC236}">
              <a16:creationId xmlns:a16="http://schemas.microsoft.com/office/drawing/2014/main" id="{A6637533-23A2-433B-B0F0-50F66B71E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5" name="Text Box 305">
          <a:extLst>
            <a:ext uri="{FF2B5EF4-FFF2-40B4-BE49-F238E27FC236}">
              <a16:creationId xmlns:a16="http://schemas.microsoft.com/office/drawing/2014/main" id="{9BFDB3BB-60C4-411D-9291-86C6A23E07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286" name="Text Box 306">
          <a:extLst>
            <a:ext uri="{FF2B5EF4-FFF2-40B4-BE49-F238E27FC236}">
              <a16:creationId xmlns:a16="http://schemas.microsoft.com/office/drawing/2014/main" id="{118C9213-F7B2-45E6-8D60-816A1E518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7" name="Text Box 307">
          <a:extLst>
            <a:ext uri="{FF2B5EF4-FFF2-40B4-BE49-F238E27FC236}">
              <a16:creationId xmlns:a16="http://schemas.microsoft.com/office/drawing/2014/main" id="{3823F774-AAF3-4D4C-AF94-3FF79B796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288" name="Text Box 308">
          <a:extLst>
            <a:ext uri="{FF2B5EF4-FFF2-40B4-BE49-F238E27FC236}">
              <a16:creationId xmlns:a16="http://schemas.microsoft.com/office/drawing/2014/main" id="{E5881D7D-82A7-4281-B94F-2B12AFC9A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89" name="Text Box 309">
          <a:extLst>
            <a:ext uri="{FF2B5EF4-FFF2-40B4-BE49-F238E27FC236}">
              <a16:creationId xmlns:a16="http://schemas.microsoft.com/office/drawing/2014/main" id="{51AB73F9-F89C-40C7-A370-87C3BF31FB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0" name="Text Box 310">
          <a:extLst>
            <a:ext uri="{FF2B5EF4-FFF2-40B4-BE49-F238E27FC236}">
              <a16:creationId xmlns:a16="http://schemas.microsoft.com/office/drawing/2014/main" id="{9624ED56-5DE5-430E-AD6E-A9AC990A1E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1" name="Text Box 311">
          <a:extLst>
            <a:ext uri="{FF2B5EF4-FFF2-40B4-BE49-F238E27FC236}">
              <a16:creationId xmlns:a16="http://schemas.microsoft.com/office/drawing/2014/main" id="{570BFEF0-41CD-44A3-B321-A405B09B8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2" name="Text Box 312">
          <a:extLst>
            <a:ext uri="{FF2B5EF4-FFF2-40B4-BE49-F238E27FC236}">
              <a16:creationId xmlns:a16="http://schemas.microsoft.com/office/drawing/2014/main" id="{59DA493C-5FBE-47C4-8EE9-0054D847B0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3" name="Text Box 313">
          <a:extLst>
            <a:ext uri="{FF2B5EF4-FFF2-40B4-BE49-F238E27FC236}">
              <a16:creationId xmlns:a16="http://schemas.microsoft.com/office/drawing/2014/main" id="{6A33FF6D-35C0-4C5B-B136-FEB9FE5BC4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4" name="Text Box 314">
          <a:extLst>
            <a:ext uri="{FF2B5EF4-FFF2-40B4-BE49-F238E27FC236}">
              <a16:creationId xmlns:a16="http://schemas.microsoft.com/office/drawing/2014/main" id="{5FF9DBC9-555B-4DC7-AC55-813E26893B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5" name="Text Box 315">
          <a:extLst>
            <a:ext uri="{FF2B5EF4-FFF2-40B4-BE49-F238E27FC236}">
              <a16:creationId xmlns:a16="http://schemas.microsoft.com/office/drawing/2014/main" id="{1CA81F24-7B11-4AB3-AC12-51E0BC934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6" name="Text Box 316">
          <a:extLst>
            <a:ext uri="{FF2B5EF4-FFF2-40B4-BE49-F238E27FC236}">
              <a16:creationId xmlns:a16="http://schemas.microsoft.com/office/drawing/2014/main" id="{DB69714E-036C-40A5-9D36-1322DEA4B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7" name="Text Box 317">
          <a:extLst>
            <a:ext uri="{FF2B5EF4-FFF2-40B4-BE49-F238E27FC236}">
              <a16:creationId xmlns:a16="http://schemas.microsoft.com/office/drawing/2014/main" id="{4D064593-9352-4821-A199-795A445E39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8" name="Text Box 318">
          <a:extLst>
            <a:ext uri="{FF2B5EF4-FFF2-40B4-BE49-F238E27FC236}">
              <a16:creationId xmlns:a16="http://schemas.microsoft.com/office/drawing/2014/main" id="{2EBBAE50-EC78-4883-9FB2-2C9A18B725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299" name="Text Box 319">
          <a:extLst>
            <a:ext uri="{FF2B5EF4-FFF2-40B4-BE49-F238E27FC236}">
              <a16:creationId xmlns:a16="http://schemas.microsoft.com/office/drawing/2014/main" id="{EAEB0AE7-CC68-4BD5-8001-1B3C148312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0" name="Text Box 320">
          <a:extLst>
            <a:ext uri="{FF2B5EF4-FFF2-40B4-BE49-F238E27FC236}">
              <a16:creationId xmlns:a16="http://schemas.microsoft.com/office/drawing/2014/main" id="{DAE77474-4516-4CE8-ABF3-C9990DD62B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1" name="Text Box 321">
          <a:extLst>
            <a:ext uri="{FF2B5EF4-FFF2-40B4-BE49-F238E27FC236}">
              <a16:creationId xmlns:a16="http://schemas.microsoft.com/office/drawing/2014/main" id="{A839F2E9-5709-4AA5-9634-23C5194567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2" name="Text Box 322">
          <a:extLst>
            <a:ext uri="{FF2B5EF4-FFF2-40B4-BE49-F238E27FC236}">
              <a16:creationId xmlns:a16="http://schemas.microsoft.com/office/drawing/2014/main" id="{1B150B14-DEFA-4F23-B4D4-2197ECA91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3" name="Text Box 323">
          <a:extLst>
            <a:ext uri="{FF2B5EF4-FFF2-40B4-BE49-F238E27FC236}">
              <a16:creationId xmlns:a16="http://schemas.microsoft.com/office/drawing/2014/main" id="{51BAB230-7797-44FB-824C-CFF5EB8D73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4" name="Text Box 324">
          <a:extLst>
            <a:ext uri="{FF2B5EF4-FFF2-40B4-BE49-F238E27FC236}">
              <a16:creationId xmlns:a16="http://schemas.microsoft.com/office/drawing/2014/main" id="{F69F0BBB-25E6-43F0-9B12-10BD1C662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5" name="Text Box 325">
          <a:extLst>
            <a:ext uri="{FF2B5EF4-FFF2-40B4-BE49-F238E27FC236}">
              <a16:creationId xmlns:a16="http://schemas.microsoft.com/office/drawing/2014/main" id="{3DDA0AC8-D43C-4CB4-9E41-9E1A0EF0D6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6" name="Text Box 326">
          <a:extLst>
            <a:ext uri="{FF2B5EF4-FFF2-40B4-BE49-F238E27FC236}">
              <a16:creationId xmlns:a16="http://schemas.microsoft.com/office/drawing/2014/main" id="{B3587095-493E-46C6-8478-06FA72923A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7" name="Text Box 327">
          <a:extLst>
            <a:ext uri="{FF2B5EF4-FFF2-40B4-BE49-F238E27FC236}">
              <a16:creationId xmlns:a16="http://schemas.microsoft.com/office/drawing/2014/main" id="{3A593CE7-76E2-43A2-A86C-B3325525E1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8" name="Text Box 328">
          <a:extLst>
            <a:ext uri="{FF2B5EF4-FFF2-40B4-BE49-F238E27FC236}">
              <a16:creationId xmlns:a16="http://schemas.microsoft.com/office/drawing/2014/main" id="{CD3FF05E-548A-4057-A261-2A249EB0D0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09" name="Text Box 329">
          <a:extLst>
            <a:ext uri="{FF2B5EF4-FFF2-40B4-BE49-F238E27FC236}">
              <a16:creationId xmlns:a16="http://schemas.microsoft.com/office/drawing/2014/main" id="{DD1DF650-C5BF-4B3B-AD14-054266D459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0" name="Text Box 330">
          <a:extLst>
            <a:ext uri="{FF2B5EF4-FFF2-40B4-BE49-F238E27FC236}">
              <a16:creationId xmlns:a16="http://schemas.microsoft.com/office/drawing/2014/main" id="{B9408DFC-624B-4D73-AC47-FA1F8EF01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1" name="Text Box 331">
          <a:extLst>
            <a:ext uri="{FF2B5EF4-FFF2-40B4-BE49-F238E27FC236}">
              <a16:creationId xmlns:a16="http://schemas.microsoft.com/office/drawing/2014/main" id="{3165EFB2-E8C2-450E-971D-3C7D5B9931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2" name="Text Box 332">
          <a:extLst>
            <a:ext uri="{FF2B5EF4-FFF2-40B4-BE49-F238E27FC236}">
              <a16:creationId xmlns:a16="http://schemas.microsoft.com/office/drawing/2014/main" id="{C5C1B094-50EC-43A0-BF67-073BE2E10F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3" name="Text Box 333">
          <a:extLst>
            <a:ext uri="{FF2B5EF4-FFF2-40B4-BE49-F238E27FC236}">
              <a16:creationId xmlns:a16="http://schemas.microsoft.com/office/drawing/2014/main" id="{3676AF7F-0C48-4888-9044-A6F8B336F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4" name="Text Box 334">
          <a:extLst>
            <a:ext uri="{FF2B5EF4-FFF2-40B4-BE49-F238E27FC236}">
              <a16:creationId xmlns:a16="http://schemas.microsoft.com/office/drawing/2014/main" id="{32382D12-AD7D-4960-8F30-4F939E1CDF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15" name="Text Box 335">
          <a:extLst>
            <a:ext uri="{FF2B5EF4-FFF2-40B4-BE49-F238E27FC236}">
              <a16:creationId xmlns:a16="http://schemas.microsoft.com/office/drawing/2014/main" id="{C090BA95-836E-4414-80D9-B394C0523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316" name="Text Box 336">
          <a:extLst>
            <a:ext uri="{FF2B5EF4-FFF2-40B4-BE49-F238E27FC236}">
              <a16:creationId xmlns:a16="http://schemas.microsoft.com/office/drawing/2014/main" id="{C1D03289-43C4-4F07-87E1-54B3E65AAF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317" name="Text Box 337">
          <a:extLst>
            <a:ext uri="{FF2B5EF4-FFF2-40B4-BE49-F238E27FC236}">
              <a16:creationId xmlns:a16="http://schemas.microsoft.com/office/drawing/2014/main" id="{3ED940E7-D107-4149-92B4-08CD8DB21A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18" name="Text Box 338">
          <a:extLst>
            <a:ext uri="{FF2B5EF4-FFF2-40B4-BE49-F238E27FC236}">
              <a16:creationId xmlns:a16="http://schemas.microsoft.com/office/drawing/2014/main" id="{DEDF793E-929A-4065-A5CF-CE0DC70A2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19" name="Text Box 339">
          <a:extLst>
            <a:ext uri="{FF2B5EF4-FFF2-40B4-BE49-F238E27FC236}">
              <a16:creationId xmlns:a16="http://schemas.microsoft.com/office/drawing/2014/main" id="{8EBE877B-34E4-4E40-8163-634722373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320" name="Text Box 340">
          <a:extLst>
            <a:ext uri="{FF2B5EF4-FFF2-40B4-BE49-F238E27FC236}">
              <a16:creationId xmlns:a16="http://schemas.microsoft.com/office/drawing/2014/main" id="{47BD177C-54FE-4E17-ACA3-F61E789D24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21" name="Text Box 341">
          <a:extLst>
            <a:ext uri="{FF2B5EF4-FFF2-40B4-BE49-F238E27FC236}">
              <a16:creationId xmlns:a16="http://schemas.microsoft.com/office/drawing/2014/main" id="{ED1CED87-996C-459C-BF7D-B92720BBA9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22" name="Text Box 342">
          <a:extLst>
            <a:ext uri="{FF2B5EF4-FFF2-40B4-BE49-F238E27FC236}">
              <a16:creationId xmlns:a16="http://schemas.microsoft.com/office/drawing/2014/main" id="{75261E83-DCF2-4912-B204-EE5495A617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323" name="Text Box 343">
          <a:extLst>
            <a:ext uri="{FF2B5EF4-FFF2-40B4-BE49-F238E27FC236}">
              <a16:creationId xmlns:a16="http://schemas.microsoft.com/office/drawing/2014/main" id="{0C1942EC-4E56-4C63-87B9-998AA99B8E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24" name="Text Box 344">
          <a:extLst>
            <a:ext uri="{FF2B5EF4-FFF2-40B4-BE49-F238E27FC236}">
              <a16:creationId xmlns:a16="http://schemas.microsoft.com/office/drawing/2014/main" id="{3CA04522-8474-46CE-8B7A-B7C683611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25" name="Text Box 345">
          <a:extLst>
            <a:ext uri="{FF2B5EF4-FFF2-40B4-BE49-F238E27FC236}">
              <a16:creationId xmlns:a16="http://schemas.microsoft.com/office/drawing/2014/main" id="{9FB0660F-4F4D-4F1B-B58A-C15F60AA7A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26" name="Text Box 346">
          <a:extLst>
            <a:ext uri="{FF2B5EF4-FFF2-40B4-BE49-F238E27FC236}">
              <a16:creationId xmlns:a16="http://schemas.microsoft.com/office/drawing/2014/main" id="{6F2B469B-52C6-45FD-9143-5D65C1C032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27" name="Text Box 347">
          <a:extLst>
            <a:ext uri="{FF2B5EF4-FFF2-40B4-BE49-F238E27FC236}">
              <a16:creationId xmlns:a16="http://schemas.microsoft.com/office/drawing/2014/main" id="{1A8B42DE-BA19-41EE-8805-B41473DE51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28" name="Text Box 348">
          <a:extLst>
            <a:ext uri="{FF2B5EF4-FFF2-40B4-BE49-F238E27FC236}">
              <a16:creationId xmlns:a16="http://schemas.microsoft.com/office/drawing/2014/main" id="{023DAC1D-CA99-4228-985B-8126514C5F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29" name="Text Box 349">
          <a:extLst>
            <a:ext uri="{FF2B5EF4-FFF2-40B4-BE49-F238E27FC236}">
              <a16:creationId xmlns:a16="http://schemas.microsoft.com/office/drawing/2014/main" id="{28D910C7-86CA-4602-9BAB-7C9ABC66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0" name="Text Box 350">
          <a:extLst>
            <a:ext uri="{FF2B5EF4-FFF2-40B4-BE49-F238E27FC236}">
              <a16:creationId xmlns:a16="http://schemas.microsoft.com/office/drawing/2014/main" id="{D6C6E459-34D9-4143-B315-FC204E626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1" name="Text Box 351">
          <a:extLst>
            <a:ext uri="{FF2B5EF4-FFF2-40B4-BE49-F238E27FC236}">
              <a16:creationId xmlns:a16="http://schemas.microsoft.com/office/drawing/2014/main" id="{B0B390A4-215C-4E8A-8D2A-BFA9DE38A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2" name="Text Box 352">
          <a:extLst>
            <a:ext uri="{FF2B5EF4-FFF2-40B4-BE49-F238E27FC236}">
              <a16:creationId xmlns:a16="http://schemas.microsoft.com/office/drawing/2014/main" id="{028EC9EC-9A68-4567-90F3-E8A11C712A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3" name="Text Box 353">
          <a:extLst>
            <a:ext uri="{FF2B5EF4-FFF2-40B4-BE49-F238E27FC236}">
              <a16:creationId xmlns:a16="http://schemas.microsoft.com/office/drawing/2014/main" id="{A156765D-A2CE-4E37-992B-4B4A058564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4" name="Text Box 354">
          <a:extLst>
            <a:ext uri="{FF2B5EF4-FFF2-40B4-BE49-F238E27FC236}">
              <a16:creationId xmlns:a16="http://schemas.microsoft.com/office/drawing/2014/main" id="{1D99B842-DC9A-4CAE-9A96-A16CF8AD6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5" name="Text Box 355">
          <a:extLst>
            <a:ext uri="{FF2B5EF4-FFF2-40B4-BE49-F238E27FC236}">
              <a16:creationId xmlns:a16="http://schemas.microsoft.com/office/drawing/2014/main" id="{5F44DF5B-7F35-4709-ADB4-75B43D1B8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6" name="Text Box 356">
          <a:extLst>
            <a:ext uri="{FF2B5EF4-FFF2-40B4-BE49-F238E27FC236}">
              <a16:creationId xmlns:a16="http://schemas.microsoft.com/office/drawing/2014/main" id="{827328B0-E07E-4961-88F5-18195570E8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7" name="Text Box 357">
          <a:extLst>
            <a:ext uri="{FF2B5EF4-FFF2-40B4-BE49-F238E27FC236}">
              <a16:creationId xmlns:a16="http://schemas.microsoft.com/office/drawing/2014/main" id="{36A6D414-9D7B-41F6-A6AE-4ECF84C546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8" name="Text Box 358">
          <a:extLst>
            <a:ext uri="{FF2B5EF4-FFF2-40B4-BE49-F238E27FC236}">
              <a16:creationId xmlns:a16="http://schemas.microsoft.com/office/drawing/2014/main" id="{6E6CA473-13DB-48B8-8E1D-1F31E28F14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39" name="Text Box 359">
          <a:extLst>
            <a:ext uri="{FF2B5EF4-FFF2-40B4-BE49-F238E27FC236}">
              <a16:creationId xmlns:a16="http://schemas.microsoft.com/office/drawing/2014/main" id="{075CBB4D-1694-4879-BACA-7C180DF21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0" name="Text Box 360">
          <a:extLst>
            <a:ext uri="{FF2B5EF4-FFF2-40B4-BE49-F238E27FC236}">
              <a16:creationId xmlns:a16="http://schemas.microsoft.com/office/drawing/2014/main" id="{B0A50C95-576F-433A-96C9-EB5B2FAC0D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1" name="Text Box 361">
          <a:extLst>
            <a:ext uri="{FF2B5EF4-FFF2-40B4-BE49-F238E27FC236}">
              <a16:creationId xmlns:a16="http://schemas.microsoft.com/office/drawing/2014/main" id="{1899A5A0-8592-4847-9148-6E5AD9EC7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2" name="Text Box 362">
          <a:extLst>
            <a:ext uri="{FF2B5EF4-FFF2-40B4-BE49-F238E27FC236}">
              <a16:creationId xmlns:a16="http://schemas.microsoft.com/office/drawing/2014/main" id="{F4FB8C4B-BAA5-4E0F-B2D0-0FD2071C06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3" name="Text Box 363">
          <a:extLst>
            <a:ext uri="{FF2B5EF4-FFF2-40B4-BE49-F238E27FC236}">
              <a16:creationId xmlns:a16="http://schemas.microsoft.com/office/drawing/2014/main" id="{7DDB81CA-8FF7-4DA0-B8C8-3E0DE12787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4" name="Text Box 364">
          <a:extLst>
            <a:ext uri="{FF2B5EF4-FFF2-40B4-BE49-F238E27FC236}">
              <a16:creationId xmlns:a16="http://schemas.microsoft.com/office/drawing/2014/main" id="{C495B6B2-6A74-4C64-AA9C-40163BC320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5" name="Text Box 365">
          <a:extLst>
            <a:ext uri="{FF2B5EF4-FFF2-40B4-BE49-F238E27FC236}">
              <a16:creationId xmlns:a16="http://schemas.microsoft.com/office/drawing/2014/main" id="{27B82020-1657-4328-8B15-C2BC6FA33A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6" name="Text Box 366">
          <a:extLst>
            <a:ext uri="{FF2B5EF4-FFF2-40B4-BE49-F238E27FC236}">
              <a16:creationId xmlns:a16="http://schemas.microsoft.com/office/drawing/2014/main" id="{F6040F22-E0A6-4C59-AE93-78DEB9A774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7" name="Text Box 367">
          <a:extLst>
            <a:ext uri="{FF2B5EF4-FFF2-40B4-BE49-F238E27FC236}">
              <a16:creationId xmlns:a16="http://schemas.microsoft.com/office/drawing/2014/main" id="{AE44FDFC-B721-4060-8A65-C5A6B95160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8" name="Text Box 368">
          <a:extLst>
            <a:ext uri="{FF2B5EF4-FFF2-40B4-BE49-F238E27FC236}">
              <a16:creationId xmlns:a16="http://schemas.microsoft.com/office/drawing/2014/main" id="{4265E15D-CDD7-4FEE-94F2-475FFE904B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49" name="Text Box 369">
          <a:extLst>
            <a:ext uri="{FF2B5EF4-FFF2-40B4-BE49-F238E27FC236}">
              <a16:creationId xmlns:a16="http://schemas.microsoft.com/office/drawing/2014/main" id="{BA7CF37F-0972-47DC-9B4D-14DDF6547E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50" name="Text Box 370">
          <a:extLst>
            <a:ext uri="{FF2B5EF4-FFF2-40B4-BE49-F238E27FC236}">
              <a16:creationId xmlns:a16="http://schemas.microsoft.com/office/drawing/2014/main" id="{493E8FDF-97AF-46A3-92CA-1E0C627F77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51" name="Text Box 371">
          <a:extLst>
            <a:ext uri="{FF2B5EF4-FFF2-40B4-BE49-F238E27FC236}">
              <a16:creationId xmlns:a16="http://schemas.microsoft.com/office/drawing/2014/main" id="{9503D853-490B-4799-8EBB-8BF22F6052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52" name="Text Box 372">
          <a:extLst>
            <a:ext uri="{FF2B5EF4-FFF2-40B4-BE49-F238E27FC236}">
              <a16:creationId xmlns:a16="http://schemas.microsoft.com/office/drawing/2014/main" id="{87ECD591-9E9F-4799-BC7F-F2E44A751B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353" name="Text Box 373">
          <a:extLst>
            <a:ext uri="{FF2B5EF4-FFF2-40B4-BE49-F238E27FC236}">
              <a16:creationId xmlns:a16="http://schemas.microsoft.com/office/drawing/2014/main" id="{F2500F95-503B-4351-BDDC-2F6633ECBD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354" name="Text Box 374">
          <a:extLst>
            <a:ext uri="{FF2B5EF4-FFF2-40B4-BE49-F238E27FC236}">
              <a16:creationId xmlns:a16="http://schemas.microsoft.com/office/drawing/2014/main" id="{D163BC4D-23D8-4D8E-94F0-75994C12377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55" name="Text Box 375">
          <a:extLst>
            <a:ext uri="{FF2B5EF4-FFF2-40B4-BE49-F238E27FC236}">
              <a16:creationId xmlns:a16="http://schemas.microsoft.com/office/drawing/2014/main" id="{DC0FC516-9CEB-4D19-86E8-D62E4ACE2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56" name="Text Box 376">
          <a:extLst>
            <a:ext uri="{FF2B5EF4-FFF2-40B4-BE49-F238E27FC236}">
              <a16:creationId xmlns:a16="http://schemas.microsoft.com/office/drawing/2014/main" id="{0B3820E1-041D-4C3D-A6CE-B81DFCFE6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357" name="Text Box 377">
          <a:extLst>
            <a:ext uri="{FF2B5EF4-FFF2-40B4-BE49-F238E27FC236}">
              <a16:creationId xmlns:a16="http://schemas.microsoft.com/office/drawing/2014/main" id="{EE76CB96-4045-4645-A89A-F6E7E681DB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58" name="Text Box 378">
          <a:extLst>
            <a:ext uri="{FF2B5EF4-FFF2-40B4-BE49-F238E27FC236}">
              <a16:creationId xmlns:a16="http://schemas.microsoft.com/office/drawing/2014/main" id="{83F924BE-99B3-4A8E-AB83-9A3B8198B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59" name="Text Box 379">
          <a:extLst>
            <a:ext uri="{FF2B5EF4-FFF2-40B4-BE49-F238E27FC236}">
              <a16:creationId xmlns:a16="http://schemas.microsoft.com/office/drawing/2014/main" id="{6B605AC9-9353-4436-A8FB-B46DC95CB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360" name="Text Box 380">
          <a:extLst>
            <a:ext uri="{FF2B5EF4-FFF2-40B4-BE49-F238E27FC236}">
              <a16:creationId xmlns:a16="http://schemas.microsoft.com/office/drawing/2014/main" id="{310F1B42-AE4B-4D8C-90CA-DA67146F94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61" name="Text Box 381">
          <a:extLst>
            <a:ext uri="{FF2B5EF4-FFF2-40B4-BE49-F238E27FC236}">
              <a16:creationId xmlns:a16="http://schemas.microsoft.com/office/drawing/2014/main" id="{B15B8D6A-D492-471F-B310-340B2B855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62" name="Text Box 382">
          <a:extLst>
            <a:ext uri="{FF2B5EF4-FFF2-40B4-BE49-F238E27FC236}">
              <a16:creationId xmlns:a16="http://schemas.microsoft.com/office/drawing/2014/main" id="{FA033CE1-1500-43AE-B50A-D6BE9AB5DD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3" name="Text Box 383">
          <a:extLst>
            <a:ext uri="{FF2B5EF4-FFF2-40B4-BE49-F238E27FC236}">
              <a16:creationId xmlns:a16="http://schemas.microsoft.com/office/drawing/2014/main" id="{535431FF-6C97-4E6F-A530-3DD788D35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4" name="Text Box 384">
          <a:extLst>
            <a:ext uri="{FF2B5EF4-FFF2-40B4-BE49-F238E27FC236}">
              <a16:creationId xmlns:a16="http://schemas.microsoft.com/office/drawing/2014/main" id="{9C478055-A3F7-47D4-93B7-40A7B8B1BD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5" name="Text Box 385">
          <a:extLst>
            <a:ext uri="{FF2B5EF4-FFF2-40B4-BE49-F238E27FC236}">
              <a16:creationId xmlns:a16="http://schemas.microsoft.com/office/drawing/2014/main" id="{0A574D14-298F-485E-B769-4C8990418D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6" name="Text Box 386">
          <a:extLst>
            <a:ext uri="{FF2B5EF4-FFF2-40B4-BE49-F238E27FC236}">
              <a16:creationId xmlns:a16="http://schemas.microsoft.com/office/drawing/2014/main" id="{75150D7D-5AAF-4EE3-946B-B17044A730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7" name="Text Box 387">
          <a:extLst>
            <a:ext uri="{FF2B5EF4-FFF2-40B4-BE49-F238E27FC236}">
              <a16:creationId xmlns:a16="http://schemas.microsoft.com/office/drawing/2014/main" id="{A4DB3015-78E0-4C9D-8C73-671F0ACEF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8" name="Text Box 388">
          <a:extLst>
            <a:ext uri="{FF2B5EF4-FFF2-40B4-BE49-F238E27FC236}">
              <a16:creationId xmlns:a16="http://schemas.microsoft.com/office/drawing/2014/main" id="{A7B14095-1B45-4B9E-B46D-9DC70A9334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69" name="Text Box 389">
          <a:extLst>
            <a:ext uri="{FF2B5EF4-FFF2-40B4-BE49-F238E27FC236}">
              <a16:creationId xmlns:a16="http://schemas.microsoft.com/office/drawing/2014/main" id="{C10658AE-20B2-4C75-AA08-8935EF08E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0" name="Text Box 390">
          <a:extLst>
            <a:ext uri="{FF2B5EF4-FFF2-40B4-BE49-F238E27FC236}">
              <a16:creationId xmlns:a16="http://schemas.microsoft.com/office/drawing/2014/main" id="{E08F728F-55D1-4110-BB7A-487B8F73E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1" name="Text Box 391">
          <a:extLst>
            <a:ext uri="{FF2B5EF4-FFF2-40B4-BE49-F238E27FC236}">
              <a16:creationId xmlns:a16="http://schemas.microsoft.com/office/drawing/2014/main" id="{06B2F2BC-EC70-4F88-8EBA-CAD4EEC2EF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2" name="Text Box 392">
          <a:extLst>
            <a:ext uri="{FF2B5EF4-FFF2-40B4-BE49-F238E27FC236}">
              <a16:creationId xmlns:a16="http://schemas.microsoft.com/office/drawing/2014/main" id="{34EBE75C-540E-4688-B4D5-1B58D1D343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3" name="Text Box 393">
          <a:extLst>
            <a:ext uri="{FF2B5EF4-FFF2-40B4-BE49-F238E27FC236}">
              <a16:creationId xmlns:a16="http://schemas.microsoft.com/office/drawing/2014/main" id="{AD4C9FAA-76C8-414B-8F40-3BDE9E33E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4" name="Text Box 394">
          <a:extLst>
            <a:ext uri="{FF2B5EF4-FFF2-40B4-BE49-F238E27FC236}">
              <a16:creationId xmlns:a16="http://schemas.microsoft.com/office/drawing/2014/main" id="{541DAF56-DBE6-4083-995E-54B373BDD4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5" name="Text Box 395">
          <a:extLst>
            <a:ext uri="{FF2B5EF4-FFF2-40B4-BE49-F238E27FC236}">
              <a16:creationId xmlns:a16="http://schemas.microsoft.com/office/drawing/2014/main" id="{48CA63AC-937C-4446-8D07-7CACAC9AAD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6" name="Text Box 396">
          <a:extLst>
            <a:ext uri="{FF2B5EF4-FFF2-40B4-BE49-F238E27FC236}">
              <a16:creationId xmlns:a16="http://schemas.microsoft.com/office/drawing/2014/main" id="{B6E5E652-B37D-4F94-8E0B-A81CAEAB2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7" name="Text Box 397">
          <a:extLst>
            <a:ext uri="{FF2B5EF4-FFF2-40B4-BE49-F238E27FC236}">
              <a16:creationId xmlns:a16="http://schemas.microsoft.com/office/drawing/2014/main" id="{21D148FB-E12C-431C-BDAE-4B166867E4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8" name="Text Box 398">
          <a:extLst>
            <a:ext uri="{FF2B5EF4-FFF2-40B4-BE49-F238E27FC236}">
              <a16:creationId xmlns:a16="http://schemas.microsoft.com/office/drawing/2014/main" id="{9F1B1269-4F1D-4B9C-826B-76DE0D78DF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79" name="Text Box 399">
          <a:extLst>
            <a:ext uri="{FF2B5EF4-FFF2-40B4-BE49-F238E27FC236}">
              <a16:creationId xmlns:a16="http://schemas.microsoft.com/office/drawing/2014/main" id="{674DB232-15DF-4AD3-8971-F59E593D5D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0" name="Text Box 400">
          <a:extLst>
            <a:ext uri="{FF2B5EF4-FFF2-40B4-BE49-F238E27FC236}">
              <a16:creationId xmlns:a16="http://schemas.microsoft.com/office/drawing/2014/main" id="{207801CB-8FC5-45CA-A69A-A9AD5B22EB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1" name="Text Box 401">
          <a:extLst>
            <a:ext uri="{FF2B5EF4-FFF2-40B4-BE49-F238E27FC236}">
              <a16:creationId xmlns:a16="http://schemas.microsoft.com/office/drawing/2014/main" id="{C5A4A33E-95E8-4706-A166-736E66FDC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2" name="Text Box 402">
          <a:extLst>
            <a:ext uri="{FF2B5EF4-FFF2-40B4-BE49-F238E27FC236}">
              <a16:creationId xmlns:a16="http://schemas.microsoft.com/office/drawing/2014/main" id="{0CDFDD2F-0137-4418-A0F6-3CF1D75379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3" name="Text Box 403">
          <a:extLst>
            <a:ext uri="{FF2B5EF4-FFF2-40B4-BE49-F238E27FC236}">
              <a16:creationId xmlns:a16="http://schemas.microsoft.com/office/drawing/2014/main" id="{77BDE243-AD2C-47A9-B4C9-6C98D2D1B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4" name="Text Box 404">
          <a:extLst>
            <a:ext uri="{FF2B5EF4-FFF2-40B4-BE49-F238E27FC236}">
              <a16:creationId xmlns:a16="http://schemas.microsoft.com/office/drawing/2014/main" id="{A0B1EC56-2F4B-48A2-A442-FC9F7E3245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5" name="Text Box 405">
          <a:extLst>
            <a:ext uri="{FF2B5EF4-FFF2-40B4-BE49-F238E27FC236}">
              <a16:creationId xmlns:a16="http://schemas.microsoft.com/office/drawing/2014/main" id="{B165C718-E3DF-4C27-8982-D27B22B2A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6" name="Text Box 406">
          <a:extLst>
            <a:ext uri="{FF2B5EF4-FFF2-40B4-BE49-F238E27FC236}">
              <a16:creationId xmlns:a16="http://schemas.microsoft.com/office/drawing/2014/main" id="{541F9FF1-C070-4951-802B-2A16251CAB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7" name="Text Box 407">
          <a:extLst>
            <a:ext uri="{FF2B5EF4-FFF2-40B4-BE49-F238E27FC236}">
              <a16:creationId xmlns:a16="http://schemas.microsoft.com/office/drawing/2014/main" id="{4F4EEC65-E9A3-4BD5-9FEA-094D092574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8" name="Text Box 408">
          <a:extLst>
            <a:ext uri="{FF2B5EF4-FFF2-40B4-BE49-F238E27FC236}">
              <a16:creationId xmlns:a16="http://schemas.microsoft.com/office/drawing/2014/main" id="{F80F700A-75F1-48E2-8D70-9F276A151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389" name="Text Box 409">
          <a:extLst>
            <a:ext uri="{FF2B5EF4-FFF2-40B4-BE49-F238E27FC236}">
              <a16:creationId xmlns:a16="http://schemas.microsoft.com/office/drawing/2014/main" id="{70F77756-54DB-4AB5-ADCA-DC6D9944ED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390" name="Text Box 410">
          <a:extLst>
            <a:ext uri="{FF2B5EF4-FFF2-40B4-BE49-F238E27FC236}">
              <a16:creationId xmlns:a16="http://schemas.microsoft.com/office/drawing/2014/main" id="{C5B155D1-A7D5-48C6-800A-C33B8D88C02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391" name="Text Box 411">
          <a:extLst>
            <a:ext uri="{FF2B5EF4-FFF2-40B4-BE49-F238E27FC236}">
              <a16:creationId xmlns:a16="http://schemas.microsoft.com/office/drawing/2014/main" id="{38332359-0FAF-44DF-8E11-685EA4A060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2" name="Text Box 412">
          <a:extLst>
            <a:ext uri="{FF2B5EF4-FFF2-40B4-BE49-F238E27FC236}">
              <a16:creationId xmlns:a16="http://schemas.microsoft.com/office/drawing/2014/main" id="{D4C4AE88-FEC0-4F85-84F3-4FBE90D1F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3" name="Text Box 413">
          <a:extLst>
            <a:ext uri="{FF2B5EF4-FFF2-40B4-BE49-F238E27FC236}">
              <a16:creationId xmlns:a16="http://schemas.microsoft.com/office/drawing/2014/main" id="{EDD56FD5-4BD0-44FE-9048-268D5F2BB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394" name="Text Box 414">
          <a:extLst>
            <a:ext uri="{FF2B5EF4-FFF2-40B4-BE49-F238E27FC236}">
              <a16:creationId xmlns:a16="http://schemas.microsoft.com/office/drawing/2014/main" id="{9D51DD52-25C1-4B00-8788-FED1E90B716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5" name="Text Box 415">
          <a:extLst>
            <a:ext uri="{FF2B5EF4-FFF2-40B4-BE49-F238E27FC236}">
              <a16:creationId xmlns:a16="http://schemas.microsoft.com/office/drawing/2014/main" id="{7BF427CE-7962-485C-91AA-6D93CB7E66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6" name="Text Box 416">
          <a:extLst>
            <a:ext uri="{FF2B5EF4-FFF2-40B4-BE49-F238E27FC236}">
              <a16:creationId xmlns:a16="http://schemas.microsoft.com/office/drawing/2014/main" id="{7B9C1E4E-BC55-4EC1-9D42-15F8073E7B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397" name="Text Box 417">
          <a:extLst>
            <a:ext uri="{FF2B5EF4-FFF2-40B4-BE49-F238E27FC236}">
              <a16:creationId xmlns:a16="http://schemas.microsoft.com/office/drawing/2014/main" id="{7FD8707D-7F41-4B95-A1BC-9A5BC3D9557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8" name="Text Box 418">
          <a:extLst>
            <a:ext uri="{FF2B5EF4-FFF2-40B4-BE49-F238E27FC236}">
              <a16:creationId xmlns:a16="http://schemas.microsoft.com/office/drawing/2014/main" id="{2B2E441C-7D90-4E10-A65D-922B93ED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399" name="Text Box 419">
          <a:extLst>
            <a:ext uri="{FF2B5EF4-FFF2-40B4-BE49-F238E27FC236}">
              <a16:creationId xmlns:a16="http://schemas.microsoft.com/office/drawing/2014/main" id="{CC0F4C7E-8086-4CB9-A519-F948B8C5A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0" name="Text Box 420">
          <a:extLst>
            <a:ext uri="{FF2B5EF4-FFF2-40B4-BE49-F238E27FC236}">
              <a16:creationId xmlns:a16="http://schemas.microsoft.com/office/drawing/2014/main" id="{CD594865-D250-457F-8375-1AFB71E02E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1" name="Text Box 421">
          <a:extLst>
            <a:ext uri="{FF2B5EF4-FFF2-40B4-BE49-F238E27FC236}">
              <a16:creationId xmlns:a16="http://schemas.microsoft.com/office/drawing/2014/main" id="{C2FAF099-FAF4-401F-87CE-535091348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2" name="Text Box 422">
          <a:extLst>
            <a:ext uri="{FF2B5EF4-FFF2-40B4-BE49-F238E27FC236}">
              <a16:creationId xmlns:a16="http://schemas.microsoft.com/office/drawing/2014/main" id="{89496D46-1846-45B5-A417-1ACDA0ECDB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3" name="Text Box 423">
          <a:extLst>
            <a:ext uri="{FF2B5EF4-FFF2-40B4-BE49-F238E27FC236}">
              <a16:creationId xmlns:a16="http://schemas.microsoft.com/office/drawing/2014/main" id="{E89142DD-3C18-4AFE-A498-E5F460671F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4" name="Text Box 424">
          <a:extLst>
            <a:ext uri="{FF2B5EF4-FFF2-40B4-BE49-F238E27FC236}">
              <a16:creationId xmlns:a16="http://schemas.microsoft.com/office/drawing/2014/main" id="{1636A279-6233-4574-A174-6A149E2EC6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5" name="Text Box 425">
          <a:extLst>
            <a:ext uri="{FF2B5EF4-FFF2-40B4-BE49-F238E27FC236}">
              <a16:creationId xmlns:a16="http://schemas.microsoft.com/office/drawing/2014/main" id="{EBEE1503-76C3-4B3B-BBB4-16AC9C1EC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6" name="Text Box 426">
          <a:extLst>
            <a:ext uri="{FF2B5EF4-FFF2-40B4-BE49-F238E27FC236}">
              <a16:creationId xmlns:a16="http://schemas.microsoft.com/office/drawing/2014/main" id="{8770AF0A-9D27-4B6E-8568-C8DFBA0445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7" name="Text Box 427">
          <a:extLst>
            <a:ext uri="{FF2B5EF4-FFF2-40B4-BE49-F238E27FC236}">
              <a16:creationId xmlns:a16="http://schemas.microsoft.com/office/drawing/2014/main" id="{C83A0814-08A0-4742-8BF1-5B87DFEF3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8" name="Text Box 428">
          <a:extLst>
            <a:ext uri="{FF2B5EF4-FFF2-40B4-BE49-F238E27FC236}">
              <a16:creationId xmlns:a16="http://schemas.microsoft.com/office/drawing/2014/main" id="{1BF465B0-6965-4149-B858-4760503AE12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09" name="Text Box 429">
          <a:extLst>
            <a:ext uri="{FF2B5EF4-FFF2-40B4-BE49-F238E27FC236}">
              <a16:creationId xmlns:a16="http://schemas.microsoft.com/office/drawing/2014/main" id="{9AEBA329-A4E6-4D65-99A7-C8AF9D23D4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0" name="Text Box 430">
          <a:extLst>
            <a:ext uri="{FF2B5EF4-FFF2-40B4-BE49-F238E27FC236}">
              <a16:creationId xmlns:a16="http://schemas.microsoft.com/office/drawing/2014/main" id="{3BC94310-80EA-4720-9BF0-663AD95E9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1" name="Text Box 431">
          <a:extLst>
            <a:ext uri="{FF2B5EF4-FFF2-40B4-BE49-F238E27FC236}">
              <a16:creationId xmlns:a16="http://schemas.microsoft.com/office/drawing/2014/main" id="{E9A36D53-DDD3-4C1C-97B9-9D5262642F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2" name="Text Box 432">
          <a:extLst>
            <a:ext uri="{FF2B5EF4-FFF2-40B4-BE49-F238E27FC236}">
              <a16:creationId xmlns:a16="http://schemas.microsoft.com/office/drawing/2014/main" id="{1C8F522C-4210-427C-B8A4-ABCF4F608D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3" name="Text Box 433">
          <a:extLst>
            <a:ext uri="{FF2B5EF4-FFF2-40B4-BE49-F238E27FC236}">
              <a16:creationId xmlns:a16="http://schemas.microsoft.com/office/drawing/2014/main" id="{FA2D03C2-9CD1-483C-BD2F-C3076E88C2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4" name="Text Box 434">
          <a:extLst>
            <a:ext uri="{FF2B5EF4-FFF2-40B4-BE49-F238E27FC236}">
              <a16:creationId xmlns:a16="http://schemas.microsoft.com/office/drawing/2014/main" id="{B29253EC-1B13-4496-AAEB-DC01FAA587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5" name="Text Box 435">
          <a:extLst>
            <a:ext uri="{FF2B5EF4-FFF2-40B4-BE49-F238E27FC236}">
              <a16:creationId xmlns:a16="http://schemas.microsoft.com/office/drawing/2014/main" id="{FE6AE77C-9DDF-44B7-941E-52AA446EEF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6" name="Text Box 436">
          <a:extLst>
            <a:ext uri="{FF2B5EF4-FFF2-40B4-BE49-F238E27FC236}">
              <a16:creationId xmlns:a16="http://schemas.microsoft.com/office/drawing/2014/main" id="{4DDFE577-8234-46C3-B16E-9B8866F19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7" name="Text Box 437">
          <a:extLst>
            <a:ext uri="{FF2B5EF4-FFF2-40B4-BE49-F238E27FC236}">
              <a16:creationId xmlns:a16="http://schemas.microsoft.com/office/drawing/2014/main" id="{8D2D1DB6-2F17-4F8A-8C5C-574A31B14C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8" name="Text Box 438">
          <a:extLst>
            <a:ext uri="{FF2B5EF4-FFF2-40B4-BE49-F238E27FC236}">
              <a16:creationId xmlns:a16="http://schemas.microsoft.com/office/drawing/2014/main" id="{45F9A879-4692-4A21-BE2B-D2367B0F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19" name="Text Box 439">
          <a:extLst>
            <a:ext uri="{FF2B5EF4-FFF2-40B4-BE49-F238E27FC236}">
              <a16:creationId xmlns:a16="http://schemas.microsoft.com/office/drawing/2014/main" id="{48AE4219-3ACC-488E-B7F9-2F4A5042A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0" name="Text Box 440">
          <a:extLst>
            <a:ext uri="{FF2B5EF4-FFF2-40B4-BE49-F238E27FC236}">
              <a16:creationId xmlns:a16="http://schemas.microsoft.com/office/drawing/2014/main" id="{4488269D-54CC-4C63-B949-3A30A2FF65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1" name="Text Box 441">
          <a:extLst>
            <a:ext uri="{FF2B5EF4-FFF2-40B4-BE49-F238E27FC236}">
              <a16:creationId xmlns:a16="http://schemas.microsoft.com/office/drawing/2014/main" id="{3AEBF35F-5489-4B84-B525-87F8B71B53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2" name="Text Box 442">
          <a:extLst>
            <a:ext uri="{FF2B5EF4-FFF2-40B4-BE49-F238E27FC236}">
              <a16:creationId xmlns:a16="http://schemas.microsoft.com/office/drawing/2014/main" id="{BB84A7B1-FEBF-4444-992C-984117CF8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3" name="Text Box 443">
          <a:extLst>
            <a:ext uri="{FF2B5EF4-FFF2-40B4-BE49-F238E27FC236}">
              <a16:creationId xmlns:a16="http://schemas.microsoft.com/office/drawing/2014/main" id="{260DB13F-833F-4F6A-BA3C-6CE16F340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4" name="Text Box 444">
          <a:extLst>
            <a:ext uri="{FF2B5EF4-FFF2-40B4-BE49-F238E27FC236}">
              <a16:creationId xmlns:a16="http://schemas.microsoft.com/office/drawing/2014/main" id="{7C700492-669C-4502-8230-CE6B0DDB28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5" name="Text Box 445">
          <a:extLst>
            <a:ext uri="{FF2B5EF4-FFF2-40B4-BE49-F238E27FC236}">
              <a16:creationId xmlns:a16="http://schemas.microsoft.com/office/drawing/2014/main" id="{67AA1FD8-3639-45BA-9035-54C6C3CF58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426" name="Text Box 446">
          <a:extLst>
            <a:ext uri="{FF2B5EF4-FFF2-40B4-BE49-F238E27FC236}">
              <a16:creationId xmlns:a16="http://schemas.microsoft.com/office/drawing/2014/main" id="{167FA7BF-5DC7-47B3-BED9-6C11255C4C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27" name="Text Box 447">
          <a:extLst>
            <a:ext uri="{FF2B5EF4-FFF2-40B4-BE49-F238E27FC236}">
              <a16:creationId xmlns:a16="http://schemas.microsoft.com/office/drawing/2014/main" id="{1DE42AC9-5285-4776-9C49-289DB5B992E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28" name="Text Box 448">
          <a:extLst>
            <a:ext uri="{FF2B5EF4-FFF2-40B4-BE49-F238E27FC236}">
              <a16:creationId xmlns:a16="http://schemas.microsoft.com/office/drawing/2014/main" id="{70357D81-D9ED-43AB-A0B9-2C71D397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29" name="Text Box 449">
          <a:extLst>
            <a:ext uri="{FF2B5EF4-FFF2-40B4-BE49-F238E27FC236}">
              <a16:creationId xmlns:a16="http://schemas.microsoft.com/office/drawing/2014/main" id="{CD7CCEAF-1763-4009-B48B-5D9BD1C104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30" name="Text Box 450">
          <a:extLst>
            <a:ext uri="{FF2B5EF4-FFF2-40B4-BE49-F238E27FC236}">
              <a16:creationId xmlns:a16="http://schemas.microsoft.com/office/drawing/2014/main" id="{7F0A3BDA-6C29-4B00-9ED7-2DC7ED70F2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1" name="Text Box 451">
          <a:extLst>
            <a:ext uri="{FF2B5EF4-FFF2-40B4-BE49-F238E27FC236}">
              <a16:creationId xmlns:a16="http://schemas.microsoft.com/office/drawing/2014/main" id="{63CCAEB7-2FAB-4452-AC09-F30A6D2D59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2" name="Text Box 452">
          <a:extLst>
            <a:ext uri="{FF2B5EF4-FFF2-40B4-BE49-F238E27FC236}">
              <a16:creationId xmlns:a16="http://schemas.microsoft.com/office/drawing/2014/main" id="{CB7C2075-B251-4A0B-AEFC-E9147A073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33" name="Text Box 453">
          <a:extLst>
            <a:ext uri="{FF2B5EF4-FFF2-40B4-BE49-F238E27FC236}">
              <a16:creationId xmlns:a16="http://schemas.microsoft.com/office/drawing/2014/main" id="{F5F3BF94-D047-4E63-AEF7-24FEFDEE2B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4" name="Text Box 454">
          <a:extLst>
            <a:ext uri="{FF2B5EF4-FFF2-40B4-BE49-F238E27FC236}">
              <a16:creationId xmlns:a16="http://schemas.microsoft.com/office/drawing/2014/main" id="{1D3362B7-8123-4BA5-8C0F-B25B56F6D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5" name="Text Box 455">
          <a:extLst>
            <a:ext uri="{FF2B5EF4-FFF2-40B4-BE49-F238E27FC236}">
              <a16:creationId xmlns:a16="http://schemas.microsoft.com/office/drawing/2014/main" id="{B0126819-7C92-479A-92CC-1C73F16C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36" name="Text Box 456">
          <a:extLst>
            <a:ext uri="{FF2B5EF4-FFF2-40B4-BE49-F238E27FC236}">
              <a16:creationId xmlns:a16="http://schemas.microsoft.com/office/drawing/2014/main" id="{D3E283B3-1C5C-4E2C-B391-610DD29BE2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37" name="Text Box 457">
          <a:extLst>
            <a:ext uri="{FF2B5EF4-FFF2-40B4-BE49-F238E27FC236}">
              <a16:creationId xmlns:a16="http://schemas.microsoft.com/office/drawing/2014/main" id="{929C8855-CA83-4CF6-83EF-99AB9C9F37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8" name="Text Box 458">
          <a:extLst>
            <a:ext uri="{FF2B5EF4-FFF2-40B4-BE49-F238E27FC236}">
              <a16:creationId xmlns:a16="http://schemas.microsoft.com/office/drawing/2014/main" id="{FA935897-DA5F-453B-A8C4-3F29A1B8B0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39" name="Text Box 459">
          <a:extLst>
            <a:ext uri="{FF2B5EF4-FFF2-40B4-BE49-F238E27FC236}">
              <a16:creationId xmlns:a16="http://schemas.microsoft.com/office/drawing/2014/main" id="{4A1C66F7-FBA5-4BFB-8430-18AE56B21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40" name="Text Box 460">
          <a:extLst>
            <a:ext uri="{FF2B5EF4-FFF2-40B4-BE49-F238E27FC236}">
              <a16:creationId xmlns:a16="http://schemas.microsoft.com/office/drawing/2014/main" id="{9721DFCE-2823-422E-A666-29C2CCC9E6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1" name="Text Box 461">
          <a:extLst>
            <a:ext uri="{FF2B5EF4-FFF2-40B4-BE49-F238E27FC236}">
              <a16:creationId xmlns:a16="http://schemas.microsoft.com/office/drawing/2014/main" id="{E9B91DFC-F058-44AC-A0C5-F391D8E94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2" name="Text Box 462">
          <a:extLst>
            <a:ext uri="{FF2B5EF4-FFF2-40B4-BE49-F238E27FC236}">
              <a16:creationId xmlns:a16="http://schemas.microsoft.com/office/drawing/2014/main" id="{6F374C88-6785-4DCC-AF79-5FF643AAC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43" name="Text Box 463">
          <a:extLst>
            <a:ext uri="{FF2B5EF4-FFF2-40B4-BE49-F238E27FC236}">
              <a16:creationId xmlns:a16="http://schemas.microsoft.com/office/drawing/2014/main" id="{7C53F6AA-1E2A-4696-B4F4-A5458A7F82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4" name="Text Box 464">
          <a:extLst>
            <a:ext uri="{FF2B5EF4-FFF2-40B4-BE49-F238E27FC236}">
              <a16:creationId xmlns:a16="http://schemas.microsoft.com/office/drawing/2014/main" id="{B3337ABD-AF16-4E71-B15C-9BA4506A3E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5" name="Text Box 465">
          <a:extLst>
            <a:ext uri="{FF2B5EF4-FFF2-40B4-BE49-F238E27FC236}">
              <a16:creationId xmlns:a16="http://schemas.microsoft.com/office/drawing/2014/main" id="{5139A0D7-3BA1-4128-BC9E-CB21E5250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46" name="Text Box 466">
          <a:extLst>
            <a:ext uri="{FF2B5EF4-FFF2-40B4-BE49-F238E27FC236}">
              <a16:creationId xmlns:a16="http://schemas.microsoft.com/office/drawing/2014/main" id="{C3C3A07B-F2D6-4507-9DB8-8F3263E418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47" name="Text Box 467">
          <a:extLst>
            <a:ext uri="{FF2B5EF4-FFF2-40B4-BE49-F238E27FC236}">
              <a16:creationId xmlns:a16="http://schemas.microsoft.com/office/drawing/2014/main" id="{9BFF7D51-1579-441D-97D7-F80BE1E994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8" name="Text Box 468">
          <a:extLst>
            <a:ext uri="{FF2B5EF4-FFF2-40B4-BE49-F238E27FC236}">
              <a16:creationId xmlns:a16="http://schemas.microsoft.com/office/drawing/2014/main" id="{CAF98614-ACF4-40D3-919C-084EBAB3B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49" name="Text Box 469">
          <a:extLst>
            <a:ext uri="{FF2B5EF4-FFF2-40B4-BE49-F238E27FC236}">
              <a16:creationId xmlns:a16="http://schemas.microsoft.com/office/drawing/2014/main" id="{BA28D78A-00BB-4835-9F29-E1ECA33083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50" name="Text Box 470">
          <a:extLst>
            <a:ext uri="{FF2B5EF4-FFF2-40B4-BE49-F238E27FC236}">
              <a16:creationId xmlns:a16="http://schemas.microsoft.com/office/drawing/2014/main" id="{04ADC869-ADE7-4977-B365-4597FC4E78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1" name="Text Box 471">
          <a:extLst>
            <a:ext uri="{FF2B5EF4-FFF2-40B4-BE49-F238E27FC236}">
              <a16:creationId xmlns:a16="http://schemas.microsoft.com/office/drawing/2014/main" id="{DF24C7E6-EB1D-47AD-A3B0-89D7B70B8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2" name="Text Box 472">
          <a:extLst>
            <a:ext uri="{FF2B5EF4-FFF2-40B4-BE49-F238E27FC236}">
              <a16:creationId xmlns:a16="http://schemas.microsoft.com/office/drawing/2014/main" id="{F4DB25AB-7E67-4877-BA26-12B5CC71FF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53" name="Text Box 473">
          <a:extLst>
            <a:ext uri="{FF2B5EF4-FFF2-40B4-BE49-F238E27FC236}">
              <a16:creationId xmlns:a16="http://schemas.microsoft.com/office/drawing/2014/main" id="{80B33FE2-197D-48F4-8485-BDD44739D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4" name="Text Box 474">
          <a:extLst>
            <a:ext uri="{FF2B5EF4-FFF2-40B4-BE49-F238E27FC236}">
              <a16:creationId xmlns:a16="http://schemas.microsoft.com/office/drawing/2014/main" id="{05794367-0659-41A3-8EF1-A7DDC0341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5" name="Text Box 475">
          <a:extLst>
            <a:ext uri="{FF2B5EF4-FFF2-40B4-BE49-F238E27FC236}">
              <a16:creationId xmlns:a16="http://schemas.microsoft.com/office/drawing/2014/main" id="{760E36DB-BC8B-438F-A70F-1EBB5ADCF4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56" name="Text Box 476">
          <a:extLst>
            <a:ext uri="{FF2B5EF4-FFF2-40B4-BE49-F238E27FC236}">
              <a16:creationId xmlns:a16="http://schemas.microsoft.com/office/drawing/2014/main" id="{A2DFA2B8-D26D-4D3C-AAAF-4636C968DD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7" name="Text Box 477">
          <a:extLst>
            <a:ext uri="{FF2B5EF4-FFF2-40B4-BE49-F238E27FC236}">
              <a16:creationId xmlns:a16="http://schemas.microsoft.com/office/drawing/2014/main" id="{C722FC7E-571F-4770-950A-51DB7EEDEC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58" name="Text Box 478">
          <a:extLst>
            <a:ext uri="{FF2B5EF4-FFF2-40B4-BE49-F238E27FC236}">
              <a16:creationId xmlns:a16="http://schemas.microsoft.com/office/drawing/2014/main" id="{1A0AB705-4815-4E21-A45E-F4C8FEC620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59" name="Text Box 479">
          <a:extLst>
            <a:ext uri="{FF2B5EF4-FFF2-40B4-BE49-F238E27FC236}">
              <a16:creationId xmlns:a16="http://schemas.microsoft.com/office/drawing/2014/main" id="{8E2032D6-FF9E-4E55-8289-C9CA26B1E2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0" name="Text Box 480">
          <a:extLst>
            <a:ext uri="{FF2B5EF4-FFF2-40B4-BE49-F238E27FC236}">
              <a16:creationId xmlns:a16="http://schemas.microsoft.com/office/drawing/2014/main" id="{E0725A49-598F-4E3C-AC91-AB0A03E8D4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1" name="Text Box 481">
          <a:extLst>
            <a:ext uri="{FF2B5EF4-FFF2-40B4-BE49-F238E27FC236}">
              <a16:creationId xmlns:a16="http://schemas.microsoft.com/office/drawing/2014/main" id="{18926C48-C5D9-4213-82DE-3D5EA1FC3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62" name="Text Box 482">
          <a:extLst>
            <a:ext uri="{FF2B5EF4-FFF2-40B4-BE49-F238E27FC236}">
              <a16:creationId xmlns:a16="http://schemas.microsoft.com/office/drawing/2014/main" id="{AA8F2605-38F2-44AD-A3EB-1B0533956FC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3" name="Text Box 483">
          <a:extLst>
            <a:ext uri="{FF2B5EF4-FFF2-40B4-BE49-F238E27FC236}">
              <a16:creationId xmlns:a16="http://schemas.microsoft.com/office/drawing/2014/main" id="{6FC829BC-CED6-4FB4-BFEC-653A4EC3E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4" name="Text Box 484">
          <a:extLst>
            <a:ext uri="{FF2B5EF4-FFF2-40B4-BE49-F238E27FC236}">
              <a16:creationId xmlns:a16="http://schemas.microsoft.com/office/drawing/2014/main" id="{A1F817DD-1DCE-4FE5-A1DE-25F9F115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65" name="Text Box 485">
          <a:extLst>
            <a:ext uri="{FF2B5EF4-FFF2-40B4-BE49-F238E27FC236}">
              <a16:creationId xmlns:a16="http://schemas.microsoft.com/office/drawing/2014/main" id="{2D72E0D6-B4B2-4BDC-9BAA-4603B5581C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66" name="Text Box 486">
          <a:extLst>
            <a:ext uri="{FF2B5EF4-FFF2-40B4-BE49-F238E27FC236}">
              <a16:creationId xmlns:a16="http://schemas.microsoft.com/office/drawing/2014/main" id="{ED44FD83-E9C8-4C53-A286-0AF72A57950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7" name="Text Box 487">
          <a:extLst>
            <a:ext uri="{FF2B5EF4-FFF2-40B4-BE49-F238E27FC236}">
              <a16:creationId xmlns:a16="http://schemas.microsoft.com/office/drawing/2014/main" id="{3AC35BD9-AF51-4DEA-93BD-819E52BE2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68" name="Text Box 488">
          <a:extLst>
            <a:ext uri="{FF2B5EF4-FFF2-40B4-BE49-F238E27FC236}">
              <a16:creationId xmlns:a16="http://schemas.microsoft.com/office/drawing/2014/main" id="{BABCFE54-DC2D-4140-91B7-B10C70E193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69" name="Text Box 489">
          <a:extLst>
            <a:ext uri="{FF2B5EF4-FFF2-40B4-BE49-F238E27FC236}">
              <a16:creationId xmlns:a16="http://schemas.microsoft.com/office/drawing/2014/main" id="{7B92951F-F2B1-4404-9C6E-0B563B85995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0" name="Text Box 490">
          <a:extLst>
            <a:ext uri="{FF2B5EF4-FFF2-40B4-BE49-F238E27FC236}">
              <a16:creationId xmlns:a16="http://schemas.microsoft.com/office/drawing/2014/main" id="{73B236B9-8B6E-44AC-9FFB-FF62618B1E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1" name="Text Box 491">
          <a:extLst>
            <a:ext uri="{FF2B5EF4-FFF2-40B4-BE49-F238E27FC236}">
              <a16:creationId xmlns:a16="http://schemas.microsoft.com/office/drawing/2014/main" id="{3DD784BF-A332-4E15-8A74-E1D596EFF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72" name="Text Box 492">
          <a:extLst>
            <a:ext uri="{FF2B5EF4-FFF2-40B4-BE49-F238E27FC236}">
              <a16:creationId xmlns:a16="http://schemas.microsoft.com/office/drawing/2014/main" id="{FED17B0B-948C-4097-B3D5-DDC64F80D4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3" name="Text Box 493">
          <a:extLst>
            <a:ext uri="{FF2B5EF4-FFF2-40B4-BE49-F238E27FC236}">
              <a16:creationId xmlns:a16="http://schemas.microsoft.com/office/drawing/2014/main" id="{C2FDEF25-2170-4FC9-8DD1-62CE7B0EDD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4" name="Text Box 494">
          <a:extLst>
            <a:ext uri="{FF2B5EF4-FFF2-40B4-BE49-F238E27FC236}">
              <a16:creationId xmlns:a16="http://schemas.microsoft.com/office/drawing/2014/main" id="{862D8F70-AC72-4C94-A278-D600F9E5F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75" name="Text Box 495">
          <a:extLst>
            <a:ext uri="{FF2B5EF4-FFF2-40B4-BE49-F238E27FC236}">
              <a16:creationId xmlns:a16="http://schemas.microsoft.com/office/drawing/2014/main" id="{BE1543DE-7444-45D5-AA6F-27FD12667B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76" name="Text Box 496">
          <a:extLst>
            <a:ext uri="{FF2B5EF4-FFF2-40B4-BE49-F238E27FC236}">
              <a16:creationId xmlns:a16="http://schemas.microsoft.com/office/drawing/2014/main" id="{997B1247-0505-4E67-A2CF-C5014AE246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7" name="Text Box 497">
          <a:extLst>
            <a:ext uri="{FF2B5EF4-FFF2-40B4-BE49-F238E27FC236}">
              <a16:creationId xmlns:a16="http://schemas.microsoft.com/office/drawing/2014/main" id="{B60AD27C-25E9-4C94-AB68-FCCB7E8AF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78" name="Text Box 498">
          <a:extLst>
            <a:ext uri="{FF2B5EF4-FFF2-40B4-BE49-F238E27FC236}">
              <a16:creationId xmlns:a16="http://schemas.microsoft.com/office/drawing/2014/main" id="{79BF204D-1F6F-42F2-A847-F8251D37F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79" name="Text Box 499">
          <a:extLst>
            <a:ext uri="{FF2B5EF4-FFF2-40B4-BE49-F238E27FC236}">
              <a16:creationId xmlns:a16="http://schemas.microsoft.com/office/drawing/2014/main" id="{E58DDD87-5942-491E-8600-6C26F34C7C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0" name="Text Box 500">
          <a:extLst>
            <a:ext uri="{FF2B5EF4-FFF2-40B4-BE49-F238E27FC236}">
              <a16:creationId xmlns:a16="http://schemas.microsoft.com/office/drawing/2014/main" id="{EE12F743-513B-4B87-BE8B-99D3F903A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1" name="Text Box 501">
          <a:extLst>
            <a:ext uri="{FF2B5EF4-FFF2-40B4-BE49-F238E27FC236}">
              <a16:creationId xmlns:a16="http://schemas.microsoft.com/office/drawing/2014/main" id="{5AA04EA9-20E9-4E52-8270-77CA5C899F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82" name="Text Box 502">
          <a:extLst>
            <a:ext uri="{FF2B5EF4-FFF2-40B4-BE49-F238E27FC236}">
              <a16:creationId xmlns:a16="http://schemas.microsoft.com/office/drawing/2014/main" id="{9717D942-2E66-48B3-9EAF-C2E08FDBB64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3" name="Text Box 503">
          <a:extLst>
            <a:ext uri="{FF2B5EF4-FFF2-40B4-BE49-F238E27FC236}">
              <a16:creationId xmlns:a16="http://schemas.microsoft.com/office/drawing/2014/main" id="{D0BCDE69-6474-44EF-BDCB-0F3EF7EB2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4" name="Text Box 504">
          <a:extLst>
            <a:ext uri="{FF2B5EF4-FFF2-40B4-BE49-F238E27FC236}">
              <a16:creationId xmlns:a16="http://schemas.microsoft.com/office/drawing/2014/main" id="{B8BC4065-36E0-4D27-A23C-DD73C25EB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3485" name="Text Box 505">
          <a:extLst>
            <a:ext uri="{FF2B5EF4-FFF2-40B4-BE49-F238E27FC236}">
              <a16:creationId xmlns:a16="http://schemas.microsoft.com/office/drawing/2014/main" id="{D536DA36-7EC8-4F6D-A69E-9E93CE72ECB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6" name="Text Box 506">
          <a:extLst>
            <a:ext uri="{FF2B5EF4-FFF2-40B4-BE49-F238E27FC236}">
              <a16:creationId xmlns:a16="http://schemas.microsoft.com/office/drawing/2014/main" id="{E0F725EF-9FA0-4265-882A-64256D122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7" name="Text Box 507">
          <a:extLst>
            <a:ext uri="{FF2B5EF4-FFF2-40B4-BE49-F238E27FC236}">
              <a16:creationId xmlns:a16="http://schemas.microsoft.com/office/drawing/2014/main" id="{2C299254-2690-437C-9B0B-0D24C18C4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88" name="Text Box 508">
          <a:extLst>
            <a:ext uri="{FF2B5EF4-FFF2-40B4-BE49-F238E27FC236}">
              <a16:creationId xmlns:a16="http://schemas.microsoft.com/office/drawing/2014/main" id="{C0E0B9C9-5AD2-4FB2-8D36-788A7D18CE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89" name="Text Box 509">
          <a:extLst>
            <a:ext uri="{FF2B5EF4-FFF2-40B4-BE49-F238E27FC236}">
              <a16:creationId xmlns:a16="http://schemas.microsoft.com/office/drawing/2014/main" id="{C4A5DBEC-B661-414E-A0EF-D1F71BCACA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0" name="Text Box 510">
          <a:extLst>
            <a:ext uri="{FF2B5EF4-FFF2-40B4-BE49-F238E27FC236}">
              <a16:creationId xmlns:a16="http://schemas.microsoft.com/office/drawing/2014/main" id="{8169392D-D61A-4449-AC0A-F575387704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91" name="Text Box 511">
          <a:extLst>
            <a:ext uri="{FF2B5EF4-FFF2-40B4-BE49-F238E27FC236}">
              <a16:creationId xmlns:a16="http://schemas.microsoft.com/office/drawing/2014/main" id="{DF5708D7-B5A3-4F4B-87F8-1C1EF5F952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2" name="Text Box 512">
          <a:extLst>
            <a:ext uri="{FF2B5EF4-FFF2-40B4-BE49-F238E27FC236}">
              <a16:creationId xmlns:a16="http://schemas.microsoft.com/office/drawing/2014/main" id="{6123F4EA-2AC0-498A-835A-EEB282395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3" name="Text Box 513">
          <a:extLst>
            <a:ext uri="{FF2B5EF4-FFF2-40B4-BE49-F238E27FC236}">
              <a16:creationId xmlns:a16="http://schemas.microsoft.com/office/drawing/2014/main" id="{B5193280-7F8F-44D9-A99B-68A9E83C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94" name="Text Box 514">
          <a:extLst>
            <a:ext uri="{FF2B5EF4-FFF2-40B4-BE49-F238E27FC236}">
              <a16:creationId xmlns:a16="http://schemas.microsoft.com/office/drawing/2014/main" id="{229ECBBD-5BD7-4F36-B74D-F47F01816A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95" name="Text Box 515">
          <a:extLst>
            <a:ext uri="{FF2B5EF4-FFF2-40B4-BE49-F238E27FC236}">
              <a16:creationId xmlns:a16="http://schemas.microsoft.com/office/drawing/2014/main" id="{DDFA781F-2AA2-4E96-A43D-753E75EA8A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6" name="Text Box 516">
          <a:extLst>
            <a:ext uri="{FF2B5EF4-FFF2-40B4-BE49-F238E27FC236}">
              <a16:creationId xmlns:a16="http://schemas.microsoft.com/office/drawing/2014/main" id="{E3095ED4-8648-4F9F-B3B7-32E20813C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7" name="Text Box 517">
          <a:extLst>
            <a:ext uri="{FF2B5EF4-FFF2-40B4-BE49-F238E27FC236}">
              <a16:creationId xmlns:a16="http://schemas.microsoft.com/office/drawing/2014/main" id="{C18D0D2E-8727-4E1E-84E9-71A2807BA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498" name="Text Box 518">
          <a:extLst>
            <a:ext uri="{FF2B5EF4-FFF2-40B4-BE49-F238E27FC236}">
              <a16:creationId xmlns:a16="http://schemas.microsoft.com/office/drawing/2014/main" id="{1E98C6D7-E457-43FF-B397-A9E3C12766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499" name="Text Box 519">
          <a:extLst>
            <a:ext uri="{FF2B5EF4-FFF2-40B4-BE49-F238E27FC236}">
              <a16:creationId xmlns:a16="http://schemas.microsoft.com/office/drawing/2014/main" id="{89C180E7-1089-401A-B967-F992D4AF70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0" name="Text Box 520">
          <a:extLst>
            <a:ext uri="{FF2B5EF4-FFF2-40B4-BE49-F238E27FC236}">
              <a16:creationId xmlns:a16="http://schemas.microsoft.com/office/drawing/2014/main" id="{57D06AE2-E3A8-4668-B919-767E9044F1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01" name="Text Box 521">
          <a:extLst>
            <a:ext uri="{FF2B5EF4-FFF2-40B4-BE49-F238E27FC236}">
              <a16:creationId xmlns:a16="http://schemas.microsoft.com/office/drawing/2014/main" id="{AF1473FF-7DCA-40A5-BE85-1EA169E37E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2" name="Text Box 522">
          <a:extLst>
            <a:ext uri="{FF2B5EF4-FFF2-40B4-BE49-F238E27FC236}">
              <a16:creationId xmlns:a16="http://schemas.microsoft.com/office/drawing/2014/main" id="{A5D6CB21-C22E-48F6-A77B-FBE9F4D711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3" name="Text Box 523">
          <a:extLst>
            <a:ext uri="{FF2B5EF4-FFF2-40B4-BE49-F238E27FC236}">
              <a16:creationId xmlns:a16="http://schemas.microsoft.com/office/drawing/2014/main" id="{DFC7A742-D6B0-4515-9417-C1050C5487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04" name="Text Box 524">
          <a:extLst>
            <a:ext uri="{FF2B5EF4-FFF2-40B4-BE49-F238E27FC236}">
              <a16:creationId xmlns:a16="http://schemas.microsoft.com/office/drawing/2014/main" id="{BEEB57AD-3F03-450E-BE4A-FE5C4399DF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05" name="Text Box 525">
          <a:extLst>
            <a:ext uri="{FF2B5EF4-FFF2-40B4-BE49-F238E27FC236}">
              <a16:creationId xmlns:a16="http://schemas.microsoft.com/office/drawing/2014/main" id="{6506378A-3422-4255-94E4-E6FADCE737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6" name="Text Box 526">
          <a:extLst>
            <a:ext uri="{FF2B5EF4-FFF2-40B4-BE49-F238E27FC236}">
              <a16:creationId xmlns:a16="http://schemas.microsoft.com/office/drawing/2014/main" id="{A2E9D846-54AB-4766-8168-3B344B5FA9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7" name="Text Box 527">
          <a:extLst>
            <a:ext uri="{FF2B5EF4-FFF2-40B4-BE49-F238E27FC236}">
              <a16:creationId xmlns:a16="http://schemas.microsoft.com/office/drawing/2014/main" id="{82AD4CB7-9F3E-4E02-83E1-8FAC6B3AB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08" name="Text Box 528">
          <a:extLst>
            <a:ext uri="{FF2B5EF4-FFF2-40B4-BE49-F238E27FC236}">
              <a16:creationId xmlns:a16="http://schemas.microsoft.com/office/drawing/2014/main" id="{A3C8849A-022B-4812-A1B6-DE6FF9C14B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09" name="Text Box 529">
          <a:extLst>
            <a:ext uri="{FF2B5EF4-FFF2-40B4-BE49-F238E27FC236}">
              <a16:creationId xmlns:a16="http://schemas.microsoft.com/office/drawing/2014/main" id="{353EDF03-79A3-43DE-8450-0D13F918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0" name="Text Box 530">
          <a:extLst>
            <a:ext uri="{FF2B5EF4-FFF2-40B4-BE49-F238E27FC236}">
              <a16:creationId xmlns:a16="http://schemas.microsoft.com/office/drawing/2014/main" id="{23E43332-4A84-459D-A27F-D494A5B772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11" name="Text Box 531">
          <a:extLst>
            <a:ext uri="{FF2B5EF4-FFF2-40B4-BE49-F238E27FC236}">
              <a16:creationId xmlns:a16="http://schemas.microsoft.com/office/drawing/2014/main" id="{16E9CF80-7C6E-46AE-8461-CAE3C7BF79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2" name="Text Box 532">
          <a:extLst>
            <a:ext uri="{FF2B5EF4-FFF2-40B4-BE49-F238E27FC236}">
              <a16:creationId xmlns:a16="http://schemas.microsoft.com/office/drawing/2014/main" id="{57E30853-2A01-4BA6-A42A-DFA9CEED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3" name="Text Box 533">
          <a:extLst>
            <a:ext uri="{FF2B5EF4-FFF2-40B4-BE49-F238E27FC236}">
              <a16:creationId xmlns:a16="http://schemas.microsoft.com/office/drawing/2014/main" id="{C6CA4D35-A03F-4E96-9701-CFF369C661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514" name="Text Box 534">
          <a:extLst>
            <a:ext uri="{FF2B5EF4-FFF2-40B4-BE49-F238E27FC236}">
              <a16:creationId xmlns:a16="http://schemas.microsoft.com/office/drawing/2014/main" id="{1328B335-AED5-4B87-99F6-9E833CFADF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15" name="Text Box 535">
          <a:extLst>
            <a:ext uri="{FF2B5EF4-FFF2-40B4-BE49-F238E27FC236}">
              <a16:creationId xmlns:a16="http://schemas.microsoft.com/office/drawing/2014/main" id="{E2F56E6A-3896-4066-8B87-D9C4D1AB2E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6" name="Text Box 536">
          <a:extLst>
            <a:ext uri="{FF2B5EF4-FFF2-40B4-BE49-F238E27FC236}">
              <a16:creationId xmlns:a16="http://schemas.microsoft.com/office/drawing/2014/main" id="{81693165-241F-44D3-A6BC-235CC2B1F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7" name="Text Box 537">
          <a:extLst>
            <a:ext uri="{FF2B5EF4-FFF2-40B4-BE49-F238E27FC236}">
              <a16:creationId xmlns:a16="http://schemas.microsoft.com/office/drawing/2014/main" id="{69B0BF34-801D-4419-8B01-461463B26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18" name="Text Box 538">
          <a:extLst>
            <a:ext uri="{FF2B5EF4-FFF2-40B4-BE49-F238E27FC236}">
              <a16:creationId xmlns:a16="http://schemas.microsoft.com/office/drawing/2014/main" id="{15563144-5F2B-4419-A66E-03F566B835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19" name="Text Box 539">
          <a:extLst>
            <a:ext uri="{FF2B5EF4-FFF2-40B4-BE49-F238E27FC236}">
              <a16:creationId xmlns:a16="http://schemas.microsoft.com/office/drawing/2014/main" id="{46A7D0CA-E809-4ADB-B196-9878A2A44B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0" name="Text Box 540">
          <a:extLst>
            <a:ext uri="{FF2B5EF4-FFF2-40B4-BE49-F238E27FC236}">
              <a16:creationId xmlns:a16="http://schemas.microsoft.com/office/drawing/2014/main" id="{B645F551-4596-4EC9-AB06-9A10ABD9F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21" name="Text Box 541">
          <a:extLst>
            <a:ext uri="{FF2B5EF4-FFF2-40B4-BE49-F238E27FC236}">
              <a16:creationId xmlns:a16="http://schemas.microsoft.com/office/drawing/2014/main" id="{8D4ECAC2-6478-493C-A137-BB18C86EEE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2" name="Text Box 542">
          <a:extLst>
            <a:ext uri="{FF2B5EF4-FFF2-40B4-BE49-F238E27FC236}">
              <a16:creationId xmlns:a16="http://schemas.microsoft.com/office/drawing/2014/main" id="{74C56D77-403C-43F0-989A-75DD74511F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3" name="Text Box 543">
          <a:extLst>
            <a:ext uri="{FF2B5EF4-FFF2-40B4-BE49-F238E27FC236}">
              <a16:creationId xmlns:a16="http://schemas.microsoft.com/office/drawing/2014/main" id="{D235A929-BA0D-47CC-BFAB-68DD54FB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24" name="Text Box 544">
          <a:extLst>
            <a:ext uri="{FF2B5EF4-FFF2-40B4-BE49-F238E27FC236}">
              <a16:creationId xmlns:a16="http://schemas.microsoft.com/office/drawing/2014/main" id="{3FAAA75E-7F26-47C8-B8DD-9D4B37D85A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5" name="Text Box 545">
          <a:extLst>
            <a:ext uri="{FF2B5EF4-FFF2-40B4-BE49-F238E27FC236}">
              <a16:creationId xmlns:a16="http://schemas.microsoft.com/office/drawing/2014/main" id="{B9723493-DF13-4F70-BD7D-36AC5CCE8E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6" name="Text Box 546">
          <a:extLst>
            <a:ext uri="{FF2B5EF4-FFF2-40B4-BE49-F238E27FC236}">
              <a16:creationId xmlns:a16="http://schemas.microsoft.com/office/drawing/2014/main" id="{02A6128C-1223-46A6-92F7-C49331AC9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27" name="Text Box 547">
          <a:extLst>
            <a:ext uri="{FF2B5EF4-FFF2-40B4-BE49-F238E27FC236}">
              <a16:creationId xmlns:a16="http://schemas.microsoft.com/office/drawing/2014/main" id="{B022EC93-AF22-42E7-A0BA-77ECAF684A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8" name="Text Box 548">
          <a:extLst>
            <a:ext uri="{FF2B5EF4-FFF2-40B4-BE49-F238E27FC236}">
              <a16:creationId xmlns:a16="http://schemas.microsoft.com/office/drawing/2014/main" id="{8D18EE9D-0D09-435C-AB21-9C6A509F3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29" name="Text Box 549">
          <a:extLst>
            <a:ext uri="{FF2B5EF4-FFF2-40B4-BE49-F238E27FC236}">
              <a16:creationId xmlns:a16="http://schemas.microsoft.com/office/drawing/2014/main" id="{923F5865-BA81-44F0-B775-966EF5AB9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30" name="Text Box 550">
          <a:extLst>
            <a:ext uri="{FF2B5EF4-FFF2-40B4-BE49-F238E27FC236}">
              <a16:creationId xmlns:a16="http://schemas.microsoft.com/office/drawing/2014/main" id="{797F5C25-DF5C-4C45-A74C-587B2142F0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31" name="Text Box 551">
          <a:extLst>
            <a:ext uri="{FF2B5EF4-FFF2-40B4-BE49-F238E27FC236}">
              <a16:creationId xmlns:a16="http://schemas.microsoft.com/office/drawing/2014/main" id="{E512051B-130F-4922-906E-34301B7551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2" name="Text Box 552">
          <a:extLst>
            <a:ext uri="{FF2B5EF4-FFF2-40B4-BE49-F238E27FC236}">
              <a16:creationId xmlns:a16="http://schemas.microsoft.com/office/drawing/2014/main" id="{2C8C2C24-72D3-4BD3-BE94-FD477D699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3" name="Text Box 553">
          <a:extLst>
            <a:ext uri="{FF2B5EF4-FFF2-40B4-BE49-F238E27FC236}">
              <a16:creationId xmlns:a16="http://schemas.microsoft.com/office/drawing/2014/main" id="{1CDAFD4B-6432-4389-A570-38B817275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34" name="Text Box 554">
          <a:extLst>
            <a:ext uri="{FF2B5EF4-FFF2-40B4-BE49-F238E27FC236}">
              <a16:creationId xmlns:a16="http://schemas.microsoft.com/office/drawing/2014/main" id="{A41DDD2B-2ED0-4C0A-9469-607EF0B95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5" name="Text Box 555">
          <a:extLst>
            <a:ext uri="{FF2B5EF4-FFF2-40B4-BE49-F238E27FC236}">
              <a16:creationId xmlns:a16="http://schemas.microsoft.com/office/drawing/2014/main" id="{E62EFEC4-B45C-456E-AB40-379432ABA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6" name="Text Box 556">
          <a:extLst>
            <a:ext uri="{FF2B5EF4-FFF2-40B4-BE49-F238E27FC236}">
              <a16:creationId xmlns:a16="http://schemas.microsoft.com/office/drawing/2014/main" id="{EDFD045F-BB7D-4097-84A3-0D6109FDAC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37" name="Text Box 557">
          <a:extLst>
            <a:ext uri="{FF2B5EF4-FFF2-40B4-BE49-F238E27FC236}">
              <a16:creationId xmlns:a16="http://schemas.microsoft.com/office/drawing/2014/main" id="{2AF7C2AF-9F7D-4262-926E-1A29F38DCF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8" name="Text Box 558">
          <a:extLst>
            <a:ext uri="{FF2B5EF4-FFF2-40B4-BE49-F238E27FC236}">
              <a16:creationId xmlns:a16="http://schemas.microsoft.com/office/drawing/2014/main" id="{744D9DD2-37EF-44EA-AD84-2612854A1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39" name="Text Box 559">
          <a:extLst>
            <a:ext uri="{FF2B5EF4-FFF2-40B4-BE49-F238E27FC236}">
              <a16:creationId xmlns:a16="http://schemas.microsoft.com/office/drawing/2014/main" id="{4A7012F6-8856-415D-99CA-B4BE7EC292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40" name="Text Box 560">
          <a:extLst>
            <a:ext uri="{FF2B5EF4-FFF2-40B4-BE49-F238E27FC236}">
              <a16:creationId xmlns:a16="http://schemas.microsoft.com/office/drawing/2014/main" id="{A9819E45-497E-4369-97BF-F1AF20160C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41" name="Text Box 561">
          <a:extLst>
            <a:ext uri="{FF2B5EF4-FFF2-40B4-BE49-F238E27FC236}">
              <a16:creationId xmlns:a16="http://schemas.microsoft.com/office/drawing/2014/main" id="{A22FD52D-80B8-459D-A114-BA05CBE5229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2" name="Text Box 562">
          <a:extLst>
            <a:ext uri="{FF2B5EF4-FFF2-40B4-BE49-F238E27FC236}">
              <a16:creationId xmlns:a16="http://schemas.microsoft.com/office/drawing/2014/main" id="{E57A107C-3998-462E-8795-DFBF176CB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3" name="Text Box 563">
          <a:extLst>
            <a:ext uri="{FF2B5EF4-FFF2-40B4-BE49-F238E27FC236}">
              <a16:creationId xmlns:a16="http://schemas.microsoft.com/office/drawing/2014/main" id="{A8279A14-6D7A-4F5D-BE8A-977E948FD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44" name="Text Box 564">
          <a:extLst>
            <a:ext uri="{FF2B5EF4-FFF2-40B4-BE49-F238E27FC236}">
              <a16:creationId xmlns:a16="http://schemas.microsoft.com/office/drawing/2014/main" id="{F6EC8A9A-587E-4CE2-9327-35BFD95C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5" name="Text Box 565">
          <a:extLst>
            <a:ext uri="{FF2B5EF4-FFF2-40B4-BE49-F238E27FC236}">
              <a16:creationId xmlns:a16="http://schemas.microsoft.com/office/drawing/2014/main" id="{20E57939-4405-43E6-82C1-C2B112EE44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6" name="Text Box 566">
          <a:extLst>
            <a:ext uri="{FF2B5EF4-FFF2-40B4-BE49-F238E27FC236}">
              <a16:creationId xmlns:a16="http://schemas.microsoft.com/office/drawing/2014/main" id="{8B9CB670-2362-4F57-840D-9FC1BFA802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47" name="Text Box 567">
          <a:extLst>
            <a:ext uri="{FF2B5EF4-FFF2-40B4-BE49-F238E27FC236}">
              <a16:creationId xmlns:a16="http://schemas.microsoft.com/office/drawing/2014/main" id="{36B53CED-2B11-40B6-9F32-5E323EC20E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8" name="Text Box 568">
          <a:extLst>
            <a:ext uri="{FF2B5EF4-FFF2-40B4-BE49-F238E27FC236}">
              <a16:creationId xmlns:a16="http://schemas.microsoft.com/office/drawing/2014/main" id="{658438AF-7BB1-4FD5-94E6-ADDC9939EF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49" name="Text Box 569">
          <a:extLst>
            <a:ext uri="{FF2B5EF4-FFF2-40B4-BE49-F238E27FC236}">
              <a16:creationId xmlns:a16="http://schemas.microsoft.com/office/drawing/2014/main" id="{73FA1ABA-FFED-4943-888E-0AD70B24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50" name="Text Box 570">
          <a:extLst>
            <a:ext uri="{FF2B5EF4-FFF2-40B4-BE49-F238E27FC236}">
              <a16:creationId xmlns:a16="http://schemas.microsoft.com/office/drawing/2014/main" id="{04676BB4-45EF-4B1D-B159-9F83CEA2122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51" name="Text Box 571">
          <a:extLst>
            <a:ext uri="{FF2B5EF4-FFF2-40B4-BE49-F238E27FC236}">
              <a16:creationId xmlns:a16="http://schemas.microsoft.com/office/drawing/2014/main" id="{7CFB8CD9-0446-4D06-A739-2F9DA0CE98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2" name="Text Box 572">
          <a:extLst>
            <a:ext uri="{FF2B5EF4-FFF2-40B4-BE49-F238E27FC236}">
              <a16:creationId xmlns:a16="http://schemas.microsoft.com/office/drawing/2014/main" id="{A3A708F4-E593-4386-830A-6C6C14005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3" name="Text Box 573">
          <a:extLst>
            <a:ext uri="{FF2B5EF4-FFF2-40B4-BE49-F238E27FC236}">
              <a16:creationId xmlns:a16="http://schemas.microsoft.com/office/drawing/2014/main" id="{A9E096C8-D61C-4442-B20A-6B6DDB6546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54" name="Text Box 574">
          <a:extLst>
            <a:ext uri="{FF2B5EF4-FFF2-40B4-BE49-F238E27FC236}">
              <a16:creationId xmlns:a16="http://schemas.microsoft.com/office/drawing/2014/main" id="{14B3C58A-C085-4E6A-92B1-35F25D396E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5" name="Text Box 575">
          <a:extLst>
            <a:ext uri="{FF2B5EF4-FFF2-40B4-BE49-F238E27FC236}">
              <a16:creationId xmlns:a16="http://schemas.microsoft.com/office/drawing/2014/main" id="{E12A2ADE-B5DE-4460-BA9A-7D98CA1143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6" name="Text Box 576">
          <a:extLst>
            <a:ext uri="{FF2B5EF4-FFF2-40B4-BE49-F238E27FC236}">
              <a16:creationId xmlns:a16="http://schemas.microsoft.com/office/drawing/2014/main" id="{09BA9048-93FA-4EC1-B343-FB85BC0F5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57" name="Text Box 577">
          <a:extLst>
            <a:ext uri="{FF2B5EF4-FFF2-40B4-BE49-F238E27FC236}">
              <a16:creationId xmlns:a16="http://schemas.microsoft.com/office/drawing/2014/main" id="{DDBC14A9-5533-4449-833F-313C732BEB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8" name="Text Box 578">
          <a:extLst>
            <a:ext uri="{FF2B5EF4-FFF2-40B4-BE49-F238E27FC236}">
              <a16:creationId xmlns:a16="http://schemas.microsoft.com/office/drawing/2014/main" id="{C767A6ED-4CC6-48DF-8628-C4D31B6B5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59" name="Text Box 579">
          <a:extLst>
            <a:ext uri="{FF2B5EF4-FFF2-40B4-BE49-F238E27FC236}">
              <a16:creationId xmlns:a16="http://schemas.microsoft.com/office/drawing/2014/main" id="{8471009E-C2D1-46C9-97D9-0E0E098C6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60" name="Text Box 580">
          <a:extLst>
            <a:ext uri="{FF2B5EF4-FFF2-40B4-BE49-F238E27FC236}">
              <a16:creationId xmlns:a16="http://schemas.microsoft.com/office/drawing/2014/main" id="{6A48F381-0CD6-400F-8E5E-2C51203591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1" name="Text Box 581">
          <a:extLst>
            <a:ext uri="{FF2B5EF4-FFF2-40B4-BE49-F238E27FC236}">
              <a16:creationId xmlns:a16="http://schemas.microsoft.com/office/drawing/2014/main" id="{83CD7F47-8B45-4F96-8756-D6523C7FC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2" name="Text Box 582">
          <a:extLst>
            <a:ext uri="{FF2B5EF4-FFF2-40B4-BE49-F238E27FC236}">
              <a16:creationId xmlns:a16="http://schemas.microsoft.com/office/drawing/2014/main" id="{A40CF369-BA38-4967-8691-2B01AE389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63" name="Text Box 583">
          <a:extLst>
            <a:ext uri="{FF2B5EF4-FFF2-40B4-BE49-F238E27FC236}">
              <a16:creationId xmlns:a16="http://schemas.microsoft.com/office/drawing/2014/main" id="{09BD55EB-A42C-498D-8BBA-A04E666FA0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4" name="Text Box 584">
          <a:extLst>
            <a:ext uri="{FF2B5EF4-FFF2-40B4-BE49-F238E27FC236}">
              <a16:creationId xmlns:a16="http://schemas.microsoft.com/office/drawing/2014/main" id="{BC2A5BCC-3252-401D-B8CB-A4FFAC05DA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5" name="Text Box 585">
          <a:extLst>
            <a:ext uri="{FF2B5EF4-FFF2-40B4-BE49-F238E27FC236}">
              <a16:creationId xmlns:a16="http://schemas.microsoft.com/office/drawing/2014/main" id="{87042418-63BA-4AD5-9101-95E3F5D01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66" name="Text Box 586">
          <a:extLst>
            <a:ext uri="{FF2B5EF4-FFF2-40B4-BE49-F238E27FC236}">
              <a16:creationId xmlns:a16="http://schemas.microsoft.com/office/drawing/2014/main" id="{1F99E773-A022-4F03-9F3F-B392029B88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67" name="Text Box 587">
          <a:extLst>
            <a:ext uri="{FF2B5EF4-FFF2-40B4-BE49-F238E27FC236}">
              <a16:creationId xmlns:a16="http://schemas.microsoft.com/office/drawing/2014/main" id="{D362C0B0-7A56-4BDA-9D7D-3C2143F178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8" name="Text Box 588">
          <a:extLst>
            <a:ext uri="{FF2B5EF4-FFF2-40B4-BE49-F238E27FC236}">
              <a16:creationId xmlns:a16="http://schemas.microsoft.com/office/drawing/2014/main" id="{0F364DAC-8202-4BF3-A7B1-3BE7426A6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69" name="Text Box 589">
          <a:extLst>
            <a:ext uri="{FF2B5EF4-FFF2-40B4-BE49-F238E27FC236}">
              <a16:creationId xmlns:a16="http://schemas.microsoft.com/office/drawing/2014/main" id="{BA4C85B0-5152-40D9-92EF-9BDE35A60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70" name="Text Box 590">
          <a:extLst>
            <a:ext uri="{FF2B5EF4-FFF2-40B4-BE49-F238E27FC236}">
              <a16:creationId xmlns:a16="http://schemas.microsoft.com/office/drawing/2014/main" id="{8D5CF3F3-F43C-4147-9C4F-444148694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1" name="Text Box 591">
          <a:extLst>
            <a:ext uri="{FF2B5EF4-FFF2-40B4-BE49-F238E27FC236}">
              <a16:creationId xmlns:a16="http://schemas.microsoft.com/office/drawing/2014/main" id="{BC0F90A0-E09E-48D6-8B0F-FB24F528E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2" name="Text Box 592">
          <a:extLst>
            <a:ext uri="{FF2B5EF4-FFF2-40B4-BE49-F238E27FC236}">
              <a16:creationId xmlns:a16="http://schemas.microsoft.com/office/drawing/2014/main" id="{E7C68B4C-D394-45D4-B78C-A85AEE329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73" name="Text Box 593">
          <a:extLst>
            <a:ext uri="{FF2B5EF4-FFF2-40B4-BE49-F238E27FC236}">
              <a16:creationId xmlns:a16="http://schemas.microsoft.com/office/drawing/2014/main" id="{4F78F3AE-802F-4845-8103-C80FC75EAF6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4" name="Text Box 594">
          <a:extLst>
            <a:ext uri="{FF2B5EF4-FFF2-40B4-BE49-F238E27FC236}">
              <a16:creationId xmlns:a16="http://schemas.microsoft.com/office/drawing/2014/main" id="{8F284430-FF0C-43C5-9214-447B0CD7D7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5" name="Text Box 595">
          <a:extLst>
            <a:ext uri="{FF2B5EF4-FFF2-40B4-BE49-F238E27FC236}">
              <a16:creationId xmlns:a16="http://schemas.microsoft.com/office/drawing/2014/main" id="{DDFC5AB9-8C9D-4472-ADA7-5A2E2840E9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76" name="Text Box 596">
          <a:extLst>
            <a:ext uri="{FF2B5EF4-FFF2-40B4-BE49-F238E27FC236}">
              <a16:creationId xmlns:a16="http://schemas.microsoft.com/office/drawing/2014/main" id="{BADD20DF-CD60-4446-A307-C6C070FA9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77" name="Text Box 597">
          <a:extLst>
            <a:ext uri="{FF2B5EF4-FFF2-40B4-BE49-F238E27FC236}">
              <a16:creationId xmlns:a16="http://schemas.microsoft.com/office/drawing/2014/main" id="{BA0BCEA9-CDC8-4AA9-8D79-615B8659C1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8" name="Text Box 598">
          <a:extLst>
            <a:ext uri="{FF2B5EF4-FFF2-40B4-BE49-F238E27FC236}">
              <a16:creationId xmlns:a16="http://schemas.microsoft.com/office/drawing/2014/main" id="{0EB84CAC-5A09-46B6-90A5-E7886A675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79" name="Text Box 599">
          <a:extLst>
            <a:ext uri="{FF2B5EF4-FFF2-40B4-BE49-F238E27FC236}">
              <a16:creationId xmlns:a16="http://schemas.microsoft.com/office/drawing/2014/main" id="{594362E5-8EA0-4B59-95BA-D407CAFF8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80" name="Text Box 600">
          <a:extLst>
            <a:ext uri="{FF2B5EF4-FFF2-40B4-BE49-F238E27FC236}">
              <a16:creationId xmlns:a16="http://schemas.microsoft.com/office/drawing/2014/main" id="{854C76DF-56A0-4A0D-A525-689E3B155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1" name="Text Box 601">
          <a:extLst>
            <a:ext uri="{FF2B5EF4-FFF2-40B4-BE49-F238E27FC236}">
              <a16:creationId xmlns:a16="http://schemas.microsoft.com/office/drawing/2014/main" id="{CFBBF82D-8E5D-4858-87E4-00997BA4D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2" name="Text Box 602">
          <a:extLst>
            <a:ext uri="{FF2B5EF4-FFF2-40B4-BE49-F238E27FC236}">
              <a16:creationId xmlns:a16="http://schemas.microsoft.com/office/drawing/2014/main" id="{F8C536D0-7FAB-465F-9966-CCA0A656B5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83" name="Text Box 603">
          <a:extLst>
            <a:ext uri="{FF2B5EF4-FFF2-40B4-BE49-F238E27FC236}">
              <a16:creationId xmlns:a16="http://schemas.microsoft.com/office/drawing/2014/main" id="{5CADFED3-5A50-4439-AA90-04CA05970F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4" name="Text Box 604">
          <a:extLst>
            <a:ext uri="{FF2B5EF4-FFF2-40B4-BE49-F238E27FC236}">
              <a16:creationId xmlns:a16="http://schemas.microsoft.com/office/drawing/2014/main" id="{D8EF0DD9-614F-4843-994E-3639EE0B48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5" name="Text Box 605">
          <a:extLst>
            <a:ext uri="{FF2B5EF4-FFF2-40B4-BE49-F238E27FC236}">
              <a16:creationId xmlns:a16="http://schemas.microsoft.com/office/drawing/2014/main" id="{DE18E03E-E2A4-4F7A-BD05-CC31192F7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586" name="Text Box 606">
          <a:extLst>
            <a:ext uri="{FF2B5EF4-FFF2-40B4-BE49-F238E27FC236}">
              <a16:creationId xmlns:a16="http://schemas.microsoft.com/office/drawing/2014/main" id="{2A2520EA-3840-487C-A722-53D4C30274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587" name="Text Box 607">
          <a:extLst>
            <a:ext uri="{FF2B5EF4-FFF2-40B4-BE49-F238E27FC236}">
              <a16:creationId xmlns:a16="http://schemas.microsoft.com/office/drawing/2014/main" id="{0F3A6D46-6728-43AE-8B29-A21E3DCC01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8" name="Text Box 608">
          <a:extLst>
            <a:ext uri="{FF2B5EF4-FFF2-40B4-BE49-F238E27FC236}">
              <a16:creationId xmlns:a16="http://schemas.microsoft.com/office/drawing/2014/main" id="{83EDAC4D-0354-4691-ABAD-6DFC9491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89" name="Text Box 609">
          <a:extLst>
            <a:ext uri="{FF2B5EF4-FFF2-40B4-BE49-F238E27FC236}">
              <a16:creationId xmlns:a16="http://schemas.microsoft.com/office/drawing/2014/main" id="{9D1D129C-02CF-45F9-8B83-5F6FF1F19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590" name="Text Box 610">
          <a:extLst>
            <a:ext uri="{FF2B5EF4-FFF2-40B4-BE49-F238E27FC236}">
              <a16:creationId xmlns:a16="http://schemas.microsoft.com/office/drawing/2014/main" id="{E6239493-D7C8-4832-BD29-1BB434973F8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1" name="Text Box 611">
          <a:extLst>
            <a:ext uri="{FF2B5EF4-FFF2-40B4-BE49-F238E27FC236}">
              <a16:creationId xmlns:a16="http://schemas.microsoft.com/office/drawing/2014/main" id="{1FA3A455-9677-4D25-A3EE-46C8EB6C5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2" name="Text Box 612">
          <a:extLst>
            <a:ext uri="{FF2B5EF4-FFF2-40B4-BE49-F238E27FC236}">
              <a16:creationId xmlns:a16="http://schemas.microsoft.com/office/drawing/2014/main" id="{C2AB0D7A-F940-40AD-898D-21BA679FA6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593" name="Text Box 613">
          <a:extLst>
            <a:ext uri="{FF2B5EF4-FFF2-40B4-BE49-F238E27FC236}">
              <a16:creationId xmlns:a16="http://schemas.microsoft.com/office/drawing/2014/main" id="{617CF515-1147-462B-B013-0B8C0DDB219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4" name="Text Box 614">
          <a:extLst>
            <a:ext uri="{FF2B5EF4-FFF2-40B4-BE49-F238E27FC236}">
              <a16:creationId xmlns:a16="http://schemas.microsoft.com/office/drawing/2014/main" id="{43609E84-9450-460C-A1EB-47447B6CA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5" name="Text Box 615">
          <a:extLst>
            <a:ext uri="{FF2B5EF4-FFF2-40B4-BE49-F238E27FC236}">
              <a16:creationId xmlns:a16="http://schemas.microsoft.com/office/drawing/2014/main" id="{2BEF35ED-96A8-4C22-95FB-2FB8578B33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596" name="Text Box 616">
          <a:extLst>
            <a:ext uri="{FF2B5EF4-FFF2-40B4-BE49-F238E27FC236}">
              <a16:creationId xmlns:a16="http://schemas.microsoft.com/office/drawing/2014/main" id="{29CEEED6-FDC9-4187-889A-1DBEFECAD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7" name="Text Box 617">
          <a:extLst>
            <a:ext uri="{FF2B5EF4-FFF2-40B4-BE49-F238E27FC236}">
              <a16:creationId xmlns:a16="http://schemas.microsoft.com/office/drawing/2014/main" id="{D08598C5-4B19-4A9A-8B5B-A2E7F85B79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598" name="Text Box 618">
          <a:extLst>
            <a:ext uri="{FF2B5EF4-FFF2-40B4-BE49-F238E27FC236}">
              <a16:creationId xmlns:a16="http://schemas.microsoft.com/office/drawing/2014/main" id="{CD50234D-6060-41B8-8376-AEC6B38F5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599" name="Text Box 619">
          <a:extLst>
            <a:ext uri="{FF2B5EF4-FFF2-40B4-BE49-F238E27FC236}">
              <a16:creationId xmlns:a16="http://schemas.microsoft.com/office/drawing/2014/main" id="{7DDB64AD-8A95-4086-B343-2D35BA53D5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0" name="Text Box 620">
          <a:extLst>
            <a:ext uri="{FF2B5EF4-FFF2-40B4-BE49-F238E27FC236}">
              <a16:creationId xmlns:a16="http://schemas.microsoft.com/office/drawing/2014/main" id="{C79144D8-3AA4-4118-8747-68AB8D43F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1" name="Text Box 621">
          <a:extLst>
            <a:ext uri="{FF2B5EF4-FFF2-40B4-BE49-F238E27FC236}">
              <a16:creationId xmlns:a16="http://schemas.microsoft.com/office/drawing/2014/main" id="{FD3BC55C-724C-49E4-A8FE-2294AFF62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02" name="Text Box 622">
          <a:extLst>
            <a:ext uri="{FF2B5EF4-FFF2-40B4-BE49-F238E27FC236}">
              <a16:creationId xmlns:a16="http://schemas.microsoft.com/office/drawing/2014/main" id="{A38A33B6-62C0-4EF8-A8A6-665DC0E5D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03" name="Text Box 623">
          <a:extLst>
            <a:ext uri="{FF2B5EF4-FFF2-40B4-BE49-F238E27FC236}">
              <a16:creationId xmlns:a16="http://schemas.microsoft.com/office/drawing/2014/main" id="{2E4587E1-BAFC-4B5F-A70A-AF14455E6D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4" name="Text Box 624">
          <a:extLst>
            <a:ext uri="{FF2B5EF4-FFF2-40B4-BE49-F238E27FC236}">
              <a16:creationId xmlns:a16="http://schemas.microsoft.com/office/drawing/2014/main" id="{BB07711D-3453-458D-BFCA-2A6774449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5" name="Text Box 625">
          <a:extLst>
            <a:ext uri="{FF2B5EF4-FFF2-40B4-BE49-F238E27FC236}">
              <a16:creationId xmlns:a16="http://schemas.microsoft.com/office/drawing/2014/main" id="{48AB88BA-1923-49CB-9AC5-7121205FF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06" name="Text Box 626">
          <a:extLst>
            <a:ext uri="{FF2B5EF4-FFF2-40B4-BE49-F238E27FC236}">
              <a16:creationId xmlns:a16="http://schemas.microsoft.com/office/drawing/2014/main" id="{692E1E06-62F6-4667-8EA9-5EBEBD9136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7" name="Text Box 627">
          <a:extLst>
            <a:ext uri="{FF2B5EF4-FFF2-40B4-BE49-F238E27FC236}">
              <a16:creationId xmlns:a16="http://schemas.microsoft.com/office/drawing/2014/main" id="{5EC5CA74-91E5-4625-A87A-B84A05FD0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08" name="Text Box 628">
          <a:extLst>
            <a:ext uri="{FF2B5EF4-FFF2-40B4-BE49-F238E27FC236}">
              <a16:creationId xmlns:a16="http://schemas.microsoft.com/office/drawing/2014/main" id="{089B5219-D9FB-4F85-8D66-1A53696817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09" name="Text Box 629">
          <a:extLst>
            <a:ext uri="{FF2B5EF4-FFF2-40B4-BE49-F238E27FC236}">
              <a16:creationId xmlns:a16="http://schemas.microsoft.com/office/drawing/2014/main" id="{87DFD30C-B8A3-4DA4-860D-0688A55798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0" name="Text Box 630">
          <a:extLst>
            <a:ext uri="{FF2B5EF4-FFF2-40B4-BE49-F238E27FC236}">
              <a16:creationId xmlns:a16="http://schemas.microsoft.com/office/drawing/2014/main" id="{30DAFEAC-916E-45DD-A8C4-A1A3F04322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1" name="Text Box 631">
          <a:extLst>
            <a:ext uri="{FF2B5EF4-FFF2-40B4-BE49-F238E27FC236}">
              <a16:creationId xmlns:a16="http://schemas.microsoft.com/office/drawing/2014/main" id="{164B4882-C9A7-49C4-AD49-ADAE2B479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12" name="Text Box 632">
          <a:extLst>
            <a:ext uri="{FF2B5EF4-FFF2-40B4-BE49-F238E27FC236}">
              <a16:creationId xmlns:a16="http://schemas.microsoft.com/office/drawing/2014/main" id="{23D5E037-B300-4D58-8751-E9C412D005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13" name="Text Box 633">
          <a:extLst>
            <a:ext uri="{FF2B5EF4-FFF2-40B4-BE49-F238E27FC236}">
              <a16:creationId xmlns:a16="http://schemas.microsoft.com/office/drawing/2014/main" id="{C17F4D6B-AEDE-4A6B-A4F0-86D3DB7021B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4" name="Text Box 634">
          <a:extLst>
            <a:ext uri="{FF2B5EF4-FFF2-40B4-BE49-F238E27FC236}">
              <a16:creationId xmlns:a16="http://schemas.microsoft.com/office/drawing/2014/main" id="{FB459286-3BF3-4D78-9DFD-E7BC40954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5" name="Text Box 635">
          <a:extLst>
            <a:ext uri="{FF2B5EF4-FFF2-40B4-BE49-F238E27FC236}">
              <a16:creationId xmlns:a16="http://schemas.microsoft.com/office/drawing/2014/main" id="{59C90500-E1B7-4ACE-8C6A-2C627BF22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16" name="Text Box 636">
          <a:extLst>
            <a:ext uri="{FF2B5EF4-FFF2-40B4-BE49-F238E27FC236}">
              <a16:creationId xmlns:a16="http://schemas.microsoft.com/office/drawing/2014/main" id="{557B509A-F099-49A6-B427-038A8CC154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7" name="Text Box 637">
          <a:extLst>
            <a:ext uri="{FF2B5EF4-FFF2-40B4-BE49-F238E27FC236}">
              <a16:creationId xmlns:a16="http://schemas.microsoft.com/office/drawing/2014/main" id="{93B5696B-70BF-4B17-84B9-D5510E3CB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18" name="Text Box 638">
          <a:extLst>
            <a:ext uri="{FF2B5EF4-FFF2-40B4-BE49-F238E27FC236}">
              <a16:creationId xmlns:a16="http://schemas.microsoft.com/office/drawing/2014/main" id="{6BF87561-2B11-4551-ADCC-CFE19CEEF5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19" name="Text Box 639">
          <a:extLst>
            <a:ext uri="{FF2B5EF4-FFF2-40B4-BE49-F238E27FC236}">
              <a16:creationId xmlns:a16="http://schemas.microsoft.com/office/drawing/2014/main" id="{6472B738-4842-4148-970B-46262D8AC55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0" name="Text Box 640">
          <a:extLst>
            <a:ext uri="{FF2B5EF4-FFF2-40B4-BE49-F238E27FC236}">
              <a16:creationId xmlns:a16="http://schemas.microsoft.com/office/drawing/2014/main" id="{9EB4CBD1-37C1-4D4E-B121-4098E175B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1" name="Text Box 641">
          <a:extLst>
            <a:ext uri="{FF2B5EF4-FFF2-40B4-BE49-F238E27FC236}">
              <a16:creationId xmlns:a16="http://schemas.microsoft.com/office/drawing/2014/main" id="{01616318-754A-413C-84DC-930B72A73B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622" name="Text Box 642">
          <a:extLst>
            <a:ext uri="{FF2B5EF4-FFF2-40B4-BE49-F238E27FC236}">
              <a16:creationId xmlns:a16="http://schemas.microsoft.com/office/drawing/2014/main" id="{2E72C7B4-6D0C-44A8-B62E-87A397C05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3" name="Text Box 643">
          <a:extLst>
            <a:ext uri="{FF2B5EF4-FFF2-40B4-BE49-F238E27FC236}">
              <a16:creationId xmlns:a16="http://schemas.microsoft.com/office/drawing/2014/main" id="{CFEA4FFA-CC3B-4D7B-B320-59FD43B23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4" name="Text Box 644">
          <a:extLst>
            <a:ext uri="{FF2B5EF4-FFF2-40B4-BE49-F238E27FC236}">
              <a16:creationId xmlns:a16="http://schemas.microsoft.com/office/drawing/2014/main" id="{63B4176A-DAD0-4B43-9FE1-A06ACC8F30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25" name="Text Box 645">
          <a:extLst>
            <a:ext uri="{FF2B5EF4-FFF2-40B4-BE49-F238E27FC236}">
              <a16:creationId xmlns:a16="http://schemas.microsoft.com/office/drawing/2014/main" id="{2FACE556-EEC0-49EF-BE4E-6DC30842173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6" name="Text Box 646">
          <a:extLst>
            <a:ext uri="{FF2B5EF4-FFF2-40B4-BE49-F238E27FC236}">
              <a16:creationId xmlns:a16="http://schemas.microsoft.com/office/drawing/2014/main" id="{AAE21CB7-0571-483C-820D-04E60E0650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7" name="Text Box 647">
          <a:extLst>
            <a:ext uri="{FF2B5EF4-FFF2-40B4-BE49-F238E27FC236}">
              <a16:creationId xmlns:a16="http://schemas.microsoft.com/office/drawing/2014/main" id="{7F046202-4905-4EEB-985B-A6135449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28" name="Text Box 648">
          <a:extLst>
            <a:ext uri="{FF2B5EF4-FFF2-40B4-BE49-F238E27FC236}">
              <a16:creationId xmlns:a16="http://schemas.microsoft.com/office/drawing/2014/main" id="{277596D4-E58F-462C-9273-49CF8B2D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29" name="Text Box 649">
          <a:extLst>
            <a:ext uri="{FF2B5EF4-FFF2-40B4-BE49-F238E27FC236}">
              <a16:creationId xmlns:a16="http://schemas.microsoft.com/office/drawing/2014/main" id="{D12AB132-D9A2-4EDC-AD78-B49B43F27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0" name="Text Box 650">
          <a:extLst>
            <a:ext uri="{FF2B5EF4-FFF2-40B4-BE49-F238E27FC236}">
              <a16:creationId xmlns:a16="http://schemas.microsoft.com/office/drawing/2014/main" id="{8AD75F7F-04B6-4E92-8677-B906E4FA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31" name="Text Box 651">
          <a:extLst>
            <a:ext uri="{FF2B5EF4-FFF2-40B4-BE49-F238E27FC236}">
              <a16:creationId xmlns:a16="http://schemas.microsoft.com/office/drawing/2014/main" id="{FADAADA5-DA20-4EB1-BC8F-34E91F5723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32" name="Text Box 652">
          <a:extLst>
            <a:ext uri="{FF2B5EF4-FFF2-40B4-BE49-F238E27FC236}">
              <a16:creationId xmlns:a16="http://schemas.microsoft.com/office/drawing/2014/main" id="{50CA9F51-1AFA-403D-9A01-E7B65944F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3" name="Text Box 653">
          <a:extLst>
            <a:ext uri="{FF2B5EF4-FFF2-40B4-BE49-F238E27FC236}">
              <a16:creationId xmlns:a16="http://schemas.microsoft.com/office/drawing/2014/main" id="{F466DF90-61BF-46E2-BC3F-54D2E7B15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4" name="Text Box 654">
          <a:extLst>
            <a:ext uri="{FF2B5EF4-FFF2-40B4-BE49-F238E27FC236}">
              <a16:creationId xmlns:a16="http://schemas.microsoft.com/office/drawing/2014/main" id="{4275DDF9-954C-4820-B41C-2E3755B68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35" name="Text Box 655">
          <a:extLst>
            <a:ext uri="{FF2B5EF4-FFF2-40B4-BE49-F238E27FC236}">
              <a16:creationId xmlns:a16="http://schemas.microsoft.com/office/drawing/2014/main" id="{BAAFC765-0362-4773-9174-FB19E86E0E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6" name="Text Box 656">
          <a:extLst>
            <a:ext uri="{FF2B5EF4-FFF2-40B4-BE49-F238E27FC236}">
              <a16:creationId xmlns:a16="http://schemas.microsoft.com/office/drawing/2014/main" id="{C98AED16-7C7A-47E4-9BE1-60FC8F2B83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7" name="Text Box 657">
          <a:extLst>
            <a:ext uri="{FF2B5EF4-FFF2-40B4-BE49-F238E27FC236}">
              <a16:creationId xmlns:a16="http://schemas.microsoft.com/office/drawing/2014/main" id="{F5EE36E4-F8B0-4297-B938-4A0510DB8A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38" name="Text Box 658">
          <a:extLst>
            <a:ext uri="{FF2B5EF4-FFF2-40B4-BE49-F238E27FC236}">
              <a16:creationId xmlns:a16="http://schemas.microsoft.com/office/drawing/2014/main" id="{893DD944-0924-41F6-B7CC-FCF070CF69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39" name="Text Box 659">
          <a:extLst>
            <a:ext uri="{FF2B5EF4-FFF2-40B4-BE49-F238E27FC236}">
              <a16:creationId xmlns:a16="http://schemas.microsoft.com/office/drawing/2014/main" id="{5772B81E-A8DC-48C3-A0A7-3ED3C978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0" name="Text Box 660">
          <a:extLst>
            <a:ext uri="{FF2B5EF4-FFF2-40B4-BE49-F238E27FC236}">
              <a16:creationId xmlns:a16="http://schemas.microsoft.com/office/drawing/2014/main" id="{561FBC79-76B7-4757-929C-963D6503F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41" name="Text Box 661">
          <a:extLst>
            <a:ext uri="{FF2B5EF4-FFF2-40B4-BE49-F238E27FC236}">
              <a16:creationId xmlns:a16="http://schemas.microsoft.com/office/drawing/2014/main" id="{32E08FC0-E2BF-4B56-92E0-6DE98501B9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2" name="Text Box 662">
          <a:extLst>
            <a:ext uri="{FF2B5EF4-FFF2-40B4-BE49-F238E27FC236}">
              <a16:creationId xmlns:a16="http://schemas.microsoft.com/office/drawing/2014/main" id="{5270B032-4BC2-446D-B8AB-3BD074CA9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3" name="Text Box 663">
          <a:extLst>
            <a:ext uri="{FF2B5EF4-FFF2-40B4-BE49-F238E27FC236}">
              <a16:creationId xmlns:a16="http://schemas.microsoft.com/office/drawing/2014/main" id="{5B2B1E78-B801-47C9-93E2-030348ECE2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44" name="Text Box 664">
          <a:extLst>
            <a:ext uri="{FF2B5EF4-FFF2-40B4-BE49-F238E27FC236}">
              <a16:creationId xmlns:a16="http://schemas.microsoft.com/office/drawing/2014/main" id="{1DEA2404-AA3D-4003-9B85-57C3E87C05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5" name="Text Box 665">
          <a:extLst>
            <a:ext uri="{FF2B5EF4-FFF2-40B4-BE49-F238E27FC236}">
              <a16:creationId xmlns:a16="http://schemas.microsoft.com/office/drawing/2014/main" id="{19B80AEA-4546-4DA4-AE5E-F513A7F81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6" name="Text Box 666">
          <a:extLst>
            <a:ext uri="{FF2B5EF4-FFF2-40B4-BE49-F238E27FC236}">
              <a16:creationId xmlns:a16="http://schemas.microsoft.com/office/drawing/2014/main" id="{C7855DA3-CBA8-417B-B7E2-694707298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47" name="Text Box 667">
          <a:extLst>
            <a:ext uri="{FF2B5EF4-FFF2-40B4-BE49-F238E27FC236}">
              <a16:creationId xmlns:a16="http://schemas.microsoft.com/office/drawing/2014/main" id="{B7489038-38F9-4BB2-8046-A8D895453F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8" name="Text Box 668">
          <a:extLst>
            <a:ext uri="{FF2B5EF4-FFF2-40B4-BE49-F238E27FC236}">
              <a16:creationId xmlns:a16="http://schemas.microsoft.com/office/drawing/2014/main" id="{269B08EE-6961-41BD-80B0-B1CD132FC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49" name="Text Box 669">
          <a:extLst>
            <a:ext uri="{FF2B5EF4-FFF2-40B4-BE49-F238E27FC236}">
              <a16:creationId xmlns:a16="http://schemas.microsoft.com/office/drawing/2014/main" id="{440EC284-E5E1-467A-9B45-1FE104F5E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50" name="Text Box 670">
          <a:extLst>
            <a:ext uri="{FF2B5EF4-FFF2-40B4-BE49-F238E27FC236}">
              <a16:creationId xmlns:a16="http://schemas.microsoft.com/office/drawing/2014/main" id="{90D38ED5-64FA-49B2-853A-06A2B8ED3D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51" name="Text Box 671">
          <a:extLst>
            <a:ext uri="{FF2B5EF4-FFF2-40B4-BE49-F238E27FC236}">
              <a16:creationId xmlns:a16="http://schemas.microsoft.com/office/drawing/2014/main" id="{22E101E5-F56D-4E3A-8201-4695D23A2B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2" name="Text Box 672">
          <a:extLst>
            <a:ext uri="{FF2B5EF4-FFF2-40B4-BE49-F238E27FC236}">
              <a16:creationId xmlns:a16="http://schemas.microsoft.com/office/drawing/2014/main" id="{F9B02FE5-F007-40F6-8774-009B808C1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3" name="Text Box 673">
          <a:extLst>
            <a:ext uri="{FF2B5EF4-FFF2-40B4-BE49-F238E27FC236}">
              <a16:creationId xmlns:a16="http://schemas.microsoft.com/office/drawing/2014/main" id="{A183FE56-E2A9-4736-835C-ACC344B047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54" name="Text Box 674">
          <a:extLst>
            <a:ext uri="{FF2B5EF4-FFF2-40B4-BE49-F238E27FC236}">
              <a16:creationId xmlns:a16="http://schemas.microsoft.com/office/drawing/2014/main" id="{32AE172A-6877-4F1F-AFFA-9461187BF78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5" name="Text Box 675">
          <a:extLst>
            <a:ext uri="{FF2B5EF4-FFF2-40B4-BE49-F238E27FC236}">
              <a16:creationId xmlns:a16="http://schemas.microsoft.com/office/drawing/2014/main" id="{23B4F389-6E42-44E4-B8F5-E6C2E12B78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6" name="Text Box 676">
          <a:extLst>
            <a:ext uri="{FF2B5EF4-FFF2-40B4-BE49-F238E27FC236}">
              <a16:creationId xmlns:a16="http://schemas.microsoft.com/office/drawing/2014/main" id="{0B792F92-EF23-4644-8B45-C114704C30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57" name="Text Box 677">
          <a:extLst>
            <a:ext uri="{FF2B5EF4-FFF2-40B4-BE49-F238E27FC236}">
              <a16:creationId xmlns:a16="http://schemas.microsoft.com/office/drawing/2014/main" id="{B99578DB-AFF5-4938-9889-0C91C1102C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8" name="Text Box 678">
          <a:extLst>
            <a:ext uri="{FF2B5EF4-FFF2-40B4-BE49-F238E27FC236}">
              <a16:creationId xmlns:a16="http://schemas.microsoft.com/office/drawing/2014/main" id="{1AC27C8B-FA3D-4BF0-869A-AF71116EAF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59" name="Text Box 679">
          <a:extLst>
            <a:ext uri="{FF2B5EF4-FFF2-40B4-BE49-F238E27FC236}">
              <a16:creationId xmlns:a16="http://schemas.microsoft.com/office/drawing/2014/main" id="{8158F5AA-4621-4073-9522-9187F01F7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60" name="Text Box 680">
          <a:extLst>
            <a:ext uri="{FF2B5EF4-FFF2-40B4-BE49-F238E27FC236}">
              <a16:creationId xmlns:a16="http://schemas.microsoft.com/office/drawing/2014/main" id="{D7677B0F-C3D9-4630-9F2B-CE1C1783C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1" name="Text Box 681">
          <a:extLst>
            <a:ext uri="{FF2B5EF4-FFF2-40B4-BE49-F238E27FC236}">
              <a16:creationId xmlns:a16="http://schemas.microsoft.com/office/drawing/2014/main" id="{9EA0586B-7619-4EC0-ABE0-0B638F0E2B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2" name="Text Box 682">
          <a:extLst>
            <a:ext uri="{FF2B5EF4-FFF2-40B4-BE49-F238E27FC236}">
              <a16:creationId xmlns:a16="http://schemas.microsoft.com/office/drawing/2014/main" id="{3F630A03-B0B7-4FE3-B2D4-2FD1790C8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63" name="Text Box 683">
          <a:extLst>
            <a:ext uri="{FF2B5EF4-FFF2-40B4-BE49-F238E27FC236}">
              <a16:creationId xmlns:a16="http://schemas.microsoft.com/office/drawing/2014/main" id="{026B16F2-F6CB-493F-A3FE-8094B61F58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4" name="Text Box 684">
          <a:extLst>
            <a:ext uri="{FF2B5EF4-FFF2-40B4-BE49-F238E27FC236}">
              <a16:creationId xmlns:a16="http://schemas.microsoft.com/office/drawing/2014/main" id="{9F798ED6-37FE-4E38-BD86-F76C343F8D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5" name="Text Box 685">
          <a:extLst>
            <a:ext uri="{FF2B5EF4-FFF2-40B4-BE49-F238E27FC236}">
              <a16:creationId xmlns:a16="http://schemas.microsoft.com/office/drawing/2014/main" id="{C91D0107-FF1E-431E-B43E-203CB8F78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66" name="Text Box 686">
          <a:extLst>
            <a:ext uri="{FF2B5EF4-FFF2-40B4-BE49-F238E27FC236}">
              <a16:creationId xmlns:a16="http://schemas.microsoft.com/office/drawing/2014/main" id="{55226EB2-317D-4D8E-8A0F-6C00A6C949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7" name="Text Box 687">
          <a:extLst>
            <a:ext uri="{FF2B5EF4-FFF2-40B4-BE49-F238E27FC236}">
              <a16:creationId xmlns:a16="http://schemas.microsoft.com/office/drawing/2014/main" id="{713E9ECD-2185-4465-92DD-7590D4B525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68" name="Text Box 688">
          <a:extLst>
            <a:ext uri="{FF2B5EF4-FFF2-40B4-BE49-F238E27FC236}">
              <a16:creationId xmlns:a16="http://schemas.microsoft.com/office/drawing/2014/main" id="{38465CF6-1EF4-468F-97E4-F9E800F036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69" name="Text Box 689">
          <a:extLst>
            <a:ext uri="{FF2B5EF4-FFF2-40B4-BE49-F238E27FC236}">
              <a16:creationId xmlns:a16="http://schemas.microsoft.com/office/drawing/2014/main" id="{3D5E3F35-2236-44B1-BEA6-157D3C81D1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70" name="Text Box 690">
          <a:extLst>
            <a:ext uri="{FF2B5EF4-FFF2-40B4-BE49-F238E27FC236}">
              <a16:creationId xmlns:a16="http://schemas.microsoft.com/office/drawing/2014/main" id="{A97B8EE6-8951-448E-BF7A-6AA32CD6A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1" name="Text Box 691">
          <a:extLst>
            <a:ext uri="{FF2B5EF4-FFF2-40B4-BE49-F238E27FC236}">
              <a16:creationId xmlns:a16="http://schemas.microsoft.com/office/drawing/2014/main" id="{A89D2039-4595-4E8B-857E-9ED71C3DB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2" name="Text Box 692">
          <a:extLst>
            <a:ext uri="{FF2B5EF4-FFF2-40B4-BE49-F238E27FC236}">
              <a16:creationId xmlns:a16="http://schemas.microsoft.com/office/drawing/2014/main" id="{4E2FFFA0-CEF4-42D6-A7E3-0321EEA48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73" name="Text Box 693">
          <a:extLst>
            <a:ext uri="{FF2B5EF4-FFF2-40B4-BE49-F238E27FC236}">
              <a16:creationId xmlns:a16="http://schemas.microsoft.com/office/drawing/2014/main" id="{19926108-FAE3-4DDE-A55C-46B86F167B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4" name="Text Box 694">
          <a:extLst>
            <a:ext uri="{FF2B5EF4-FFF2-40B4-BE49-F238E27FC236}">
              <a16:creationId xmlns:a16="http://schemas.microsoft.com/office/drawing/2014/main" id="{BABAD108-7EEE-4A4D-B369-3DB4242656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5" name="Text Box 695">
          <a:extLst>
            <a:ext uri="{FF2B5EF4-FFF2-40B4-BE49-F238E27FC236}">
              <a16:creationId xmlns:a16="http://schemas.microsoft.com/office/drawing/2014/main" id="{D4B9E070-7B05-42E8-8C76-7D75A1C32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76" name="Text Box 696">
          <a:extLst>
            <a:ext uri="{FF2B5EF4-FFF2-40B4-BE49-F238E27FC236}">
              <a16:creationId xmlns:a16="http://schemas.microsoft.com/office/drawing/2014/main" id="{610FDBCE-2A0D-4624-BF4D-0DA8914C5B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7" name="Text Box 697">
          <a:extLst>
            <a:ext uri="{FF2B5EF4-FFF2-40B4-BE49-F238E27FC236}">
              <a16:creationId xmlns:a16="http://schemas.microsoft.com/office/drawing/2014/main" id="{7E156194-0FD7-4B3E-8CC5-688D655DA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78" name="Text Box 698">
          <a:extLst>
            <a:ext uri="{FF2B5EF4-FFF2-40B4-BE49-F238E27FC236}">
              <a16:creationId xmlns:a16="http://schemas.microsoft.com/office/drawing/2014/main" id="{FAEDCE10-7E5A-425E-91AD-7FE009AB55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679" name="Text Box 699">
          <a:extLst>
            <a:ext uri="{FF2B5EF4-FFF2-40B4-BE49-F238E27FC236}">
              <a16:creationId xmlns:a16="http://schemas.microsoft.com/office/drawing/2014/main" id="{C9DA727C-C0F5-49D2-91AA-9F4F928213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80" name="Text Box 700">
          <a:extLst>
            <a:ext uri="{FF2B5EF4-FFF2-40B4-BE49-F238E27FC236}">
              <a16:creationId xmlns:a16="http://schemas.microsoft.com/office/drawing/2014/main" id="{733C757A-3687-4A38-8B37-832D958D2E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1" name="Text Box 701">
          <a:extLst>
            <a:ext uri="{FF2B5EF4-FFF2-40B4-BE49-F238E27FC236}">
              <a16:creationId xmlns:a16="http://schemas.microsoft.com/office/drawing/2014/main" id="{C7328A88-EB4B-433C-9145-C39C287E2A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2" name="Text Box 702">
          <a:extLst>
            <a:ext uri="{FF2B5EF4-FFF2-40B4-BE49-F238E27FC236}">
              <a16:creationId xmlns:a16="http://schemas.microsoft.com/office/drawing/2014/main" id="{78B4A769-AE35-4319-B70F-1542C92E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83" name="Text Box 703">
          <a:extLst>
            <a:ext uri="{FF2B5EF4-FFF2-40B4-BE49-F238E27FC236}">
              <a16:creationId xmlns:a16="http://schemas.microsoft.com/office/drawing/2014/main" id="{289A67DC-043E-475B-8CD9-578F4B5DC93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4" name="Text Box 704">
          <a:extLst>
            <a:ext uri="{FF2B5EF4-FFF2-40B4-BE49-F238E27FC236}">
              <a16:creationId xmlns:a16="http://schemas.microsoft.com/office/drawing/2014/main" id="{5CA72CF2-D164-4362-B7FA-0E52FEFEB5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5" name="Text Box 705">
          <a:extLst>
            <a:ext uri="{FF2B5EF4-FFF2-40B4-BE49-F238E27FC236}">
              <a16:creationId xmlns:a16="http://schemas.microsoft.com/office/drawing/2014/main" id="{B7D39A27-59E0-4328-8E59-517CCB2EC7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86" name="Text Box 706">
          <a:extLst>
            <a:ext uri="{FF2B5EF4-FFF2-40B4-BE49-F238E27FC236}">
              <a16:creationId xmlns:a16="http://schemas.microsoft.com/office/drawing/2014/main" id="{EB2BE4C8-3D82-45F7-9337-12ECAB7C1F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87" name="Text Box 707">
          <a:extLst>
            <a:ext uri="{FF2B5EF4-FFF2-40B4-BE49-F238E27FC236}">
              <a16:creationId xmlns:a16="http://schemas.microsoft.com/office/drawing/2014/main" id="{0846AD8A-9495-4522-BB3B-050536CF50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8" name="Text Box 708">
          <a:extLst>
            <a:ext uri="{FF2B5EF4-FFF2-40B4-BE49-F238E27FC236}">
              <a16:creationId xmlns:a16="http://schemas.microsoft.com/office/drawing/2014/main" id="{E0744887-70BC-4AC1-8381-BB02F0B495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89" name="Text Box 709">
          <a:extLst>
            <a:ext uri="{FF2B5EF4-FFF2-40B4-BE49-F238E27FC236}">
              <a16:creationId xmlns:a16="http://schemas.microsoft.com/office/drawing/2014/main" id="{9BAFAFC8-10EA-4216-A7EA-57F0D521C3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90" name="Text Box 710">
          <a:extLst>
            <a:ext uri="{FF2B5EF4-FFF2-40B4-BE49-F238E27FC236}">
              <a16:creationId xmlns:a16="http://schemas.microsoft.com/office/drawing/2014/main" id="{F15B498D-C515-437B-8073-666F291341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1" name="Text Box 711">
          <a:extLst>
            <a:ext uri="{FF2B5EF4-FFF2-40B4-BE49-F238E27FC236}">
              <a16:creationId xmlns:a16="http://schemas.microsoft.com/office/drawing/2014/main" id="{931962B3-912A-41DF-ACE4-A0C2849EC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2" name="Text Box 712">
          <a:extLst>
            <a:ext uri="{FF2B5EF4-FFF2-40B4-BE49-F238E27FC236}">
              <a16:creationId xmlns:a16="http://schemas.microsoft.com/office/drawing/2014/main" id="{43AC6517-C573-4A8A-957F-A990A99177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93" name="Text Box 713">
          <a:extLst>
            <a:ext uri="{FF2B5EF4-FFF2-40B4-BE49-F238E27FC236}">
              <a16:creationId xmlns:a16="http://schemas.microsoft.com/office/drawing/2014/main" id="{D1D8BB27-88E6-4400-A321-3B2C2368D2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4" name="Text Box 714">
          <a:extLst>
            <a:ext uri="{FF2B5EF4-FFF2-40B4-BE49-F238E27FC236}">
              <a16:creationId xmlns:a16="http://schemas.microsoft.com/office/drawing/2014/main" id="{6B50F17F-478C-4EEC-8D71-80CB5A8E66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5" name="Text Box 715">
          <a:extLst>
            <a:ext uri="{FF2B5EF4-FFF2-40B4-BE49-F238E27FC236}">
              <a16:creationId xmlns:a16="http://schemas.microsoft.com/office/drawing/2014/main" id="{432C76BE-42E9-4C0E-9A1D-916B28A4A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696" name="Text Box 716">
          <a:extLst>
            <a:ext uri="{FF2B5EF4-FFF2-40B4-BE49-F238E27FC236}">
              <a16:creationId xmlns:a16="http://schemas.microsoft.com/office/drawing/2014/main" id="{1355271B-F90A-4451-AA12-243D230E2E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697" name="Text Box 717">
          <a:extLst>
            <a:ext uri="{FF2B5EF4-FFF2-40B4-BE49-F238E27FC236}">
              <a16:creationId xmlns:a16="http://schemas.microsoft.com/office/drawing/2014/main" id="{86ADC7A2-690C-4D78-B189-B0873DF3CC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8" name="Text Box 718">
          <a:extLst>
            <a:ext uri="{FF2B5EF4-FFF2-40B4-BE49-F238E27FC236}">
              <a16:creationId xmlns:a16="http://schemas.microsoft.com/office/drawing/2014/main" id="{822B6FA2-E9FC-4C5A-9D74-59F3F60FC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699" name="Text Box 719">
          <a:extLst>
            <a:ext uri="{FF2B5EF4-FFF2-40B4-BE49-F238E27FC236}">
              <a16:creationId xmlns:a16="http://schemas.microsoft.com/office/drawing/2014/main" id="{2F3A1DC6-767C-493D-8475-44B00C294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00" name="Text Box 720">
          <a:extLst>
            <a:ext uri="{FF2B5EF4-FFF2-40B4-BE49-F238E27FC236}">
              <a16:creationId xmlns:a16="http://schemas.microsoft.com/office/drawing/2014/main" id="{73332216-1CE3-4763-A753-5CC724531D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1" name="Text Box 721">
          <a:extLst>
            <a:ext uri="{FF2B5EF4-FFF2-40B4-BE49-F238E27FC236}">
              <a16:creationId xmlns:a16="http://schemas.microsoft.com/office/drawing/2014/main" id="{4FA3296C-7EC3-4283-9E97-671316EDCE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2" name="Text Box 722">
          <a:extLst>
            <a:ext uri="{FF2B5EF4-FFF2-40B4-BE49-F238E27FC236}">
              <a16:creationId xmlns:a16="http://schemas.microsoft.com/office/drawing/2014/main" id="{13148231-97ED-46B5-98EA-2CFF9EB231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03" name="Text Box 723">
          <a:extLst>
            <a:ext uri="{FF2B5EF4-FFF2-40B4-BE49-F238E27FC236}">
              <a16:creationId xmlns:a16="http://schemas.microsoft.com/office/drawing/2014/main" id="{DFEE845B-AC69-4DF6-A497-3C4823A35D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04" name="Text Box 724">
          <a:extLst>
            <a:ext uri="{FF2B5EF4-FFF2-40B4-BE49-F238E27FC236}">
              <a16:creationId xmlns:a16="http://schemas.microsoft.com/office/drawing/2014/main" id="{645C91E7-66D8-4FD5-A1F2-E91150D7C1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5" name="Text Box 725">
          <a:extLst>
            <a:ext uri="{FF2B5EF4-FFF2-40B4-BE49-F238E27FC236}">
              <a16:creationId xmlns:a16="http://schemas.microsoft.com/office/drawing/2014/main" id="{8D738669-5C19-4354-AC23-E387261CF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6" name="Text Box 726">
          <a:extLst>
            <a:ext uri="{FF2B5EF4-FFF2-40B4-BE49-F238E27FC236}">
              <a16:creationId xmlns:a16="http://schemas.microsoft.com/office/drawing/2014/main" id="{52B07C9A-028C-4FF1-90F6-D6DEF2556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07" name="Text Box 727">
          <a:extLst>
            <a:ext uri="{FF2B5EF4-FFF2-40B4-BE49-F238E27FC236}">
              <a16:creationId xmlns:a16="http://schemas.microsoft.com/office/drawing/2014/main" id="{149F10D3-8CBD-4360-B977-32FB0CCA71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8" name="Text Box 728">
          <a:extLst>
            <a:ext uri="{FF2B5EF4-FFF2-40B4-BE49-F238E27FC236}">
              <a16:creationId xmlns:a16="http://schemas.microsoft.com/office/drawing/2014/main" id="{7A13F181-146F-4129-B166-4780C6EEA2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09" name="Text Box 729">
          <a:extLst>
            <a:ext uri="{FF2B5EF4-FFF2-40B4-BE49-F238E27FC236}">
              <a16:creationId xmlns:a16="http://schemas.microsoft.com/office/drawing/2014/main" id="{F53A115F-D4BF-4BFD-B6AD-9C45E92DA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10" name="Text Box 730">
          <a:extLst>
            <a:ext uri="{FF2B5EF4-FFF2-40B4-BE49-F238E27FC236}">
              <a16:creationId xmlns:a16="http://schemas.microsoft.com/office/drawing/2014/main" id="{29AFD7FD-5AD4-4967-BF48-CC93707B43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1" name="Text Box 731">
          <a:extLst>
            <a:ext uri="{FF2B5EF4-FFF2-40B4-BE49-F238E27FC236}">
              <a16:creationId xmlns:a16="http://schemas.microsoft.com/office/drawing/2014/main" id="{A055E2C7-B12C-4CC9-AEB9-7C62872CB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2" name="Text Box 732">
          <a:extLst>
            <a:ext uri="{FF2B5EF4-FFF2-40B4-BE49-F238E27FC236}">
              <a16:creationId xmlns:a16="http://schemas.microsoft.com/office/drawing/2014/main" id="{E3B85ABB-A7A8-4C1F-95BC-3D90225F5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13" name="Text Box 733">
          <a:extLst>
            <a:ext uri="{FF2B5EF4-FFF2-40B4-BE49-F238E27FC236}">
              <a16:creationId xmlns:a16="http://schemas.microsoft.com/office/drawing/2014/main" id="{1DE7548F-04C8-43AA-AF73-276538540D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14" name="Text Box 734">
          <a:extLst>
            <a:ext uri="{FF2B5EF4-FFF2-40B4-BE49-F238E27FC236}">
              <a16:creationId xmlns:a16="http://schemas.microsoft.com/office/drawing/2014/main" id="{4295656A-3F16-4560-B27E-DC44DC56E6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5" name="Text Box 735">
          <a:extLst>
            <a:ext uri="{FF2B5EF4-FFF2-40B4-BE49-F238E27FC236}">
              <a16:creationId xmlns:a16="http://schemas.microsoft.com/office/drawing/2014/main" id="{51289B6F-C5CB-4AAE-9A9B-4C7D42373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6" name="Text Box 736">
          <a:extLst>
            <a:ext uri="{FF2B5EF4-FFF2-40B4-BE49-F238E27FC236}">
              <a16:creationId xmlns:a16="http://schemas.microsoft.com/office/drawing/2014/main" id="{DCF3B312-5A80-4F9A-BADD-0C9C67A1F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17" name="Text Box 737">
          <a:extLst>
            <a:ext uri="{FF2B5EF4-FFF2-40B4-BE49-F238E27FC236}">
              <a16:creationId xmlns:a16="http://schemas.microsoft.com/office/drawing/2014/main" id="{8C23EE91-D2F2-4AFC-BEEF-D3152E1926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8" name="Text Box 738">
          <a:extLst>
            <a:ext uri="{FF2B5EF4-FFF2-40B4-BE49-F238E27FC236}">
              <a16:creationId xmlns:a16="http://schemas.microsoft.com/office/drawing/2014/main" id="{0B6633BB-6C2F-4F62-8874-801AC8E5C2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19" name="Text Box 739">
          <a:extLst>
            <a:ext uri="{FF2B5EF4-FFF2-40B4-BE49-F238E27FC236}">
              <a16:creationId xmlns:a16="http://schemas.microsoft.com/office/drawing/2014/main" id="{1EA56503-5D12-4F11-A871-2BDDAB5DE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20" name="Text Box 740">
          <a:extLst>
            <a:ext uri="{FF2B5EF4-FFF2-40B4-BE49-F238E27FC236}">
              <a16:creationId xmlns:a16="http://schemas.microsoft.com/office/drawing/2014/main" id="{FE7AE188-9578-4F20-9C65-D7A9D6F4A8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21" name="Text Box 741">
          <a:extLst>
            <a:ext uri="{FF2B5EF4-FFF2-40B4-BE49-F238E27FC236}">
              <a16:creationId xmlns:a16="http://schemas.microsoft.com/office/drawing/2014/main" id="{C295B2AA-4107-474D-9F10-C0AAD24A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2" name="Text Box 742">
          <a:extLst>
            <a:ext uri="{FF2B5EF4-FFF2-40B4-BE49-F238E27FC236}">
              <a16:creationId xmlns:a16="http://schemas.microsoft.com/office/drawing/2014/main" id="{037B15CA-B36C-4936-BFE5-E6A780205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3" name="Text Box 743">
          <a:extLst>
            <a:ext uri="{FF2B5EF4-FFF2-40B4-BE49-F238E27FC236}">
              <a16:creationId xmlns:a16="http://schemas.microsoft.com/office/drawing/2014/main" id="{AD565F5B-6650-49ED-AAB9-F8DA107485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24" name="Text Box 744">
          <a:extLst>
            <a:ext uri="{FF2B5EF4-FFF2-40B4-BE49-F238E27FC236}">
              <a16:creationId xmlns:a16="http://schemas.microsoft.com/office/drawing/2014/main" id="{A12F7E0E-7C7C-491B-923C-4D0581591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5" name="Text Box 745">
          <a:extLst>
            <a:ext uri="{FF2B5EF4-FFF2-40B4-BE49-F238E27FC236}">
              <a16:creationId xmlns:a16="http://schemas.microsoft.com/office/drawing/2014/main" id="{BDF99A81-7345-469C-8E32-A4B269D5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6" name="Text Box 746">
          <a:extLst>
            <a:ext uri="{FF2B5EF4-FFF2-40B4-BE49-F238E27FC236}">
              <a16:creationId xmlns:a16="http://schemas.microsoft.com/office/drawing/2014/main" id="{2046229F-C1C2-4E41-9ACB-90A938165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27" name="Text Box 747">
          <a:extLst>
            <a:ext uri="{FF2B5EF4-FFF2-40B4-BE49-F238E27FC236}">
              <a16:creationId xmlns:a16="http://schemas.microsoft.com/office/drawing/2014/main" id="{6EC88747-6C9D-427A-9A72-A252DB50F5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8" name="Text Box 748">
          <a:extLst>
            <a:ext uri="{FF2B5EF4-FFF2-40B4-BE49-F238E27FC236}">
              <a16:creationId xmlns:a16="http://schemas.microsoft.com/office/drawing/2014/main" id="{48191AF8-0BC6-4891-AA1B-611026B103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29" name="Text Box 749">
          <a:extLst>
            <a:ext uri="{FF2B5EF4-FFF2-40B4-BE49-F238E27FC236}">
              <a16:creationId xmlns:a16="http://schemas.microsoft.com/office/drawing/2014/main" id="{204A4C29-6798-48A8-B973-A5480735B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30" name="Text Box 750">
          <a:extLst>
            <a:ext uri="{FF2B5EF4-FFF2-40B4-BE49-F238E27FC236}">
              <a16:creationId xmlns:a16="http://schemas.microsoft.com/office/drawing/2014/main" id="{90D113B0-3351-4A01-A58C-52EAAA3B71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1" name="Text Box 751">
          <a:extLst>
            <a:ext uri="{FF2B5EF4-FFF2-40B4-BE49-F238E27FC236}">
              <a16:creationId xmlns:a16="http://schemas.microsoft.com/office/drawing/2014/main" id="{21AEC1BD-633D-4592-88A7-F360A07508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2" name="Text Box 752">
          <a:extLst>
            <a:ext uri="{FF2B5EF4-FFF2-40B4-BE49-F238E27FC236}">
              <a16:creationId xmlns:a16="http://schemas.microsoft.com/office/drawing/2014/main" id="{5E293E1D-9A99-459F-9786-7D39C9C1EF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33" name="Text Box 753">
          <a:extLst>
            <a:ext uri="{FF2B5EF4-FFF2-40B4-BE49-F238E27FC236}">
              <a16:creationId xmlns:a16="http://schemas.microsoft.com/office/drawing/2014/main" id="{89C68ED0-C475-447C-85C8-484F28128A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4" name="Text Box 754">
          <a:extLst>
            <a:ext uri="{FF2B5EF4-FFF2-40B4-BE49-F238E27FC236}">
              <a16:creationId xmlns:a16="http://schemas.microsoft.com/office/drawing/2014/main" id="{583898DA-2865-434E-8970-72875AE21A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5" name="Text Box 755">
          <a:extLst>
            <a:ext uri="{FF2B5EF4-FFF2-40B4-BE49-F238E27FC236}">
              <a16:creationId xmlns:a16="http://schemas.microsoft.com/office/drawing/2014/main" id="{9A072F2A-8D2D-4893-9D8B-420042977B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36" name="Text Box 756">
          <a:extLst>
            <a:ext uri="{FF2B5EF4-FFF2-40B4-BE49-F238E27FC236}">
              <a16:creationId xmlns:a16="http://schemas.microsoft.com/office/drawing/2014/main" id="{127019F3-F6A0-425A-A1D7-FDE60AF0DD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7" name="Text Box 757">
          <a:extLst>
            <a:ext uri="{FF2B5EF4-FFF2-40B4-BE49-F238E27FC236}">
              <a16:creationId xmlns:a16="http://schemas.microsoft.com/office/drawing/2014/main" id="{34ACE77C-228F-4CED-A045-019337FCA1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38" name="Text Box 758">
          <a:extLst>
            <a:ext uri="{FF2B5EF4-FFF2-40B4-BE49-F238E27FC236}">
              <a16:creationId xmlns:a16="http://schemas.microsoft.com/office/drawing/2014/main" id="{27F81F47-1DCA-4637-A1D8-709DA7676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39" name="Text Box 759">
          <a:extLst>
            <a:ext uri="{FF2B5EF4-FFF2-40B4-BE49-F238E27FC236}">
              <a16:creationId xmlns:a16="http://schemas.microsoft.com/office/drawing/2014/main" id="{5AD75DC6-F0E7-41B5-A034-88267EE041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40" name="Text Box 760">
          <a:extLst>
            <a:ext uri="{FF2B5EF4-FFF2-40B4-BE49-F238E27FC236}">
              <a16:creationId xmlns:a16="http://schemas.microsoft.com/office/drawing/2014/main" id="{0778F0E8-8070-46CE-B6BD-7D6D7A1CBE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1" name="Text Box 761">
          <a:extLst>
            <a:ext uri="{FF2B5EF4-FFF2-40B4-BE49-F238E27FC236}">
              <a16:creationId xmlns:a16="http://schemas.microsoft.com/office/drawing/2014/main" id="{C7CB7830-176F-4169-B0D3-38BDE797BE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2" name="Text Box 762">
          <a:extLst>
            <a:ext uri="{FF2B5EF4-FFF2-40B4-BE49-F238E27FC236}">
              <a16:creationId xmlns:a16="http://schemas.microsoft.com/office/drawing/2014/main" id="{558C3B4B-6A69-447F-8664-8AA0412A27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43" name="Text Box 763">
          <a:extLst>
            <a:ext uri="{FF2B5EF4-FFF2-40B4-BE49-F238E27FC236}">
              <a16:creationId xmlns:a16="http://schemas.microsoft.com/office/drawing/2014/main" id="{1D12325D-C190-4071-9B38-FCDDD61C1C4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4" name="Text Box 764">
          <a:extLst>
            <a:ext uri="{FF2B5EF4-FFF2-40B4-BE49-F238E27FC236}">
              <a16:creationId xmlns:a16="http://schemas.microsoft.com/office/drawing/2014/main" id="{981C8005-2B62-40DA-8FBB-6951A8C4CF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5" name="Text Box 765">
          <a:extLst>
            <a:ext uri="{FF2B5EF4-FFF2-40B4-BE49-F238E27FC236}">
              <a16:creationId xmlns:a16="http://schemas.microsoft.com/office/drawing/2014/main" id="{0B58647E-EC49-4B46-ABDD-2B82695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46" name="Text Box 766">
          <a:extLst>
            <a:ext uri="{FF2B5EF4-FFF2-40B4-BE49-F238E27FC236}">
              <a16:creationId xmlns:a16="http://schemas.microsoft.com/office/drawing/2014/main" id="{79810CE6-3573-42AF-9343-4FFCA3E00D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7" name="Text Box 767">
          <a:extLst>
            <a:ext uri="{FF2B5EF4-FFF2-40B4-BE49-F238E27FC236}">
              <a16:creationId xmlns:a16="http://schemas.microsoft.com/office/drawing/2014/main" id="{357685FC-E151-4C91-9F12-C5BA594DC4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48" name="Text Box 768">
          <a:extLst>
            <a:ext uri="{FF2B5EF4-FFF2-40B4-BE49-F238E27FC236}">
              <a16:creationId xmlns:a16="http://schemas.microsoft.com/office/drawing/2014/main" id="{14923F94-52A6-4DDC-AD9D-71D1C00C78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49" name="Text Box 769">
          <a:extLst>
            <a:ext uri="{FF2B5EF4-FFF2-40B4-BE49-F238E27FC236}">
              <a16:creationId xmlns:a16="http://schemas.microsoft.com/office/drawing/2014/main" id="{3776DB04-C9FD-4F03-A4DD-9E4DF37E62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0" name="Text Box 770">
          <a:extLst>
            <a:ext uri="{FF2B5EF4-FFF2-40B4-BE49-F238E27FC236}">
              <a16:creationId xmlns:a16="http://schemas.microsoft.com/office/drawing/2014/main" id="{8DC65090-7A28-4876-A89E-0E12CFCC57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1" name="Text Box 771">
          <a:extLst>
            <a:ext uri="{FF2B5EF4-FFF2-40B4-BE49-F238E27FC236}">
              <a16:creationId xmlns:a16="http://schemas.microsoft.com/office/drawing/2014/main" id="{15F3D92A-EA89-4E3E-BF1F-6A5BB6928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52" name="Text Box 772">
          <a:extLst>
            <a:ext uri="{FF2B5EF4-FFF2-40B4-BE49-F238E27FC236}">
              <a16:creationId xmlns:a16="http://schemas.microsoft.com/office/drawing/2014/main" id="{F06E8E42-9BC2-4480-A5CE-EF4232E14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3" name="Text Box 773">
          <a:extLst>
            <a:ext uri="{FF2B5EF4-FFF2-40B4-BE49-F238E27FC236}">
              <a16:creationId xmlns:a16="http://schemas.microsoft.com/office/drawing/2014/main" id="{47B41FE9-8A4B-41ED-9F63-46195EE222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4" name="Text Box 774">
          <a:extLst>
            <a:ext uri="{FF2B5EF4-FFF2-40B4-BE49-F238E27FC236}">
              <a16:creationId xmlns:a16="http://schemas.microsoft.com/office/drawing/2014/main" id="{D00FC50C-F3FD-4DE8-AD2A-BA1EF8D53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55" name="Text Box 775">
          <a:extLst>
            <a:ext uri="{FF2B5EF4-FFF2-40B4-BE49-F238E27FC236}">
              <a16:creationId xmlns:a16="http://schemas.microsoft.com/office/drawing/2014/main" id="{A0F627E6-B2BF-4F59-A4F6-323613551D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6" name="Text Box 776">
          <a:extLst>
            <a:ext uri="{FF2B5EF4-FFF2-40B4-BE49-F238E27FC236}">
              <a16:creationId xmlns:a16="http://schemas.microsoft.com/office/drawing/2014/main" id="{5C85FD5F-2E4A-4FC7-A10A-9697C62FD4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57" name="Text Box 777">
          <a:extLst>
            <a:ext uri="{FF2B5EF4-FFF2-40B4-BE49-F238E27FC236}">
              <a16:creationId xmlns:a16="http://schemas.microsoft.com/office/drawing/2014/main" id="{C316CE30-2602-4098-A359-556018968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58" name="Text Box 778">
          <a:extLst>
            <a:ext uri="{FF2B5EF4-FFF2-40B4-BE49-F238E27FC236}">
              <a16:creationId xmlns:a16="http://schemas.microsoft.com/office/drawing/2014/main" id="{3C7B1D2B-AC14-47AB-A5D2-2F6E60B3F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59" name="Text Box 779">
          <a:extLst>
            <a:ext uri="{FF2B5EF4-FFF2-40B4-BE49-F238E27FC236}">
              <a16:creationId xmlns:a16="http://schemas.microsoft.com/office/drawing/2014/main" id="{E17844FC-6070-43FC-8D37-41371BEBCD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0" name="Text Box 780">
          <a:extLst>
            <a:ext uri="{FF2B5EF4-FFF2-40B4-BE49-F238E27FC236}">
              <a16:creationId xmlns:a16="http://schemas.microsoft.com/office/drawing/2014/main" id="{28790123-E650-4B94-9CF3-CA45044D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1" name="Text Box 781">
          <a:extLst>
            <a:ext uri="{FF2B5EF4-FFF2-40B4-BE49-F238E27FC236}">
              <a16:creationId xmlns:a16="http://schemas.microsoft.com/office/drawing/2014/main" id="{CC7D4188-F997-469C-97E5-D7946420A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62" name="Text Box 782">
          <a:extLst>
            <a:ext uri="{FF2B5EF4-FFF2-40B4-BE49-F238E27FC236}">
              <a16:creationId xmlns:a16="http://schemas.microsoft.com/office/drawing/2014/main" id="{6E2E7928-27A1-480C-A03C-6E4BB387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3" name="Text Box 783">
          <a:extLst>
            <a:ext uri="{FF2B5EF4-FFF2-40B4-BE49-F238E27FC236}">
              <a16:creationId xmlns:a16="http://schemas.microsoft.com/office/drawing/2014/main" id="{4164271D-AD23-4611-988D-00285246E8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4" name="Text Box 784">
          <a:extLst>
            <a:ext uri="{FF2B5EF4-FFF2-40B4-BE49-F238E27FC236}">
              <a16:creationId xmlns:a16="http://schemas.microsoft.com/office/drawing/2014/main" id="{6389A932-F3D0-435A-8B76-03444609C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65" name="Text Box 785">
          <a:extLst>
            <a:ext uri="{FF2B5EF4-FFF2-40B4-BE49-F238E27FC236}">
              <a16:creationId xmlns:a16="http://schemas.microsoft.com/office/drawing/2014/main" id="{E9181DFD-C441-459E-9332-91C4B84B352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6" name="Text Box 786">
          <a:extLst>
            <a:ext uri="{FF2B5EF4-FFF2-40B4-BE49-F238E27FC236}">
              <a16:creationId xmlns:a16="http://schemas.microsoft.com/office/drawing/2014/main" id="{DBFBBE57-89B1-4658-A2B6-5AAD7C4CE8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7" name="Text Box 787">
          <a:extLst>
            <a:ext uri="{FF2B5EF4-FFF2-40B4-BE49-F238E27FC236}">
              <a16:creationId xmlns:a16="http://schemas.microsoft.com/office/drawing/2014/main" id="{B7DAB4A3-D76F-4270-BC99-78EE53B41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68" name="Text Box 788">
          <a:extLst>
            <a:ext uri="{FF2B5EF4-FFF2-40B4-BE49-F238E27FC236}">
              <a16:creationId xmlns:a16="http://schemas.microsoft.com/office/drawing/2014/main" id="{E4217ED0-1C06-4736-BA64-CE5535E9F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69" name="Text Box 789">
          <a:extLst>
            <a:ext uri="{FF2B5EF4-FFF2-40B4-BE49-F238E27FC236}">
              <a16:creationId xmlns:a16="http://schemas.microsoft.com/office/drawing/2014/main" id="{B35DB1DF-E426-4F15-957D-0427886327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0" name="Text Box 790">
          <a:extLst>
            <a:ext uri="{FF2B5EF4-FFF2-40B4-BE49-F238E27FC236}">
              <a16:creationId xmlns:a16="http://schemas.microsoft.com/office/drawing/2014/main" id="{7BE2B25A-CB0F-4B12-81AB-F1D7033593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71" name="Text Box 791">
          <a:extLst>
            <a:ext uri="{FF2B5EF4-FFF2-40B4-BE49-F238E27FC236}">
              <a16:creationId xmlns:a16="http://schemas.microsoft.com/office/drawing/2014/main" id="{57750D1F-6AD3-405E-97BF-56175C39A5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2" name="Text Box 792">
          <a:extLst>
            <a:ext uri="{FF2B5EF4-FFF2-40B4-BE49-F238E27FC236}">
              <a16:creationId xmlns:a16="http://schemas.microsoft.com/office/drawing/2014/main" id="{869821B2-61F3-492D-9447-B7202563B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3" name="Text Box 793">
          <a:extLst>
            <a:ext uri="{FF2B5EF4-FFF2-40B4-BE49-F238E27FC236}">
              <a16:creationId xmlns:a16="http://schemas.microsoft.com/office/drawing/2014/main" id="{5A29B8F5-640C-4A4B-888C-E23E5E7D8E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74" name="Text Box 794">
          <a:extLst>
            <a:ext uri="{FF2B5EF4-FFF2-40B4-BE49-F238E27FC236}">
              <a16:creationId xmlns:a16="http://schemas.microsoft.com/office/drawing/2014/main" id="{734DB65C-92C6-4E0B-9BFA-2ACF54660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5" name="Text Box 795">
          <a:extLst>
            <a:ext uri="{FF2B5EF4-FFF2-40B4-BE49-F238E27FC236}">
              <a16:creationId xmlns:a16="http://schemas.microsoft.com/office/drawing/2014/main" id="{3B75823C-0D97-4595-9D86-6C4F3431E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6" name="Text Box 796">
          <a:extLst>
            <a:ext uri="{FF2B5EF4-FFF2-40B4-BE49-F238E27FC236}">
              <a16:creationId xmlns:a16="http://schemas.microsoft.com/office/drawing/2014/main" id="{6EEC6540-038C-4B9C-8AE4-1D942BACE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77" name="Text Box 797">
          <a:extLst>
            <a:ext uri="{FF2B5EF4-FFF2-40B4-BE49-F238E27FC236}">
              <a16:creationId xmlns:a16="http://schemas.microsoft.com/office/drawing/2014/main" id="{89D3FF38-A79C-4E41-B408-1D2C59DE55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78" name="Text Box 798">
          <a:extLst>
            <a:ext uri="{FF2B5EF4-FFF2-40B4-BE49-F238E27FC236}">
              <a16:creationId xmlns:a16="http://schemas.microsoft.com/office/drawing/2014/main" id="{0CF8C209-CBAA-46EE-A43D-4FB3F97BA3D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79" name="Text Box 799">
          <a:extLst>
            <a:ext uri="{FF2B5EF4-FFF2-40B4-BE49-F238E27FC236}">
              <a16:creationId xmlns:a16="http://schemas.microsoft.com/office/drawing/2014/main" id="{9F75FCAC-4869-41F3-9616-78D57C0C1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0" name="Text Box 800">
          <a:extLst>
            <a:ext uri="{FF2B5EF4-FFF2-40B4-BE49-F238E27FC236}">
              <a16:creationId xmlns:a16="http://schemas.microsoft.com/office/drawing/2014/main" id="{2FD8A859-381C-4F43-B327-4B4FBFD1A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81" name="Text Box 801">
          <a:extLst>
            <a:ext uri="{FF2B5EF4-FFF2-40B4-BE49-F238E27FC236}">
              <a16:creationId xmlns:a16="http://schemas.microsoft.com/office/drawing/2014/main" id="{C7819BC9-4FD3-42A9-8F4E-88FCFF7E31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2" name="Text Box 802">
          <a:extLst>
            <a:ext uri="{FF2B5EF4-FFF2-40B4-BE49-F238E27FC236}">
              <a16:creationId xmlns:a16="http://schemas.microsoft.com/office/drawing/2014/main" id="{B7FAA214-B41B-4CE2-96CF-5A1DB7B895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3" name="Text Box 803">
          <a:extLst>
            <a:ext uri="{FF2B5EF4-FFF2-40B4-BE49-F238E27FC236}">
              <a16:creationId xmlns:a16="http://schemas.microsoft.com/office/drawing/2014/main" id="{1FC6DBCD-EBAC-4B07-9C95-1F1C492347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84" name="Text Box 804">
          <a:extLst>
            <a:ext uri="{FF2B5EF4-FFF2-40B4-BE49-F238E27FC236}">
              <a16:creationId xmlns:a16="http://schemas.microsoft.com/office/drawing/2014/main" id="{0DDCA10C-D0E9-47EC-939F-9F797E582A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5" name="Text Box 805">
          <a:extLst>
            <a:ext uri="{FF2B5EF4-FFF2-40B4-BE49-F238E27FC236}">
              <a16:creationId xmlns:a16="http://schemas.microsoft.com/office/drawing/2014/main" id="{0CA99FC0-1612-4D86-BFC1-89292C5D6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6" name="Text Box 806">
          <a:extLst>
            <a:ext uri="{FF2B5EF4-FFF2-40B4-BE49-F238E27FC236}">
              <a16:creationId xmlns:a16="http://schemas.microsoft.com/office/drawing/2014/main" id="{15EA571D-BBE4-44C5-9EE7-1324EA71F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787" name="Text Box 807">
          <a:extLst>
            <a:ext uri="{FF2B5EF4-FFF2-40B4-BE49-F238E27FC236}">
              <a16:creationId xmlns:a16="http://schemas.microsoft.com/office/drawing/2014/main" id="{364B22DF-CB99-4255-9BEF-95A4D4DC5B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8" name="Text Box 808">
          <a:extLst>
            <a:ext uri="{FF2B5EF4-FFF2-40B4-BE49-F238E27FC236}">
              <a16:creationId xmlns:a16="http://schemas.microsoft.com/office/drawing/2014/main" id="{9CDC0C5B-CE87-4E9E-95E6-A2D74DA0B4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89" name="Text Box 809">
          <a:extLst>
            <a:ext uri="{FF2B5EF4-FFF2-40B4-BE49-F238E27FC236}">
              <a16:creationId xmlns:a16="http://schemas.microsoft.com/office/drawing/2014/main" id="{94F6EFAF-C0E9-41DE-BF36-A24BDA100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90" name="Text Box 810">
          <a:extLst>
            <a:ext uri="{FF2B5EF4-FFF2-40B4-BE49-F238E27FC236}">
              <a16:creationId xmlns:a16="http://schemas.microsoft.com/office/drawing/2014/main" id="{23E6C365-51E4-4FBC-8C8C-C572BE4B998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1" name="Text Box 811">
          <a:extLst>
            <a:ext uri="{FF2B5EF4-FFF2-40B4-BE49-F238E27FC236}">
              <a16:creationId xmlns:a16="http://schemas.microsoft.com/office/drawing/2014/main" id="{204CFF40-FDDD-49C7-BC19-2A35783F3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2" name="Text Box 812">
          <a:extLst>
            <a:ext uri="{FF2B5EF4-FFF2-40B4-BE49-F238E27FC236}">
              <a16:creationId xmlns:a16="http://schemas.microsoft.com/office/drawing/2014/main" id="{5E4064BF-6B06-4848-B803-17E29952E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93" name="Text Box 813">
          <a:extLst>
            <a:ext uri="{FF2B5EF4-FFF2-40B4-BE49-F238E27FC236}">
              <a16:creationId xmlns:a16="http://schemas.microsoft.com/office/drawing/2014/main" id="{876CA2BA-703F-444D-A4BF-B82224BDA2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4" name="Text Box 814">
          <a:extLst>
            <a:ext uri="{FF2B5EF4-FFF2-40B4-BE49-F238E27FC236}">
              <a16:creationId xmlns:a16="http://schemas.microsoft.com/office/drawing/2014/main" id="{FC86D978-DF71-438D-851B-99E886D21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5" name="Text Box 815">
          <a:extLst>
            <a:ext uri="{FF2B5EF4-FFF2-40B4-BE49-F238E27FC236}">
              <a16:creationId xmlns:a16="http://schemas.microsoft.com/office/drawing/2014/main" id="{31AD1017-55F3-403A-AA08-9F8E607A6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96" name="Text Box 816">
          <a:extLst>
            <a:ext uri="{FF2B5EF4-FFF2-40B4-BE49-F238E27FC236}">
              <a16:creationId xmlns:a16="http://schemas.microsoft.com/office/drawing/2014/main" id="{A9C432D5-B9AB-4DEE-81FF-FFCA3882B6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797" name="Text Box 817">
          <a:extLst>
            <a:ext uri="{FF2B5EF4-FFF2-40B4-BE49-F238E27FC236}">
              <a16:creationId xmlns:a16="http://schemas.microsoft.com/office/drawing/2014/main" id="{453D36B7-B214-476A-BD2C-005254B3F3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8" name="Text Box 818">
          <a:extLst>
            <a:ext uri="{FF2B5EF4-FFF2-40B4-BE49-F238E27FC236}">
              <a16:creationId xmlns:a16="http://schemas.microsoft.com/office/drawing/2014/main" id="{7CEE0454-9124-4941-84FF-29A65FBC4D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799" name="Text Box 819">
          <a:extLst>
            <a:ext uri="{FF2B5EF4-FFF2-40B4-BE49-F238E27FC236}">
              <a16:creationId xmlns:a16="http://schemas.microsoft.com/office/drawing/2014/main" id="{3330AF62-2298-480F-955D-2CDEF831D4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800" name="Text Box 820">
          <a:extLst>
            <a:ext uri="{FF2B5EF4-FFF2-40B4-BE49-F238E27FC236}">
              <a16:creationId xmlns:a16="http://schemas.microsoft.com/office/drawing/2014/main" id="{843C6DF3-46D6-4C77-BA87-6DBDDF5290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1" name="Text Box 821">
          <a:extLst>
            <a:ext uri="{FF2B5EF4-FFF2-40B4-BE49-F238E27FC236}">
              <a16:creationId xmlns:a16="http://schemas.microsoft.com/office/drawing/2014/main" id="{530CFA2A-C4FB-4B98-BA82-633F219EB9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2" name="Text Box 822">
          <a:extLst>
            <a:ext uri="{FF2B5EF4-FFF2-40B4-BE49-F238E27FC236}">
              <a16:creationId xmlns:a16="http://schemas.microsoft.com/office/drawing/2014/main" id="{A932BCF9-234B-4DE5-9F47-99BC8F031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803" name="Text Box 823">
          <a:extLst>
            <a:ext uri="{FF2B5EF4-FFF2-40B4-BE49-F238E27FC236}">
              <a16:creationId xmlns:a16="http://schemas.microsoft.com/office/drawing/2014/main" id="{B65684D9-93F5-4582-8E97-96E56E4D20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4" name="Text Box 824">
          <a:extLst>
            <a:ext uri="{FF2B5EF4-FFF2-40B4-BE49-F238E27FC236}">
              <a16:creationId xmlns:a16="http://schemas.microsoft.com/office/drawing/2014/main" id="{689FEFF0-81E7-4881-97AA-5AFF7EC5D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5" name="Text Box 825">
          <a:extLst>
            <a:ext uri="{FF2B5EF4-FFF2-40B4-BE49-F238E27FC236}">
              <a16:creationId xmlns:a16="http://schemas.microsoft.com/office/drawing/2014/main" id="{51D05AE3-DD18-44B2-8F5E-D0EE72684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806" name="Text Box 826">
          <a:extLst>
            <a:ext uri="{FF2B5EF4-FFF2-40B4-BE49-F238E27FC236}">
              <a16:creationId xmlns:a16="http://schemas.microsoft.com/office/drawing/2014/main" id="{E8D887C2-E2CA-4D1D-AA9F-86ECF5998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7" name="Text Box 827">
          <a:extLst>
            <a:ext uri="{FF2B5EF4-FFF2-40B4-BE49-F238E27FC236}">
              <a16:creationId xmlns:a16="http://schemas.microsoft.com/office/drawing/2014/main" id="{E600E449-A12A-4C6D-9783-3B759DAB78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08" name="Text Box 828">
          <a:extLst>
            <a:ext uri="{FF2B5EF4-FFF2-40B4-BE49-F238E27FC236}">
              <a16:creationId xmlns:a16="http://schemas.microsoft.com/office/drawing/2014/main" id="{A71A9109-CDB1-466E-B797-7ABCBF7AE1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09" name="Text Box 829">
          <a:extLst>
            <a:ext uri="{FF2B5EF4-FFF2-40B4-BE49-F238E27FC236}">
              <a16:creationId xmlns:a16="http://schemas.microsoft.com/office/drawing/2014/main" id="{3B099B68-68A7-4F39-B7C7-478320C703E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0" name="Text Box 830">
          <a:extLst>
            <a:ext uri="{FF2B5EF4-FFF2-40B4-BE49-F238E27FC236}">
              <a16:creationId xmlns:a16="http://schemas.microsoft.com/office/drawing/2014/main" id="{E3774AD6-203E-41D5-A39C-BC834C750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1" name="Text Box 831">
          <a:extLst>
            <a:ext uri="{FF2B5EF4-FFF2-40B4-BE49-F238E27FC236}">
              <a16:creationId xmlns:a16="http://schemas.microsoft.com/office/drawing/2014/main" id="{F5901120-B4EC-4B23-AF13-48F85FA679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12" name="Text Box 832">
          <a:extLst>
            <a:ext uri="{FF2B5EF4-FFF2-40B4-BE49-F238E27FC236}">
              <a16:creationId xmlns:a16="http://schemas.microsoft.com/office/drawing/2014/main" id="{4E609D1A-300D-4A63-9251-2F3807420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3" name="Text Box 833">
          <a:extLst>
            <a:ext uri="{FF2B5EF4-FFF2-40B4-BE49-F238E27FC236}">
              <a16:creationId xmlns:a16="http://schemas.microsoft.com/office/drawing/2014/main" id="{6546620A-9965-4589-A56F-AF18610E36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4" name="Text Box 834">
          <a:extLst>
            <a:ext uri="{FF2B5EF4-FFF2-40B4-BE49-F238E27FC236}">
              <a16:creationId xmlns:a16="http://schemas.microsoft.com/office/drawing/2014/main" id="{E4AE872E-6981-4369-A748-822525B2D1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15" name="Text Box 835">
          <a:extLst>
            <a:ext uri="{FF2B5EF4-FFF2-40B4-BE49-F238E27FC236}">
              <a16:creationId xmlns:a16="http://schemas.microsoft.com/office/drawing/2014/main" id="{95630CB4-10FC-49FD-ADDE-197CA34788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16" name="Text Box 836">
          <a:extLst>
            <a:ext uri="{FF2B5EF4-FFF2-40B4-BE49-F238E27FC236}">
              <a16:creationId xmlns:a16="http://schemas.microsoft.com/office/drawing/2014/main" id="{C49BE505-B28C-4CBC-8738-7BEED33CA5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7" name="Text Box 837">
          <a:extLst>
            <a:ext uri="{FF2B5EF4-FFF2-40B4-BE49-F238E27FC236}">
              <a16:creationId xmlns:a16="http://schemas.microsoft.com/office/drawing/2014/main" id="{15B31DFB-0298-4888-B328-811F3F9DC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18" name="Text Box 838">
          <a:extLst>
            <a:ext uri="{FF2B5EF4-FFF2-40B4-BE49-F238E27FC236}">
              <a16:creationId xmlns:a16="http://schemas.microsoft.com/office/drawing/2014/main" id="{184369F1-AE1B-4DB1-A48A-78CF375D4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19" name="Text Box 839">
          <a:extLst>
            <a:ext uri="{FF2B5EF4-FFF2-40B4-BE49-F238E27FC236}">
              <a16:creationId xmlns:a16="http://schemas.microsoft.com/office/drawing/2014/main" id="{F19C2C0F-5F38-4108-874D-5219113F7C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0" name="Text Box 840">
          <a:extLst>
            <a:ext uri="{FF2B5EF4-FFF2-40B4-BE49-F238E27FC236}">
              <a16:creationId xmlns:a16="http://schemas.microsoft.com/office/drawing/2014/main" id="{40BC1D71-FD0B-45E3-8049-1CC1FE40C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1" name="Text Box 841">
          <a:extLst>
            <a:ext uri="{FF2B5EF4-FFF2-40B4-BE49-F238E27FC236}">
              <a16:creationId xmlns:a16="http://schemas.microsoft.com/office/drawing/2014/main" id="{D165738C-9654-4E8E-AD5B-458F17B2E9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22" name="Text Box 842">
          <a:extLst>
            <a:ext uri="{FF2B5EF4-FFF2-40B4-BE49-F238E27FC236}">
              <a16:creationId xmlns:a16="http://schemas.microsoft.com/office/drawing/2014/main" id="{557E8987-B69E-4E74-B125-A8A134AE1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3" name="Text Box 843">
          <a:extLst>
            <a:ext uri="{FF2B5EF4-FFF2-40B4-BE49-F238E27FC236}">
              <a16:creationId xmlns:a16="http://schemas.microsoft.com/office/drawing/2014/main" id="{BDBD3B49-8DB1-404A-A453-87330BDB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4" name="Text Box 844">
          <a:extLst>
            <a:ext uri="{FF2B5EF4-FFF2-40B4-BE49-F238E27FC236}">
              <a16:creationId xmlns:a16="http://schemas.microsoft.com/office/drawing/2014/main" id="{0B9366DC-4151-410B-BEED-F63D54E335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25" name="Text Box 845">
          <a:extLst>
            <a:ext uri="{FF2B5EF4-FFF2-40B4-BE49-F238E27FC236}">
              <a16:creationId xmlns:a16="http://schemas.microsoft.com/office/drawing/2014/main" id="{5F8CE552-120D-4726-AE82-1190513242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6" name="Text Box 846">
          <a:extLst>
            <a:ext uri="{FF2B5EF4-FFF2-40B4-BE49-F238E27FC236}">
              <a16:creationId xmlns:a16="http://schemas.microsoft.com/office/drawing/2014/main" id="{48B223A6-57F3-4E33-86C4-1F86E9860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7" name="Text Box 847">
          <a:extLst>
            <a:ext uri="{FF2B5EF4-FFF2-40B4-BE49-F238E27FC236}">
              <a16:creationId xmlns:a16="http://schemas.microsoft.com/office/drawing/2014/main" id="{297AE30B-D4D2-414A-B93A-A0D0A25F65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28" name="Text Box 848">
          <a:extLst>
            <a:ext uri="{FF2B5EF4-FFF2-40B4-BE49-F238E27FC236}">
              <a16:creationId xmlns:a16="http://schemas.microsoft.com/office/drawing/2014/main" id="{1B2BD3CD-FF22-4A20-88E9-FFC486D129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29" name="Text Box 849">
          <a:extLst>
            <a:ext uri="{FF2B5EF4-FFF2-40B4-BE49-F238E27FC236}">
              <a16:creationId xmlns:a16="http://schemas.microsoft.com/office/drawing/2014/main" id="{A17E4571-BA5B-46B8-A487-97AC6A507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0" name="Text Box 850">
          <a:extLst>
            <a:ext uri="{FF2B5EF4-FFF2-40B4-BE49-F238E27FC236}">
              <a16:creationId xmlns:a16="http://schemas.microsoft.com/office/drawing/2014/main" id="{60BABC64-67E5-431F-AF5F-D569F4031F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31" name="Text Box 851">
          <a:extLst>
            <a:ext uri="{FF2B5EF4-FFF2-40B4-BE49-F238E27FC236}">
              <a16:creationId xmlns:a16="http://schemas.microsoft.com/office/drawing/2014/main" id="{04196E27-C4FD-4D11-AAF9-B1B91210FF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2" name="Text Box 852">
          <a:extLst>
            <a:ext uri="{FF2B5EF4-FFF2-40B4-BE49-F238E27FC236}">
              <a16:creationId xmlns:a16="http://schemas.microsoft.com/office/drawing/2014/main" id="{2CB57E28-D729-4C28-BE49-738AB59BBA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3" name="Text Box 853">
          <a:extLst>
            <a:ext uri="{FF2B5EF4-FFF2-40B4-BE49-F238E27FC236}">
              <a16:creationId xmlns:a16="http://schemas.microsoft.com/office/drawing/2014/main" id="{1D02F8DE-DB28-4F98-9062-9E0D9270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34" name="Text Box 854">
          <a:extLst>
            <a:ext uri="{FF2B5EF4-FFF2-40B4-BE49-F238E27FC236}">
              <a16:creationId xmlns:a16="http://schemas.microsoft.com/office/drawing/2014/main" id="{0C55E84B-2591-4920-9EF2-1D0EEB33C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35" name="Text Box 855">
          <a:extLst>
            <a:ext uri="{FF2B5EF4-FFF2-40B4-BE49-F238E27FC236}">
              <a16:creationId xmlns:a16="http://schemas.microsoft.com/office/drawing/2014/main" id="{C395A3B6-EBD3-4BBC-8110-6446772AA6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6" name="Text Box 856">
          <a:extLst>
            <a:ext uri="{FF2B5EF4-FFF2-40B4-BE49-F238E27FC236}">
              <a16:creationId xmlns:a16="http://schemas.microsoft.com/office/drawing/2014/main" id="{61152D70-CE32-4131-BC86-93A45971A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7" name="Text Box 857">
          <a:extLst>
            <a:ext uri="{FF2B5EF4-FFF2-40B4-BE49-F238E27FC236}">
              <a16:creationId xmlns:a16="http://schemas.microsoft.com/office/drawing/2014/main" id="{1371E241-2D1B-4258-8DB0-05C40A78E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38" name="Text Box 858">
          <a:extLst>
            <a:ext uri="{FF2B5EF4-FFF2-40B4-BE49-F238E27FC236}">
              <a16:creationId xmlns:a16="http://schemas.microsoft.com/office/drawing/2014/main" id="{64D2B626-1900-430D-9401-7D040071B77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39" name="Text Box 859">
          <a:extLst>
            <a:ext uri="{FF2B5EF4-FFF2-40B4-BE49-F238E27FC236}">
              <a16:creationId xmlns:a16="http://schemas.microsoft.com/office/drawing/2014/main" id="{2D9E53EC-A270-4F21-855B-2635589AE6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0" name="Text Box 860">
          <a:extLst>
            <a:ext uri="{FF2B5EF4-FFF2-40B4-BE49-F238E27FC236}">
              <a16:creationId xmlns:a16="http://schemas.microsoft.com/office/drawing/2014/main" id="{50B67E0C-2C92-4E24-85E8-E62F0D8BE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41" name="Text Box 861">
          <a:extLst>
            <a:ext uri="{FF2B5EF4-FFF2-40B4-BE49-F238E27FC236}">
              <a16:creationId xmlns:a16="http://schemas.microsoft.com/office/drawing/2014/main" id="{593B9426-BD19-4B81-BF0B-B648D86C42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2" name="Text Box 862">
          <a:extLst>
            <a:ext uri="{FF2B5EF4-FFF2-40B4-BE49-F238E27FC236}">
              <a16:creationId xmlns:a16="http://schemas.microsoft.com/office/drawing/2014/main" id="{B17391CF-C5BC-4729-9903-65F25E4EF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3" name="Text Box 863">
          <a:extLst>
            <a:ext uri="{FF2B5EF4-FFF2-40B4-BE49-F238E27FC236}">
              <a16:creationId xmlns:a16="http://schemas.microsoft.com/office/drawing/2014/main" id="{089F49CC-E6C8-4EF0-86D5-0114371CA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44" name="Text Box 864">
          <a:extLst>
            <a:ext uri="{FF2B5EF4-FFF2-40B4-BE49-F238E27FC236}">
              <a16:creationId xmlns:a16="http://schemas.microsoft.com/office/drawing/2014/main" id="{53F6F133-AD89-4FB9-AB18-74FFDFA37C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5" name="Text Box 865">
          <a:extLst>
            <a:ext uri="{FF2B5EF4-FFF2-40B4-BE49-F238E27FC236}">
              <a16:creationId xmlns:a16="http://schemas.microsoft.com/office/drawing/2014/main" id="{C0BF9AF2-4BB5-4F08-A7F7-54D98881D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6" name="Text Box 866">
          <a:extLst>
            <a:ext uri="{FF2B5EF4-FFF2-40B4-BE49-F238E27FC236}">
              <a16:creationId xmlns:a16="http://schemas.microsoft.com/office/drawing/2014/main" id="{D6BF3FB9-3AA1-46DF-A7B3-72D849C4DF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847" name="Text Box 867">
          <a:extLst>
            <a:ext uri="{FF2B5EF4-FFF2-40B4-BE49-F238E27FC236}">
              <a16:creationId xmlns:a16="http://schemas.microsoft.com/office/drawing/2014/main" id="{1D4C85F8-00C3-44A7-8172-49A4CA8490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8" name="Text Box 868">
          <a:extLst>
            <a:ext uri="{FF2B5EF4-FFF2-40B4-BE49-F238E27FC236}">
              <a16:creationId xmlns:a16="http://schemas.microsoft.com/office/drawing/2014/main" id="{A1384F8D-D064-444A-90DA-6BC3BA420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49" name="Text Box 869">
          <a:extLst>
            <a:ext uri="{FF2B5EF4-FFF2-40B4-BE49-F238E27FC236}">
              <a16:creationId xmlns:a16="http://schemas.microsoft.com/office/drawing/2014/main" id="{B80CD8BF-F84D-4BEB-B7FC-FFA2CC242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50" name="Text Box 870">
          <a:extLst>
            <a:ext uri="{FF2B5EF4-FFF2-40B4-BE49-F238E27FC236}">
              <a16:creationId xmlns:a16="http://schemas.microsoft.com/office/drawing/2014/main" id="{D8EBF1FE-095A-4E4A-BC34-22469C8F59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51" name="Text Box 101">
          <a:extLst>
            <a:ext uri="{FF2B5EF4-FFF2-40B4-BE49-F238E27FC236}">
              <a16:creationId xmlns:a16="http://schemas.microsoft.com/office/drawing/2014/main" id="{3269A3E4-40A3-4206-8831-BFB651BE2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52" name="Text Box 102">
          <a:extLst>
            <a:ext uri="{FF2B5EF4-FFF2-40B4-BE49-F238E27FC236}">
              <a16:creationId xmlns:a16="http://schemas.microsoft.com/office/drawing/2014/main" id="{A0AAA862-1452-4CBD-9EDD-6D9FC3FC56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3" name="Text Box 103">
          <a:extLst>
            <a:ext uri="{FF2B5EF4-FFF2-40B4-BE49-F238E27FC236}">
              <a16:creationId xmlns:a16="http://schemas.microsoft.com/office/drawing/2014/main" id="{7E3EAA97-CAA7-492D-A676-ECFB0E0961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4" name="Text Box 104">
          <a:extLst>
            <a:ext uri="{FF2B5EF4-FFF2-40B4-BE49-F238E27FC236}">
              <a16:creationId xmlns:a16="http://schemas.microsoft.com/office/drawing/2014/main" id="{525CCCDA-90C9-43F2-8275-3D5D1CF8CB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5" name="Text Box 105">
          <a:extLst>
            <a:ext uri="{FF2B5EF4-FFF2-40B4-BE49-F238E27FC236}">
              <a16:creationId xmlns:a16="http://schemas.microsoft.com/office/drawing/2014/main" id="{1E6CA165-402A-4B89-A94C-6BAB9A4512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6" name="Text Box 106">
          <a:extLst>
            <a:ext uri="{FF2B5EF4-FFF2-40B4-BE49-F238E27FC236}">
              <a16:creationId xmlns:a16="http://schemas.microsoft.com/office/drawing/2014/main" id="{F7AADFF0-E967-474B-ACB0-04BD0F022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7" name="Text Box 107">
          <a:extLst>
            <a:ext uri="{FF2B5EF4-FFF2-40B4-BE49-F238E27FC236}">
              <a16:creationId xmlns:a16="http://schemas.microsoft.com/office/drawing/2014/main" id="{87DE7207-D1FE-4209-8DBA-450AFA3A2A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8" name="Text Box 108">
          <a:extLst>
            <a:ext uri="{FF2B5EF4-FFF2-40B4-BE49-F238E27FC236}">
              <a16:creationId xmlns:a16="http://schemas.microsoft.com/office/drawing/2014/main" id="{22BE4C2E-485F-4AE6-8FEB-67DCD76C5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59" name="Text Box 109">
          <a:extLst>
            <a:ext uri="{FF2B5EF4-FFF2-40B4-BE49-F238E27FC236}">
              <a16:creationId xmlns:a16="http://schemas.microsoft.com/office/drawing/2014/main" id="{F78995A0-8570-44C3-BE92-3DDF53BAD8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0" name="Text Box 110">
          <a:extLst>
            <a:ext uri="{FF2B5EF4-FFF2-40B4-BE49-F238E27FC236}">
              <a16:creationId xmlns:a16="http://schemas.microsoft.com/office/drawing/2014/main" id="{8D9495DB-ECCF-4C79-B004-D69373F2EB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1" name="Text Box 111">
          <a:extLst>
            <a:ext uri="{FF2B5EF4-FFF2-40B4-BE49-F238E27FC236}">
              <a16:creationId xmlns:a16="http://schemas.microsoft.com/office/drawing/2014/main" id="{4EC7CB67-FDEC-48F2-8B79-0F6E71522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2" name="Text Box 112">
          <a:extLst>
            <a:ext uri="{FF2B5EF4-FFF2-40B4-BE49-F238E27FC236}">
              <a16:creationId xmlns:a16="http://schemas.microsoft.com/office/drawing/2014/main" id="{0231A5E4-0049-499D-8A2C-92AEE3AC0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3" name="Text Box 113">
          <a:extLst>
            <a:ext uri="{FF2B5EF4-FFF2-40B4-BE49-F238E27FC236}">
              <a16:creationId xmlns:a16="http://schemas.microsoft.com/office/drawing/2014/main" id="{84D280C7-A134-447D-AE50-40FFB1000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4" name="Text Box 114">
          <a:extLst>
            <a:ext uri="{FF2B5EF4-FFF2-40B4-BE49-F238E27FC236}">
              <a16:creationId xmlns:a16="http://schemas.microsoft.com/office/drawing/2014/main" id="{0E21770E-F266-44B5-BE4E-2B41BBED5D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5" name="Text Box 115">
          <a:extLst>
            <a:ext uri="{FF2B5EF4-FFF2-40B4-BE49-F238E27FC236}">
              <a16:creationId xmlns:a16="http://schemas.microsoft.com/office/drawing/2014/main" id="{CF3EABB1-3038-4ED0-A34E-27AA691E7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6" name="Text Box 116">
          <a:extLst>
            <a:ext uri="{FF2B5EF4-FFF2-40B4-BE49-F238E27FC236}">
              <a16:creationId xmlns:a16="http://schemas.microsoft.com/office/drawing/2014/main" id="{8530AAF5-F6C0-4EAA-8C64-CD95AE8907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7" name="Text Box 117">
          <a:extLst>
            <a:ext uri="{FF2B5EF4-FFF2-40B4-BE49-F238E27FC236}">
              <a16:creationId xmlns:a16="http://schemas.microsoft.com/office/drawing/2014/main" id="{6A0BD590-3AF1-4C9A-856D-1C2BF8429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8" name="Text Box 118">
          <a:extLst>
            <a:ext uri="{FF2B5EF4-FFF2-40B4-BE49-F238E27FC236}">
              <a16:creationId xmlns:a16="http://schemas.microsoft.com/office/drawing/2014/main" id="{AD91AB5A-86A3-470B-925A-A9402B4813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69" name="Text Box 119">
          <a:extLst>
            <a:ext uri="{FF2B5EF4-FFF2-40B4-BE49-F238E27FC236}">
              <a16:creationId xmlns:a16="http://schemas.microsoft.com/office/drawing/2014/main" id="{5BBCC8F7-8DDB-4F30-8A9C-94CD8E5208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0" name="Text Box 120">
          <a:extLst>
            <a:ext uri="{FF2B5EF4-FFF2-40B4-BE49-F238E27FC236}">
              <a16:creationId xmlns:a16="http://schemas.microsoft.com/office/drawing/2014/main" id="{2555AFB8-AFF2-4EBA-8525-F528FA607E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1" name="Text Box 121">
          <a:extLst>
            <a:ext uri="{FF2B5EF4-FFF2-40B4-BE49-F238E27FC236}">
              <a16:creationId xmlns:a16="http://schemas.microsoft.com/office/drawing/2014/main" id="{C646F93F-3A66-4FA7-BCC3-97301CCA8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2" name="Text Box 122">
          <a:extLst>
            <a:ext uri="{FF2B5EF4-FFF2-40B4-BE49-F238E27FC236}">
              <a16:creationId xmlns:a16="http://schemas.microsoft.com/office/drawing/2014/main" id="{C1F630C2-445C-45CB-9CC5-FABD244BC6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3" name="Text Box 123">
          <a:extLst>
            <a:ext uri="{FF2B5EF4-FFF2-40B4-BE49-F238E27FC236}">
              <a16:creationId xmlns:a16="http://schemas.microsoft.com/office/drawing/2014/main" id="{2B42C4CB-FD2A-44E8-8609-8D6EEE80FC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4" name="Text Box 124">
          <a:extLst>
            <a:ext uri="{FF2B5EF4-FFF2-40B4-BE49-F238E27FC236}">
              <a16:creationId xmlns:a16="http://schemas.microsoft.com/office/drawing/2014/main" id="{A207AD71-3568-4BC7-9830-8ED3174956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5" name="Text Box 125">
          <a:extLst>
            <a:ext uri="{FF2B5EF4-FFF2-40B4-BE49-F238E27FC236}">
              <a16:creationId xmlns:a16="http://schemas.microsoft.com/office/drawing/2014/main" id="{ADE0DD99-DCB8-4001-B730-4B34EEC792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6" name="Text Box 126">
          <a:extLst>
            <a:ext uri="{FF2B5EF4-FFF2-40B4-BE49-F238E27FC236}">
              <a16:creationId xmlns:a16="http://schemas.microsoft.com/office/drawing/2014/main" id="{388AE9D5-1880-4840-9F9F-4FBC102E70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7" name="Text Box 127">
          <a:extLst>
            <a:ext uri="{FF2B5EF4-FFF2-40B4-BE49-F238E27FC236}">
              <a16:creationId xmlns:a16="http://schemas.microsoft.com/office/drawing/2014/main" id="{28919DC2-6862-4C64-B372-6C52492FED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8" name="Text Box 128">
          <a:extLst>
            <a:ext uri="{FF2B5EF4-FFF2-40B4-BE49-F238E27FC236}">
              <a16:creationId xmlns:a16="http://schemas.microsoft.com/office/drawing/2014/main" id="{BCE345FC-A666-42CA-9121-AFF0B83E89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879" name="Text Box 129">
          <a:extLst>
            <a:ext uri="{FF2B5EF4-FFF2-40B4-BE49-F238E27FC236}">
              <a16:creationId xmlns:a16="http://schemas.microsoft.com/office/drawing/2014/main" id="{6103DB04-CF50-466A-A91D-3C0D6845BE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162204"/>
    <xdr:sp macro="" textlink="">
      <xdr:nvSpPr>
        <xdr:cNvPr id="3880" name="Text Box 130">
          <a:extLst>
            <a:ext uri="{FF2B5EF4-FFF2-40B4-BE49-F238E27FC236}">
              <a16:creationId xmlns:a16="http://schemas.microsoft.com/office/drawing/2014/main" id="{8A5104BF-DD30-4FF4-B792-3E77625FE8E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881" name="Text Box 131">
          <a:extLst>
            <a:ext uri="{FF2B5EF4-FFF2-40B4-BE49-F238E27FC236}">
              <a16:creationId xmlns:a16="http://schemas.microsoft.com/office/drawing/2014/main" id="{BB925EC8-A001-4CF6-869E-6A38308C3F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2" name="Text Box 132">
          <a:extLst>
            <a:ext uri="{FF2B5EF4-FFF2-40B4-BE49-F238E27FC236}">
              <a16:creationId xmlns:a16="http://schemas.microsoft.com/office/drawing/2014/main" id="{F38CE49C-2431-411F-B827-31ACF624B2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3" name="Text Box 133">
          <a:extLst>
            <a:ext uri="{FF2B5EF4-FFF2-40B4-BE49-F238E27FC236}">
              <a16:creationId xmlns:a16="http://schemas.microsoft.com/office/drawing/2014/main" id="{95EFE448-39AE-4E9A-A8AD-C8A394CF3A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84" name="Text Box 134">
          <a:extLst>
            <a:ext uri="{FF2B5EF4-FFF2-40B4-BE49-F238E27FC236}">
              <a16:creationId xmlns:a16="http://schemas.microsoft.com/office/drawing/2014/main" id="{EDA2DD56-3A50-4158-A28C-F2A2C595B57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5" name="Text Box 135">
          <a:extLst>
            <a:ext uri="{FF2B5EF4-FFF2-40B4-BE49-F238E27FC236}">
              <a16:creationId xmlns:a16="http://schemas.microsoft.com/office/drawing/2014/main" id="{448AB773-381F-4DCF-98A4-B399921B2D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6" name="Text Box 136">
          <a:extLst>
            <a:ext uri="{FF2B5EF4-FFF2-40B4-BE49-F238E27FC236}">
              <a16:creationId xmlns:a16="http://schemas.microsoft.com/office/drawing/2014/main" id="{B2F95E08-D25B-466D-A9A8-7909BFD00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887" name="Text Box 137">
          <a:extLst>
            <a:ext uri="{FF2B5EF4-FFF2-40B4-BE49-F238E27FC236}">
              <a16:creationId xmlns:a16="http://schemas.microsoft.com/office/drawing/2014/main" id="{80F5DC05-773F-480B-AA8B-28632FC92E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8" name="Text Box 138">
          <a:extLst>
            <a:ext uri="{FF2B5EF4-FFF2-40B4-BE49-F238E27FC236}">
              <a16:creationId xmlns:a16="http://schemas.microsoft.com/office/drawing/2014/main" id="{9ED90C83-681E-4B29-A147-87A61F53F0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89" name="Text Box 139">
          <a:extLst>
            <a:ext uri="{FF2B5EF4-FFF2-40B4-BE49-F238E27FC236}">
              <a16:creationId xmlns:a16="http://schemas.microsoft.com/office/drawing/2014/main" id="{B1D5F203-A378-443B-B4DD-DA0DD5AC41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90" name="Text Box 140">
          <a:extLst>
            <a:ext uri="{FF2B5EF4-FFF2-40B4-BE49-F238E27FC236}">
              <a16:creationId xmlns:a16="http://schemas.microsoft.com/office/drawing/2014/main" id="{5FA1DBA8-EC94-4466-B7BA-0DE626D4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1" name="Text Box 141">
          <a:extLst>
            <a:ext uri="{FF2B5EF4-FFF2-40B4-BE49-F238E27FC236}">
              <a16:creationId xmlns:a16="http://schemas.microsoft.com/office/drawing/2014/main" id="{DD7AD82C-9E8E-45A8-ACC4-A70C6AB2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2" name="Text Box 142">
          <a:extLst>
            <a:ext uri="{FF2B5EF4-FFF2-40B4-BE49-F238E27FC236}">
              <a16:creationId xmlns:a16="http://schemas.microsoft.com/office/drawing/2014/main" id="{9346C3B7-3AA2-48D0-BA76-2FFB0F5740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893" name="Text Box 143">
          <a:extLst>
            <a:ext uri="{FF2B5EF4-FFF2-40B4-BE49-F238E27FC236}">
              <a16:creationId xmlns:a16="http://schemas.microsoft.com/office/drawing/2014/main" id="{2A7981F1-1CF4-4EDA-BDEF-C79F415E83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4" name="Text Box 144">
          <a:extLst>
            <a:ext uri="{FF2B5EF4-FFF2-40B4-BE49-F238E27FC236}">
              <a16:creationId xmlns:a16="http://schemas.microsoft.com/office/drawing/2014/main" id="{0E98BDA3-0081-4B77-B27E-C275388E2F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5" name="Text Box 145">
          <a:extLst>
            <a:ext uri="{FF2B5EF4-FFF2-40B4-BE49-F238E27FC236}">
              <a16:creationId xmlns:a16="http://schemas.microsoft.com/office/drawing/2014/main" id="{B33EEB75-3EEB-4E18-93C1-84FD0FBB9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896" name="Text Box 146">
          <a:extLst>
            <a:ext uri="{FF2B5EF4-FFF2-40B4-BE49-F238E27FC236}">
              <a16:creationId xmlns:a16="http://schemas.microsoft.com/office/drawing/2014/main" id="{EC655967-EBAD-4D0F-A48A-F5FE8ED38F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897" name="Text Box 147">
          <a:extLst>
            <a:ext uri="{FF2B5EF4-FFF2-40B4-BE49-F238E27FC236}">
              <a16:creationId xmlns:a16="http://schemas.microsoft.com/office/drawing/2014/main" id="{90156786-2C54-4EED-8D20-D03D1861BF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8" name="Text Box 148">
          <a:extLst>
            <a:ext uri="{FF2B5EF4-FFF2-40B4-BE49-F238E27FC236}">
              <a16:creationId xmlns:a16="http://schemas.microsoft.com/office/drawing/2014/main" id="{85B73C22-B7E9-4747-A2B0-5A32AE53E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899" name="Text Box 149">
          <a:extLst>
            <a:ext uri="{FF2B5EF4-FFF2-40B4-BE49-F238E27FC236}">
              <a16:creationId xmlns:a16="http://schemas.microsoft.com/office/drawing/2014/main" id="{0D55904D-0490-4BEC-BB31-07A3B36A1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00" name="Text Box 150">
          <a:extLst>
            <a:ext uri="{FF2B5EF4-FFF2-40B4-BE49-F238E27FC236}">
              <a16:creationId xmlns:a16="http://schemas.microsoft.com/office/drawing/2014/main" id="{4B85375E-010E-406C-AFF4-219C8344AD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1" name="Text Box 151">
          <a:extLst>
            <a:ext uri="{FF2B5EF4-FFF2-40B4-BE49-F238E27FC236}">
              <a16:creationId xmlns:a16="http://schemas.microsoft.com/office/drawing/2014/main" id="{CD958D4B-7DB9-40F3-9D0C-9B3A03343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2" name="Text Box 152">
          <a:extLst>
            <a:ext uri="{FF2B5EF4-FFF2-40B4-BE49-F238E27FC236}">
              <a16:creationId xmlns:a16="http://schemas.microsoft.com/office/drawing/2014/main" id="{A3466CF2-3367-4D54-AF10-3847FB1F87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03" name="Text Box 153">
          <a:extLst>
            <a:ext uri="{FF2B5EF4-FFF2-40B4-BE49-F238E27FC236}">
              <a16:creationId xmlns:a16="http://schemas.microsoft.com/office/drawing/2014/main" id="{9091AD10-FA90-4741-8B1A-F21C42E0B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4" name="Text Box 154">
          <a:extLst>
            <a:ext uri="{FF2B5EF4-FFF2-40B4-BE49-F238E27FC236}">
              <a16:creationId xmlns:a16="http://schemas.microsoft.com/office/drawing/2014/main" id="{0A45CEE3-AACD-48F2-869C-251910AA0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5" name="Text Box 155">
          <a:extLst>
            <a:ext uri="{FF2B5EF4-FFF2-40B4-BE49-F238E27FC236}">
              <a16:creationId xmlns:a16="http://schemas.microsoft.com/office/drawing/2014/main" id="{6A7ED319-14CB-4DD1-A984-935974168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06" name="Text Box 156">
          <a:extLst>
            <a:ext uri="{FF2B5EF4-FFF2-40B4-BE49-F238E27FC236}">
              <a16:creationId xmlns:a16="http://schemas.microsoft.com/office/drawing/2014/main" id="{74139BA8-3CBE-4DB5-A851-FE7FF0F79F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7" name="Text Box 157">
          <a:extLst>
            <a:ext uri="{FF2B5EF4-FFF2-40B4-BE49-F238E27FC236}">
              <a16:creationId xmlns:a16="http://schemas.microsoft.com/office/drawing/2014/main" id="{C4B5D16F-A747-4407-8D66-900070746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08" name="Text Box 158">
          <a:extLst>
            <a:ext uri="{FF2B5EF4-FFF2-40B4-BE49-F238E27FC236}">
              <a16:creationId xmlns:a16="http://schemas.microsoft.com/office/drawing/2014/main" id="{B27FF6BC-1815-4663-8B2A-B9E648A36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09" name="Text Box 159">
          <a:extLst>
            <a:ext uri="{FF2B5EF4-FFF2-40B4-BE49-F238E27FC236}">
              <a16:creationId xmlns:a16="http://schemas.microsoft.com/office/drawing/2014/main" id="{1ACFD7B0-BDDC-48A8-8E40-46855DF09A2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0" name="Text Box 160">
          <a:extLst>
            <a:ext uri="{FF2B5EF4-FFF2-40B4-BE49-F238E27FC236}">
              <a16:creationId xmlns:a16="http://schemas.microsoft.com/office/drawing/2014/main" id="{9FC8BEF9-3CF2-43E1-9B79-BDE53CFB56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1" name="Text Box 161">
          <a:extLst>
            <a:ext uri="{FF2B5EF4-FFF2-40B4-BE49-F238E27FC236}">
              <a16:creationId xmlns:a16="http://schemas.microsoft.com/office/drawing/2014/main" id="{1F31A924-E49C-43AF-88D0-7441DA3ADD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12" name="Text Box 162">
          <a:extLst>
            <a:ext uri="{FF2B5EF4-FFF2-40B4-BE49-F238E27FC236}">
              <a16:creationId xmlns:a16="http://schemas.microsoft.com/office/drawing/2014/main" id="{5E58775C-034B-464E-93A0-16A1A40A07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13" name="Text Box 163">
          <a:extLst>
            <a:ext uri="{FF2B5EF4-FFF2-40B4-BE49-F238E27FC236}">
              <a16:creationId xmlns:a16="http://schemas.microsoft.com/office/drawing/2014/main" id="{426C895D-65CC-4410-AD19-DC8131524A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4" name="Text Box 164">
          <a:extLst>
            <a:ext uri="{FF2B5EF4-FFF2-40B4-BE49-F238E27FC236}">
              <a16:creationId xmlns:a16="http://schemas.microsoft.com/office/drawing/2014/main" id="{D9BBBB21-5D0D-4DA7-A3E0-1CB531945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5" name="Text Box 165">
          <a:extLst>
            <a:ext uri="{FF2B5EF4-FFF2-40B4-BE49-F238E27FC236}">
              <a16:creationId xmlns:a16="http://schemas.microsoft.com/office/drawing/2014/main" id="{54C304D5-7F7D-4428-A09A-8B9848F0D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16" name="Text Box 166">
          <a:extLst>
            <a:ext uri="{FF2B5EF4-FFF2-40B4-BE49-F238E27FC236}">
              <a16:creationId xmlns:a16="http://schemas.microsoft.com/office/drawing/2014/main" id="{EEC20A6B-EE1F-41CA-BEA6-9483BA33D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7" name="Text Box 167">
          <a:extLst>
            <a:ext uri="{FF2B5EF4-FFF2-40B4-BE49-F238E27FC236}">
              <a16:creationId xmlns:a16="http://schemas.microsoft.com/office/drawing/2014/main" id="{474036C2-9F68-476A-BE98-88A258D09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18" name="Text Box 168">
          <a:extLst>
            <a:ext uri="{FF2B5EF4-FFF2-40B4-BE49-F238E27FC236}">
              <a16:creationId xmlns:a16="http://schemas.microsoft.com/office/drawing/2014/main" id="{A852E0BC-9A1D-4EF3-B31E-6A2D1F831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19" name="Text Box 169">
          <a:extLst>
            <a:ext uri="{FF2B5EF4-FFF2-40B4-BE49-F238E27FC236}">
              <a16:creationId xmlns:a16="http://schemas.microsoft.com/office/drawing/2014/main" id="{953C732C-C307-4A73-B9CE-989F245796A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0" name="Text Box 170">
          <a:extLst>
            <a:ext uri="{FF2B5EF4-FFF2-40B4-BE49-F238E27FC236}">
              <a16:creationId xmlns:a16="http://schemas.microsoft.com/office/drawing/2014/main" id="{9DD492D3-DE18-42D9-880B-BE34639D4C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1" name="Text Box 171">
          <a:extLst>
            <a:ext uri="{FF2B5EF4-FFF2-40B4-BE49-F238E27FC236}">
              <a16:creationId xmlns:a16="http://schemas.microsoft.com/office/drawing/2014/main" id="{31B23F3F-BF83-42F0-83B9-6A3C326AB1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22" name="Text Box 172">
          <a:extLst>
            <a:ext uri="{FF2B5EF4-FFF2-40B4-BE49-F238E27FC236}">
              <a16:creationId xmlns:a16="http://schemas.microsoft.com/office/drawing/2014/main" id="{1B492169-1836-496B-9711-CA19403395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3" name="Text Box 173">
          <a:extLst>
            <a:ext uri="{FF2B5EF4-FFF2-40B4-BE49-F238E27FC236}">
              <a16:creationId xmlns:a16="http://schemas.microsoft.com/office/drawing/2014/main" id="{D992A192-ACFA-4635-A19B-5651AC4B6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4" name="Text Box 174">
          <a:extLst>
            <a:ext uri="{FF2B5EF4-FFF2-40B4-BE49-F238E27FC236}">
              <a16:creationId xmlns:a16="http://schemas.microsoft.com/office/drawing/2014/main" id="{D5470C19-5501-48A8-BC47-FA755CF72A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25" name="Text Box 175">
          <a:extLst>
            <a:ext uri="{FF2B5EF4-FFF2-40B4-BE49-F238E27FC236}">
              <a16:creationId xmlns:a16="http://schemas.microsoft.com/office/drawing/2014/main" id="{EFA90C3B-51D8-4411-8E81-49B291177C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6" name="Text Box 176">
          <a:extLst>
            <a:ext uri="{FF2B5EF4-FFF2-40B4-BE49-F238E27FC236}">
              <a16:creationId xmlns:a16="http://schemas.microsoft.com/office/drawing/2014/main" id="{10E41413-F2DE-48AB-B5E6-0721CD6D7B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7" name="Text Box 177">
          <a:extLst>
            <a:ext uri="{FF2B5EF4-FFF2-40B4-BE49-F238E27FC236}">
              <a16:creationId xmlns:a16="http://schemas.microsoft.com/office/drawing/2014/main" id="{CB59C72D-15D8-4EB5-9E49-5D8D5D212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3928" name="Text Box 178">
          <a:extLst>
            <a:ext uri="{FF2B5EF4-FFF2-40B4-BE49-F238E27FC236}">
              <a16:creationId xmlns:a16="http://schemas.microsoft.com/office/drawing/2014/main" id="{F7637E6A-7690-4321-9235-09B6427BCB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29" name="Text Box 179">
          <a:extLst>
            <a:ext uri="{FF2B5EF4-FFF2-40B4-BE49-F238E27FC236}">
              <a16:creationId xmlns:a16="http://schemas.microsoft.com/office/drawing/2014/main" id="{8251ED4B-39AC-4175-AD42-B38C802589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30" name="Text Box 180">
          <a:extLst>
            <a:ext uri="{FF2B5EF4-FFF2-40B4-BE49-F238E27FC236}">
              <a16:creationId xmlns:a16="http://schemas.microsoft.com/office/drawing/2014/main" id="{2ED2DAB6-5598-4649-B9B9-673C1C2D00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1" name="Text Box 181">
          <a:extLst>
            <a:ext uri="{FF2B5EF4-FFF2-40B4-BE49-F238E27FC236}">
              <a16:creationId xmlns:a16="http://schemas.microsoft.com/office/drawing/2014/main" id="{727DEE88-F00E-4615-9E6F-B2898EF45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2" name="Text Box 182">
          <a:extLst>
            <a:ext uri="{FF2B5EF4-FFF2-40B4-BE49-F238E27FC236}">
              <a16:creationId xmlns:a16="http://schemas.microsoft.com/office/drawing/2014/main" id="{67FADA58-6C18-469A-8856-404BCB082D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3" name="Text Box 183">
          <a:extLst>
            <a:ext uri="{FF2B5EF4-FFF2-40B4-BE49-F238E27FC236}">
              <a16:creationId xmlns:a16="http://schemas.microsoft.com/office/drawing/2014/main" id="{358EE5DD-56F0-4AC8-87E1-AB2D1A5FB7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4" name="Text Box 184">
          <a:extLst>
            <a:ext uri="{FF2B5EF4-FFF2-40B4-BE49-F238E27FC236}">
              <a16:creationId xmlns:a16="http://schemas.microsoft.com/office/drawing/2014/main" id="{7104CABB-C512-4741-A3F7-7020946C4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5" name="Text Box 185">
          <a:extLst>
            <a:ext uri="{FF2B5EF4-FFF2-40B4-BE49-F238E27FC236}">
              <a16:creationId xmlns:a16="http://schemas.microsoft.com/office/drawing/2014/main" id="{60BD44D4-E821-4067-84C5-A8A567C28B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6" name="Text Box 186">
          <a:extLst>
            <a:ext uri="{FF2B5EF4-FFF2-40B4-BE49-F238E27FC236}">
              <a16:creationId xmlns:a16="http://schemas.microsoft.com/office/drawing/2014/main" id="{12BB1113-1E2D-4410-B45A-B3ECE2259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7" name="Text Box 187">
          <a:extLst>
            <a:ext uri="{FF2B5EF4-FFF2-40B4-BE49-F238E27FC236}">
              <a16:creationId xmlns:a16="http://schemas.microsoft.com/office/drawing/2014/main" id="{1E88FED9-D8D9-4986-A53F-267F0E26B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8" name="Text Box 188">
          <a:extLst>
            <a:ext uri="{FF2B5EF4-FFF2-40B4-BE49-F238E27FC236}">
              <a16:creationId xmlns:a16="http://schemas.microsoft.com/office/drawing/2014/main" id="{834BA51F-CB7C-412C-842E-116473645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39" name="Text Box 189">
          <a:extLst>
            <a:ext uri="{FF2B5EF4-FFF2-40B4-BE49-F238E27FC236}">
              <a16:creationId xmlns:a16="http://schemas.microsoft.com/office/drawing/2014/main" id="{0077FBF3-77F4-4FAF-852C-04E747328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0" name="Text Box 190">
          <a:extLst>
            <a:ext uri="{FF2B5EF4-FFF2-40B4-BE49-F238E27FC236}">
              <a16:creationId xmlns:a16="http://schemas.microsoft.com/office/drawing/2014/main" id="{220E4F16-70E2-4F03-A5C7-4A8883250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1" name="Text Box 191">
          <a:extLst>
            <a:ext uri="{FF2B5EF4-FFF2-40B4-BE49-F238E27FC236}">
              <a16:creationId xmlns:a16="http://schemas.microsoft.com/office/drawing/2014/main" id="{10090DE0-2012-4B7D-9263-E0FDC9C17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2" name="Text Box 192">
          <a:extLst>
            <a:ext uri="{FF2B5EF4-FFF2-40B4-BE49-F238E27FC236}">
              <a16:creationId xmlns:a16="http://schemas.microsoft.com/office/drawing/2014/main" id="{DF61910D-3AA0-4C4D-9223-84F9825DC5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3" name="Text Box 193">
          <a:extLst>
            <a:ext uri="{FF2B5EF4-FFF2-40B4-BE49-F238E27FC236}">
              <a16:creationId xmlns:a16="http://schemas.microsoft.com/office/drawing/2014/main" id="{B0FB6AD7-D27F-4D14-BACF-1A47422673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4" name="Text Box 194">
          <a:extLst>
            <a:ext uri="{FF2B5EF4-FFF2-40B4-BE49-F238E27FC236}">
              <a16:creationId xmlns:a16="http://schemas.microsoft.com/office/drawing/2014/main" id="{0AA894BC-73F2-4752-A41A-70F1F27B96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5" name="Text Box 195">
          <a:extLst>
            <a:ext uri="{FF2B5EF4-FFF2-40B4-BE49-F238E27FC236}">
              <a16:creationId xmlns:a16="http://schemas.microsoft.com/office/drawing/2014/main" id="{92B83BB4-929C-4314-817F-F392093B33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6" name="Text Box 196">
          <a:extLst>
            <a:ext uri="{FF2B5EF4-FFF2-40B4-BE49-F238E27FC236}">
              <a16:creationId xmlns:a16="http://schemas.microsoft.com/office/drawing/2014/main" id="{D6F3AD8C-2812-40B1-85F7-64EE5AABCE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7" name="Text Box 197">
          <a:extLst>
            <a:ext uri="{FF2B5EF4-FFF2-40B4-BE49-F238E27FC236}">
              <a16:creationId xmlns:a16="http://schemas.microsoft.com/office/drawing/2014/main" id="{260E25A0-1A08-4CED-AAF0-415713487B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8" name="Text Box 198">
          <a:extLst>
            <a:ext uri="{FF2B5EF4-FFF2-40B4-BE49-F238E27FC236}">
              <a16:creationId xmlns:a16="http://schemas.microsoft.com/office/drawing/2014/main" id="{7DD843FB-579C-4B54-9ECE-D3B94456A4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49" name="Text Box 199">
          <a:extLst>
            <a:ext uri="{FF2B5EF4-FFF2-40B4-BE49-F238E27FC236}">
              <a16:creationId xmlns:a16="http://schemas.microsoft.com/office/drawing/2014/main" id="{40A1127E-03F9-411B-A67F-EB9455EF23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0" name="Text Box 200">
          <a:extLst>
            <a:ext uri="{FF2B5EF4-FFF2-40B4-BE49-F238E27FC236}">
              <a16:creationId xmlns:a16="http://schemas.microsoft.com/office/drawing/2014/main" id="{92B6EB17-4EB4-49DC-9453-65EC37E2D8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1" name="Text Box 201">
          <a:extLst>
            <a:ext uri="{FF2B5EF4-FFF2-40B4-BE49-F238E27FC236}">
              <a16:creationId xmlns:a16="http://schemas.microsoft.com/office/drawing/2014/main" id="{6AAD3C26-EE38-43B0-864D-F0CEDAB65C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2" name="Text Box 202">
          <a:extLst>
            <a:ext uri="{FF2B5EF4-FFF2-40B4-BE49-F238E27FC236}">
              <a16:creationId xmlns:a16="http://schemas.microsoft.com/office/drawing/2014/main" id="{6A38AD59-22BA-427F-8D88-9DEE82AF97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3" name="Text Box 203">
          <a:extLst>
            <a:ext uri="{FF2B5EF4-FFF2-40B4-BE49-F238E27FC236}">
              <a16:creationId xmlns:a16="http://schemas.microsoft.com/office/drawing/2014/main" id="{3FD8657F-93EA-42A5-BDE3-550FF0606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4" name="Text Box 204">
          <a:extLst>
            <a:ext uri="{FF2B5EF4-FFF2-40B4-BE49-F238E27FC236}">
              <a16:creationId xmlns:a16="http://schemas.microsoft.com/office/drawing/2014/main" id="{C3C1DCDC-A383-43BB-9927-2E48751C3A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5" name="Text Box 205">
          <a:extLst>
            <a:ext uri="{FF2B5EF4-FFF2-40B4-BE49-F238E27FC236}">
              <a16:creationId xmlns:a16="http://schemas.microsoft.com/office/drawing/2014/main" id="{675FC8B2-6141-4564-A149-FC8675ADC7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6" name="Text Box 206">
          <a:extLst>
            <a:ext uri="{FF2B5EF4-FFF2-40B4-BE49-F238E27FC236}">
              <a16:creationId xmlns:a16="http://schemas.microsoft.com/office/drawing/2014/main" id="{96A69132-6B51-4869-913C-AEBDC8743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3957" name="Text Box 207">
          <a:extLst>
            <a:ext uri="{FF2B5EF4-FFF2-40B4-BE49-F238E27FC236}">
              <a16:creationId xmlns:a16="http://schemas.microsoft.com/office/drawing/2014/main" id="{C4F51018-57F6-4C5C-9E4F-E993A3649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3958" name="Text Box 208">
          <a:extLst>
            <a:ext uri="{FF2B5EF4-FFF2-40B4-BE49-F238E27FC236}">
              <a16:creationId xmlns:a16="http://schemas.microsoft.com/office/drawing/2014/main" id="{82165F26-4CF9-496C-B288-23F4BB9AA9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59" name="Text Box 209">
          <a:extLst>
            <a:ext uri="{FF2B5EF4-FFF2-40B4-BE49-F238E27FC236}">
              <a16:creationId xmlns:a16="http://schemas.microsoft.com/office/drawing/2014/main" id="{1FC24387-33DE-4F26-BCA8-CC57700655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0" name="Text Box 210">
          <a:extLst>
            <a:ext uri="{FF2B5EF4-FFF2-40B4-BE49-F238E27FC236}">
              <a16:creationId xmlns:a16="http://schemas.microsoft.com/office/drawing/2014/main" id="{7135FCC4-BABA-44CF-B479-9A6141CDF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1" name="Text Box 211">
          <a:extLst>
            <a:ext uri="{FF2B5EF4-FFF2-40B4-BE49-F238E27FC236}">
              <a16:creationId xmlns:a16="http://schemas.microsoft.com/office/drawing/2014/main" id="{AD96CED4-F697-490C-A923-B229632C8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62" name="Text Box 212">
          <a:extLst>
            <a:ext uri="{FF2B5EF4-FFF2-40B4-BE49-F238E27FC236}">
              <a16:creationId xmlns:a16="http://schemas.microsoft.com/office/drawing/2014/main" id="{F5758674-EFEF-41C5-8865-B5120BC523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3" name="Text Box 213">
          <a:extLst>
            <a:ext uri="{FF2B5EF4-FFF2-40B4-BE49-F238E27FC236}">
              <a16:creationId xmlns:a16="http://schemas.microsoft.com/office/drawing/2014/main" id="{C879DBE1-3CF7-4481-BDF8-AEB75FDB90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4" name="Text Box 214">
          <a:extLst>
            <a:ext uri="{FF2B5EF4-FFF2-40B4-BE49-F238E27FC236}">
              <a16:creationId xmlns:a16="http://schemas.microsoft.com/office/drawing/2014/main" id="{F871A4C1-9989-46D1-BF27-6868DBACEB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65" name="Text Box 215">
          <a:extLst>
            <a:ext uri="{FF2B5EF4-FFF2-40B4-BE49-F238E27FC236}">
              <a16:creationId xmlns:a16="http://schemas.microsoft.com/office/drawing/2014/main" id="{A338F185-39E7-43FC-8290-9AFE66C851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6" name="Text Box 216">
          <a:extLst>
            <a:ext uri="{FF2B5EF4-FFF2-40B4-BE49-F238E27FC236}">
              <a16:creationId xmlns:a16="http://schemas.microsoft.com/office/drawing/2014/main" id="{9AFC5557-5301-4381-AA52-AFF707CD4B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7" name="Text Box 217">
          <a:extLst>
            <a:ext uri="{FF2B5EF4-FFF2-40B4-BE49-F238E27FC236}">
              <a16:creationId xmlns:a16="http://schemas.microsoft.com/office/drawing/2014/main" id="{5AC19557-9C81-4700-BB94-797BE11F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68" name="Text Box 218">
          <a:extLst>
            <a:ext uri="{FF2B5EF4-FFF2-40B4-BE49-F238E27FC236}">
              <a16:creationId xmlns:a16="http://schemas.microsoft.com/office/drawing/2014/main" id="{2ED516C2-3779-4F4E-AC9F-3EF6EC247C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69" name="Text Box 219">
          <a:extLst>
            <a:ext uri="{FF2B5EF4-FFF2-40B4-BE49-F238E27FC236}">
              <a16:creationId xmlns:a16="http://schemas.microsoft.com/office/drawing/2014/main" id="{7000A577-F67C-44A5-A516-60BAB8C33D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0" name="Text Box 220">
          <a:extLst>
            <a:ext uri="{FF2B5EF4-FFF2-40B4-BE49-F238E27FC236}">
              <a16:creationId xmlns:a16="http://schemas.microsoft.com/office/drawing/2014/main" id="{40545349-7D09-4AAB-8E45-6FA17A4DBC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71" name="Text Box 221">
          <a:extLst>
            <a:ext uri="{FF2B5EF4-FFF2-40B4-BE49-F238E27FC236}">
              <a16:creationId xmlns:a16="http://schemas.microsoft.com/office/drawing/2014/main" id="{6B05E9D7-6670-43EB-82F1-9D85D27B13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2" name="Text Box 222">
          <a:extLst>
            <a:ext uri="{FF2B5EF4-FFF2-40B4-BE49-F238E27FC236}">
              <a16:creationId xmlns:a16="http://schemas.microsoft.com/office/drawing/2014/main" id="{043C41CA-ABD4-4353-8C5E-02334604C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3" name="Text Box 223">
          <a:extLst>
            <a:ext uri="{FF2B5EF4-FFF2-40B4-BE49-F238E27FC236}">
              <a16:creationId xmlns:a16="http://schemas.microsoft.com/office/drawing/2014/main" id="{26423210-4118-4D0C-985E-3A8FB966FF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74" name="Text Box 224">
          <a:extLst>
            <a:ext uri="{FF2B5EF4-FFF2-40B4-BE49-F238E27FC236}">
              <a16:creationId xmlns:a16="http://schemas.microsoft.com/office/drawing/2014/main" id="{9E71A6F7-DCEB-447B-AA63-2A9AC213D0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5" name="Text Box 225">
          <a:extLst>
            <a:ext uri="{FF2B5EF4-FFF2-40B4-BE49-F238E27FC236}">
              <a16:creationId xmlns:a16="http://schemas.microsoft.com/office/drawing/2014/main" id="{08D38886-AB65-4F96-BA97-825535BE69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6" name="Text Box 226">
          <a:extLst>
            <a:ext uri="{FF2B5EF4-FFF2-40B4-BE49-F238E27FC236}">
              <a16:creationId xmlns:a16="http://schemas.microsoft.com/office/drawing/2014/main" id="{FC5D5423-7B4C-4FF4-A6D1-DB6B7A34A3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77" name="Text Box 227">
          <a:extLst>
            <a:ext uri="{FF2B5EF4-FFF2-40B4-BE49-F238E27FC236}">
              <a16:creationId xmlns:a16="http://schemas.microsoft.com/office/drawing/2014/main" id="{E00BB57D-B5E0-44EF-926A-92DA49C807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78" name="Text Box 228">
          <a:extLst>
            <a:ext uri="{FF2B5EF4-FFF2-40B4-BE49-F238E27FC236}">
              <a16:creationId xmlns:a16="http://schemas.microsoft.com/office/drawing/2014/main" id="{EEF1AAF3-565F-44DE-9392-58C48104D4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79" name="Text Box 229">
          <a:extLst>
            <a:ext uri="{FF2B5EF4-FFF2-40B4-BE49-F238E27FC236}">
              <a16:creationId xmlns:a16="http://schemas.microsoft.com/office/drawing/2014/main" id="{EFA52286-BF76-455B-AADE-0950BA91BC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0" name="Text Box 230">
          <a:extLst>
            <a:ext uri="{FF2B5EF4-FFF2-40B4-BE49-F238E27FC236}">
              <a16:creationId xmlns:a16="http://schemas.microsoft.com/office/drawing/2014/main" id="{D359A0FD-DC24-460E-9247-6381F5384A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81" name="Text Box 231">
          <a:extLst>
            <a:ext uri="{FF2B5EF4-FFF2-40B4-BE49-F238E27FC236}">
              <a16:creationId xmlns:a16="http://schemas.microsoft.com/office/drawing/2014/main" id="{84EFBA04-7D75-4764-80CA-1F0FCB992CB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2" name="Text Box 232">
          <a:extLst>
            <a:ext uri="{FF2B5EF4-FFF2-40B4-BE49-F238E27FC236}">
              <a16:creationId xmlns:a16="http://schemas.microsoft.com/office/drawing/2014/main" id="{E6BD4909-BF38-4E9D-81E3-3A7F45D4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3" name="Text Box 233">
          <a:extLst>
            <a:ext uri="{FF2B5EF4-FFF2-40B4-BE49-F238E27FC236}">
              <a16:creationId xmlns:a16="http://schemas.microsoft.com/office/drawing/2014/main" id="{3EDF549D-8240-42B6-AA83-466EE064E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84" name="Text Box 234">
          <a:extLst>
            <a:ext uri="{FF2B5EF4-FFF2-40B4-BE49-F238E27FC236}">
              <a16:creationId xmlns:a16="http://schemas.microsoft.com/office/drawing/2014/main" id="{A08C8AB6-A0BB-428E-A76F-D408818C357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5" name="Text Box 235">
          <a:extLst>
            <a:ext uri="{FF2B5EF4-FFF2-40B4-BE49-F238E27FC236}">
              <a16:creationId xmlns:a16="http://schemas.microsoft.com/office/drawing/2014/main" id="{8F1823D4-94B8-4686-8B73-808E101FC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6" name="Text Box 236">
          <a:extLst>
            <a:ext uri="{FF2B5EF4-FFF2-40B4-BE49-F238E27FC236}">
              <a16:creationId xmlns:a16="http://schemas.microsoft.com/office/drawing/2014/main" id="{B60BD3DD-A7A4-4BAF-AAB2-BA7CA4F5E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87" name="Text Box 237">
          <a:extLst>
            <a:ext uri="{FF2B5EF4-FFF2-40B4-BE49-F238E27FC236}">
              <a16:creationId xmlns:a16="http://schemas.microsoft.com/office/drawing/2014/main" id="{5BB6366D-E2E4-40E8-A92E-53715540B1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88" name="Text Box 238">
          <a:extLst>
            <a:ext uri="{FF2B5EF4-FFF2-40B4-BE49-F238E27FC236}">
              <a16:creationId xmlns:a16="http://schemas.microsoft.com/office/drawing/2014/main" id="{C70DBFEC-D642-48D0-9D9A-3604BFCB17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89" name="Text Box 239">
          <a:extLst>
            <a:ext uri="{FF2B5EF4-FFF2-40B4-BE49-F238E27FC236}">
              <a16:creationId xmlns:a16="http://schemas.microsoft.com/office/drawing/2014/main" id="{639E37B5-FCB3-4B11-A55B-87392E95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0" name="Text Box 240">
          <a:extLst>
            <a:ext uri="{FF2B5EF4-FFF2-40B4-BE49-F238E27FC236}">
              <a16:creationId xmlns:a16="http://schemas.microsoft.com/office/drawing/2014/main" id="{0FFB009F-8E1D-45E1-9EC5-DFC95187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91" name="Text Box 241">
          <a:extLst>
            <a:ext uri="{FF2B5EF4-FFF2-40B4-BE49-F238E27FC236}">
              <a16:creationId xmlns:a16="http://schemas.microsoft.com/office/drawing/2014/main" id="{2C7077C3-6A82-4E98-A3F1-F6DB5740AA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2" name="Text Box 242">
          <a:extLst>
            <a:ext uri="{FF2B5EF4-FFF2-40B4-BE49-F238E27FC236}">
              <a16:creationId xmlns:a16="http://schemas.microsoft.com/office/drawing/2014/main" id="{8B1FBAD8-2A33-4F92-AFF4-74626CE010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3" name="Text Box 243">
          <a:extLst>
            <a:ext uri="{FF2B5EF4-FFF2-40B4-BE49-F238E27FC236}">
              <a16:creationId xmlns:a16="http://schemas.microsoft.com/office/drawing/2014/main" id="{A6C85043-52D0-4315-8A20-6E49822500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94" name="Text Box 244">
          <a:extLst>
            <a:ext uri="{FF2B5EF4-FFF2-40B4-BE49-F238E27FC236}">
              <a16:creationId xmlns:a16="http://schemas.microsoft.com/office/drawing/2014/main" id="{99774FD0-2C84-498C-ABCD-5C73E5A8F2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5" name="Text Box 245">
          <a:extLst>
            <a:ext uri="{FF2B5EF4-FFF2-40B4-BE49-F238E27FC236}">
              <a16:creationId xmlns:a16="http://schemas.microsoft.com/office/drawing/2014/main" id="{CF653A0D-27A0-4AB2-9550-28881545F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6" name="Text Box 246">
          <a:extLst>
            <a:ext uri="{FF2B5EF4-FFF2-40B4-BE49-F238E27FC236}">
              <a16:creationId xmlns:a16="http://schemas.microsoft.com/office/drawing/2014/main" id="{7BBEB2C1-CDD4-47C2-B93E-31F6CFD98B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3997" name="Text Box 247">
          <a:extLst>
            <a:ext uri="{FF2B5EF4-FFF2-40B4-BE49-F238E27FC236}">
              <a16:creationId xmlns:a16="http://schemas.microsoft.com/office/drawing/2014/main" id="{384F1C3E-5B3F-42C7-84FB-EFA88E627F3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3998" name="Text Box 248">
          <a:extLst>
            <a:ext uri="{FF2B5EF4-FFF2-40B4-BE49-F238E27FC236}">
              <a16:creationId xmlns:a16="http://schemas.microsoft.com/office/drawing/2014/main" id="{0F8F165D-BAC6-4803-A77C-5A6CCD2949E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3999" name="Text Box 249">
          <a:extLst>
            <a:ext uri="{FF2B5EF4-FFF2-40B4-BE49-F238E27FC236}">
              <a16:creationId xmlns:a16="http://schemas.microsoft.com/office/drawing/2014/main" id="{CE4B7E4F-B33E-49A6-A279-CE07768048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0" name="Text Box 250">
          <a:extLst>
            <a:ext uri="{FF2B5EF4-FFF2-40B4-BE49-F238E27FC236}">
              <a16:creationId xmlns:a16="http://schemas.microsoft.com/office/drawing/2014/main" id="{10ED172D-BDFD-43C2-BABE-02101EA4B3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001" name="Text Box 251">
          <a:extLst>
            <a:ext uri="{FF2B5EF4-FFF2-40B4-BE49-F238E27FC236}">
              <a16:creationId xmlns:a16="http://schemas.microsoft.com/office/drawing/2014/main" id="{A8D45E31-9C2D-42FB-BB12-0C545EFA35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2" name="Text Box 252">
          <a:extLst>
            <a:ext uri="{FF2B5EF4-FFF2-40B4-BE49-F238E27FC236}">
              <a16:creationId xmlns:a16="http://schemas.microsoft.com/office/drawing/2014/main" id="{232ADDA7-32AB-4046-AF9F-036FF4C8B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3" name="Text Box 253">
          <a:extLst>
            <a:ext uri="{FF2B5EF4-FFF2-40B4-BE49-F238E27FC236}">
              <a16:creationId xmlns:a16="http://schemas.microsoft.com/office/drawing/2014/main" id="{02F742EE-9972-4F42-9580-21BF6B202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004" name="Text Box 254">
          <a:extLst>
            <a:ext uri="{FF2B5EF4-FFF2-40B4-BE49-F238E27FC236}">
              <a16:creationId xmlns:a16="http://schemas.microsoft.com/office/drawing/2014/main" id="{0FEF0E2F-8776-4594-A2AA-75AC64E671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5" name="Text Box 255">
          <a:extLst>
            <a:ext uri="{FF2B5EF4-FFF2-40B4-BE49-F238E27FC236}">
              <a16:creationId xmlns:a16="http://schemas.microsoft.com/office/drawing/2014/main" id="{D2B48EA8-8F65-414F-A7B2-931CCB724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6" name="Text Box 256">
          <a:extLst>
            <a:ext uri="{FF2B5EF4-FFF2-40B4-BE49-F238E27FC236}">
              <a16:creationId xmlns:a16="http://schemas.microsoft.com/office/drawing/2014/main" id="{432C57C2-D386-4F12-9BED-F05C7012E4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007" name="Text Box 257">
          <a:extLst>
            <a:ext uri="{FF2B5EF4-FFF2-40B4-BE49-F238E27FC236}">
              <a16:creationId xmlns:a16="http://schemas.microsoft.com/office/drawing/2014/main" id="{5345BEB2-6A86-45C1-A693-92D15C92C9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08" name="Text Box 258">
          <a:extLst>
            <a:ext uri="{FF2B5EF4-FFF2-40B4-BE49-F238E27FC236}">
              <a16:creationId xmlns:a16="http://schemas.microsoft.com/office/drawing/2014/main" id="{C0ECAB9C-6A53-4F9A-8ABF-AB25E3EE9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09" name="Text Box 259">
          <a:extLst>
            <a:ext uri="{FF2B5EF4-FFF2-40B4-BE49-F238E27FC236}">
              <a16:creationId xmlns:a16="http://schemas.microsoft.com/office/drawing/2014/main" id="{2F90CD04-1293-4A53-A55F-68125A0829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0" name="Text Box 260">
          <a:extLst>
            <a:ext uri="{FF2B5EF4-FFF2-40B4-BE49-F238E27FC236}">
              <a16:creationId xmlns:a16="http://schemas.microsoft.com/office/drawing/2014/main" id="{DA44A52D-984D-4D0B-ABC8-7A5FF69CDA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11" name="Text Box 261">
          <a:extLst>
            <a:ext uri="{FF2B5EF4-FFF2-40B4-BE49-F238E27FC236}">
              <a16:creationId xmlns:a16="http://schemas.microsoft.com/office/drawing/2014/main" id="{1D298A0E-872C-4123-9913-0D6892D41C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2" name="Text Box 262">
          <a:extLst>
            <a:ext uri="{FF2B5EF4-FFF2-40B4-BE49-F238E27FC236}">
              <a16:creationId xmlns:a16="http://schemas.microsoft.com/office/drawing/2014/main" id="{B503DEA7-BBBC-4167-B574-6D466779F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3" name="Text Box 263">
          <a:extLst>
            <a:ext uri="{FF2B5EF4-FFF2-40B4-BE49-F238E27FC236}">
              <a16:creationId xmlns:a16="http://schemas.microsoft.com/office/drawing/2014/main" id="{FA07CD25-1188-49D3-921C-7212F04BF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14" name="Text Box 264">
          <a:extLst>
            <a:ext uri="{FF2B5EF4-FFF2-40B4-BE49-F238E27FC236}">
              <a16:creationId xmlns:a16="http://schemas.microsoft.com/office/drawing/2014/main" id="{31336030-0D83-4700-BB5F-47231C9AE8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5" name="Text Box 265">
          <a:extLst>
            <a:ext uri="{FF2B5EF4-FFF2-40B4-BE49-F238E27FC236}">
              <a16:creationId xmlns:a16="http://schemas.microsoft.com/office/drawing/2014/main" id="{1C20F465-EF61-4898-885B-7A1ABE2C9F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6" name="Text Box 266">
          <a:extLst>
            <a:ext uri="{FF2B5EF4-FFF2-40B4-BE49-F238E27FC236}">
              <a16:creationId xmlns:a16="http://schemas.microsoft.com/office/drawing/2014/main" id="{CC21BD6B-3D7C-4434-9E3C-67321C567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17" name="Text Box 267">
          <a:extLst>
            <a:ext uri="{FF2B5EF4-FFF2-40B4-BE49-F238E27FC236}">
              <a16:creationId xmlns:a16="http://schemas.microsoft.com/office/drawing/2014/main" id="{767CCBF0-E284-4C2A-95CF-302C823543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018" name="Text Box 268">
          <a:extLst>
            <a:ext uri="{FF2B5EF4-FFF2-40B4-BE49-F238E27FC236}">
              <a16:creationId xmlns:a16="http://schemas.microsoft.com/office/drawing/2014/main" id="{E2015ECF-78A6-4C19-95E1-499B745771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19" name="Text Box 269">
          <a:extLst>
            <a:ext uri="{FF2B5EF4-FFF2-40B4-BE49-F238E27FC236}">
              <a16:creationId xmlns:a16="http://schemas.microsoft.com/office/drawing/2014/main" id="{E4F3F6D5-9310-4869-A442-460E8464FF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0" name="Text Box 270">
          <a:extLst>
            <a:ext uri="{FF2B5EF4-FFF2-40B4-BE49-F238E27FC236}">
              <a16:creationId xmlns:a16="http://schemas.microsoft.com/office/drawing/2014/main" id="{BD523A54-655D-4288-B6D9-71230B807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021" name="Text Box 271">
          <a:extLst>
            <a:ext uri="{FF2B5EF4-FFF2-40B4-BE49-F238E27FC236}">
              <a16:creationId xmlns:a16="http://schemas.microsoft.com/office/drawing/2014/main" id="{09F28502-223F-40AC-AF89-E86C9C7E88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2" name="Text Box 272">
          <a:extLst>
            <a:ext uri="{FF2B5EF4-FFF2-40B4-BE49-F238E27FC236}">
              <a16:creationId xmlns:a16="http://schemas.microsoft.com/office/drawing/2014/main" id="{CD136579-B744-4F5A-BF27-BBDDCA2D8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3" name="Text Box 273">
          <a:extLst>
            <a:ext uri="{FF2B5EF4-FFF2-40B4-BE49-F238E27FC236}">
              <a16:creationId xmlns:a16="http://schemas.microsoft.com/office/drawing/2014/main" id="{07BC156D-E3B2-4F08-96C1-3176CDC591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024" name="Text Box 274">
          <a:extLst>
            <a:ext uri="{FF2B5EF4-FFF2-40B4-BE49-F238E27FC236}">
              <a16:creationId xmlns:a16="http://schemas.microsoft.com/office/drawing/2014/main" id="{D153FBA9-59FB-4C3C-9DE6-19791D61845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5" name="Text Box 275">
          <a:extLst>
            <a:ext uri="{FF2B5EF4-FFF2-40B4-BE49-F238E27FC236}">
              <a16:creationId xmlns:a16="http://schemas.microsoft.com/office/drawing/2014/main" id="{2EA986B9-4C29-4F81-87F1-DE4B3DDAB6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6" name="Text Box 276">
          <a:extLst>
            <a:ext uri="{FF2B5EF4-FFF2-40B4-BE49-F238E27FC236}">
              <a16:creationId xmlns:a16="http://schemas.microsoft.com/office/drawing/2014/main" id="{76D7E538-38DA-4ABF-BAE2-CD522D511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027" name="Text Box 277">
          <a:extLst>
            <a:ext uri="{FF2B5EF4-FFF2-40B4-BE49-F238E27FC236}">
              <a16:creationId xmlns:a16="http://schemas.microsoft.com/office/drawing/2014/main" id="{2AD082F6-ECD4-4C58-883D-00867DE7DF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28" name="Text Box 278">
          <a:extLst>
            <a:ext uri="{FF2B5EF4-FFF2-40B4-BE49-F238E27FC236}">
              <a16:creationId xmlns:a16="http://schemas.microsoft.com/office/drawing/2014/main" id="{9860313E-9699-4339-92B4-9DBC9999973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29" name="Text Box 279">
          <a:extLst>
            <a:ext uri="{FF2B5EF4-FFF2-40B4-BE49-F238E27FC236}">
              <a16:creationId xmlns:a16="http://schemas.microsoft.com/office/drawing/2014/main" id="{EEFA21D7-D196-4BD9-A66A-2FDCB12F42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0" name="Text Box 280">
          <a:extLst>
            <a:ext uri="{FF2B5EF4-FFF2-40B4-BE49-F238E27FC236}">
              <a16:creationId xmlns:a16="http://schemas.microsoft.com/office/drawing/2014/main" id="{D1FD0A68-1895-4758-8CF6-D42AD30EB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31" name="Text Box 281">
          <a:extLst>
            <a:ext uri="{FF2B5EF4-FFF2-40B4-BE49-F238E27FC236}">
              <a16:creationId xmlns:a16="http://schemas.microsoft.com/office/drawing/2014/main" id="{33A53343-EA53-4BE7-A2DF-C5CF730EDA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2" name="Text Box 282">
          <a:extLst>
            <a:ext uri="{FF2B5EF4-FFF2-40B4-BE49-F238E27FC236}">
              <a16:creationId xmlns:a16="http://schemas.microsoft.com/office/drawing/2014/main" id="{3653D518-3E80-4ADB-8421-C0D256411F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3" name="Text Box 283">
          <a:extLst>
            <a:ext uri="{FF2B5EF4-FFF2-40B4-BE49-F238E27FC236}">
              <a16:creationId xmlns:a16="http://schemas.microsoft.com/office/drawing/2014/main" id="{BB48514A-1BB0-459B-B144-8751E9D0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34" name="Text Box 284">
          <a:extLst>
            <a:ext uri="{FF2B5EF4-FFF2-40B4-BE49-F238E27FC236}">
              <a16:creationId xmlns:a16="http://schemas.microsoft.com/office/drawing/2014/main" id="{A84091F7-ADAB-4E87-AB27-39111BB0E1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5" name="Text Box 285">
          <a:extLst>
            <a:ext uri="{FF2B5EF4-FFF2-40B4-BE49-F238E27FC236}">
              <a16:creationId xmlns:a16="http://schemas.microsoft.com/office/drawing/2014/main" id="{C7783FCC-48F2-41C5-B4A0-293B4B72D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6" name="Text Box 286">
          <a:extLst>
            <a:ext uri="{FF2B5EF4-FFF2-40B4-BE49-F238E27FC236}">
              <a16:creationId xmlns:a16="http://schemas.microsoft.com/office/drawing/2014/main" id="{05020EAC-E84F-4705-B71E-539E8CF8B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37" name="Text Box 287">
          <a:extLst>
            <a:ext uri="{FF2B5EF4-FFF2-40B4-BE49-F238E27FC236}">
              <a16:creationId xmlns:a16="http://schemas.microsoft.com/office/drawing/2014/main" id="{0E789FF3-64D6-4E76-99A0-33AFEEB449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8" name="Text Box 288">
          <a:extLst>
            <a:ext uri="{FF2B5EF4-FFF2-40B4-BE49-F238E27FC236}">
              <a16:creationId xmlns:a16="http://schemas.microsoft.com/office/drawing/2014/main" id="{7621FE63-DD64-41F5-ABC9-7B748EFB5D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39" name="Text Box 289">
          <a:extLst>
            <a:ext uri="{FF2B5EF4-FFF2-40B4-BE49-F238E27FC236}">
              <a16:creationId xmlns:a16="http://schemas.microsoft.com/office/drawing/2014/main" id="{7FD42B05-1CC5-440B-802F-9AAA98ED1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40" name="Text Box 290">
          <a:extLst>
            <a:ext uri="{FF2B5EF4-FFF2-40B4-BE49-F238E27FC236}">
              <a16:creationId xmlns:a16="http://schemas.microsoft.com/office/drawing/2014/main" id="{46333D3C-AF16-40FD-947B-E4B8FA50D0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1" name="Text Box 291">
          <a:extLst>
            <a:ext uri="{FF2B5EF4-FFF2-40B4-BE49-F238E27FC236}">
              <a16:creationId xmlns:a16="http://schemas.microsoft.com/office/drawing/2014/main" id="{BE9ABE58-BF64-499D-8D14-725D6443A8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2" name="Text Box 292">
          <a:extLst>
            <a:ext uri="{FF2B5EF4-FFF2-40B4-BE49-F238E27FC236}">
              <a16:creationId xmlns:a16="http://schemas.microsoft.com/office/drawing/2014/main" id="{258D41E8-3243-4A5D-B263-FCB085A84C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43" name="Text Box 293">
          <a:extLst>
            <a:ext uri="{FF2B5EF4-FFF2-40B4-BE49-F238E27FC236}">
              <a16:creationId xmlns:a16="http://schemas.microsoft.com/office/drawing/2014/main" id="{E3B13538-2BAB-491E-A3F1-D3E1F29A532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4" name="Text Box 294">
          <a:extLst>
            <a:ext uri="{FF2B5EF4-FFF2-40B4-BE49-F238E27FC236}">
              <a16:creationId xmlns:a16="http://schemas.microsoft.com/office/drawing/2014/main" id="{88B26E78-DFD8-401A-84A3-798C14BC8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5" name="Text Box 295">
          <a:extLst>
            <a:ext uri="{FF2B5EF4-FFF2-40B4-BE49-F238E27FC236}">
              <a16:creationId xmlns:a16="http://schemas.microsoft.com/office/drawing/2014/main" id="{915FB508-2587-48BD-8E3E-EBE3C63CC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46" name="Text Box 296">
          <a:extLst>
            <a:ext uri="{FF2B5EF4-FFF2-40B4-BE49-F238E27FC236}">
              <a16:creationId xmlns:a16="http://schemas.microsoft.com/office/drawing/2014/main" id="{6D9FD189-1BC3-4545-B728-BBC3EA9E84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47" name="Text Box 297">
          <a:extLst>
            <a:ext uri="{FF2B5EF4-FFF2-40B4-BE49-F238E27FC236}">
              <a16:creationId xmlns:a16="http://schemas.microsoft.com/office/drawing/2014/main" id="{D6DA08E4-1EA5-4BD2-BAB1-5B2FE8B8925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8" name="Text Box 298">
          <a:extLst>
            <a:ext uri="{FF2B5EF4-FFF2-40B4-BE49-F238E27FC236}">
              <a16:creationId xmlns:a16="http://schemas.microsoft.com/office/drawing/2014/main" id="{A7B3E7AF-B3B8-4D28-B688-8E0E30EED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49" name="Text Box 299">
          <a:extLst>
            <a:ext uri="{FF2B5EF4-FFF2-40B4-BE49-F238E27FC236}">
              <a16:creationId xmlns:a16="http://schemas.microsoft.com/office/drawing/2014/main" id="{5E391C0E-05E0-40F5-8723-6B8AEF4037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50" name="Text Box 300">
          <a:extLst>
            <a:ext uri="{FF2B5EF4-FFF2-40B4-BE49-F238E27FC236}">
              <a16:creationId xmlns:a16="http://schemas.microsoft.com/office/drawing/2014/main" id="{E5B4B6EB-23B0-4AFE-91C1-B9E362E4F7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1" name="Text Box 301">
          <a:extLst>
            <a:ext uri="{FF2B5EF4-FFF2-40B4-BE49-F238E27FC236}">
              <a16:creationId xmlns:a16="http://schemas.microsoft.com/office/drawing/2014/main" id="{67109DF7-91AF-4FCB-B54E-E8F19E18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2" name="Text Box 302">
          <a:extLst>
            <a:ext uri="{FF2B5EF4-FFF2-40B4-BE49-F238E27FC236}">
              <a16:creationId xmlns:a16="http://schemas.microsoft.com/office/drawing/2014/main" id="{06B92EFE-FD53-42E2-A444-C46D5236A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53" name="Text Box 303">
          <a:extLst>
            <a:ext uri="{FF2B5EF4-FFF2-40B4-BE49-F238E27FC236}">
              <a16:creationId xmlns:a16="http://schemas.microsoft.com/office/drawing/2014/main" id="{1FC0E033-391B-44E2-9ABD-06573390FC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4" name="Text Box 304">
          <a:extLst>
            <a:ext uri="{FF2B5EF4-FFF2-40B4-BE49-F238E27FC236}">
              <a16:creationId xmlns:a16="http://schemas.microsoft.com/office/drawing/2014/main" id="{96AAA552-4523-4F7B-98CD-9FAE5C69A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5" name="Text Box 305">
          <a:extLst>
            <a:ext uri="{FF2B5EF4-FFF2-40B4-BE49-F238E27FC236}">
              <a16:creationId xmlns:a16="http://schemas.microsoft.com/office/drawing/2014/main" id="{2A251F73-E142-4427-9972-03DCE1BD45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56" name="Text Box 306">
          <a:extLst>
            <a:ext uri="{FF2B5EF4-FFF2-40B4-BE49-F238E27FC236}">
              <a16:creationId xmlns:a16="http://schemas.microsoft.com/office/drawing/2014/main" id="{2926BE0F-0C3B-4FB8-B855-9E1605E336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7" name="Text Box 307">
          <a:extLst>
            <a:ext uri="{FF2B5EF4-FFF2-40B4-BE49-F238E27FC236}">
              <a16:creationId xmlns:a16="http://schemas.microsoft.com/office/drawing/2014/main" id="{091C0829-C261-47A5-B970-EF78B7ADD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58" name="Text Box 308">
          <a:extLst>
            <a:ext uri="{FF2B5EF4-FFF2-40B4-BE49-F238E27FC236}">
              <a16:creationId xmlns:a16="http://schemas.microsoft.com/office/drawing/2014/main" id="{6B322043-1CA2-42BF-915F-9ABB4F164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59" name="Text Box 309">
          <a:extLst>
            <a:ext uri="{FF2B5EF4-FFF2-40B4-BE49-F238E27FC236}">
              <a16:creationId xmlns:a16="http://schemas.microsoft.com/office/drawing/2014/main" id="{5A96D00B-84F0-4686-83EA-C85D99971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0" name="Text Box 310">
          <a:extLst>
            <a:ext uri="{FF2B5EF4-FFF2-40B4-BE49-F238E27FC236}">
              <a16:creationId xmlns:a16="http://schemas.microsoft.com/office/drawing/2014/main" id="{45DB1D71-FA83-4474-B68E-437269FD6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1" name="Text Box 311">
          <a:extLst>
            <a:ext uri="{FF2B5EF4-FFF2-40B4-BE49-F238E27FC236}">
              <a16:creationId xmlns:a16="http://schemas.microsoft.com/office/drawing/2014/main" id="{BD52D283-AD04-45D6-871E-3550097CD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2" name="Text Box 312">
          <a:extLst>
            <a:ext uri="{FF2B5EF4-FFF2-40B4-BE49-F238E27FC236}">
              <a16:creationId xmlns:a16="http://schemas.microsoft.com/office/drawing/2014/main" id="{BA6505E3-5496-4AC0-9B9E-A6E16B4A1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3" name="Text Box 313">
          <a:extLst>
            <a:ext uri="{FF2B5EF4-FFF2-40B4-BE49-F238E27FC236}">
              <a16:creationId xmlns:a16="http://schemas.microsoft.com/office/drawing/2014/main" id="{A13C2804-9370-49F5-BE6D-9B8F098FCB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4" name="Text Box 314">
          <a:extLst>
            <a:ext uri="{FF2B5EF4-FFF2-40B4-BE49-F238E27FC236}">
              <a16:creationId xmlns:a16="http://schemas.microsoft.com/office/drawing/2014/main" id="{6DC3333E-75B9-467A-B50B-C6C73649E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5" name="Text Box 315">
          <a:extLst>
            <a:ext uri="{FF2B5EF4-FFF2-40B4-BE49-F238E27FC236}">
              <a16:creationId xmlns:a16="http://schemas.microsoft.com/office/drawing/2014/main" id="{529EF6AA-B839-4BB8-B07D-DEDFA00B0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6" name="Text Box 316">
          <a:extLst>
            <a:ext uri="{FF2B5EF4-FFF2-40B4-BE49-F238E27FC236}">
              <a16:creationId xmlns:a16="http://schemas.microsoft.com/office/drawing/2014/main" id="{3DC45D99-5129-4426-B881-B9F976958C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7" name="Text Box 317">
          <a:extLst>
            <a:ext uri="{FF2B5EF4-FFF2-40B4-BE49-F238E27FC236}">
              <a16:creationId xmlns:a16="http://schemas.microsoft.com/office/drawing/2014/main" id="{629B0414-0B40-4E11-9415-77B2A981D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8" name="Text Box 318">
          <a:extLst>
            <a:ext uri="{FF2B5EF4-FFF2-40B4-BE49-F238E27FC236}">
              <a16:creationId xmlns:a16="http://schemas.microsoft.com/office/drawing/2014/main" id="{070FF79E-C1E3-480B-8B25-7C9189D8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69" name="Text Box 319">
          <a:extLst>
            <a:ext uri="{FF2B5EF4-FFF2-40B4-BE49-F238E27FC236}">
              <a16:creationId xmlns:a16="http://schemas.microsoft.com/office/drawing/2014/main" id="{FFD8B1AE-C7FE-453A-87CC-8178B59AF6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0" name="Text Box 320">
          <a:extLst>
            <a:ext uri="{FF2B5EF4-FFF2-40B4-BE49-F238E27FC236}">
              <a16:creationId xmlns:a16="http://schemas.microsoft.com/office/drawing/2014/main" id="{4C8FA543-2370-4406-915B-319CA0794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1" name="Text Box 321">
          <a:extLst>
            <a:ext uri="{FF2B5EF4-FFF2-40B4-BE49-F238E27FC236}">
              <a16:creationId xmlns:a16="http://schemas.microsoft.com/office/drawing/2014/main" id="{6D84B26C-4C2C-43FF-A319-D9FA426DC1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2" name="Text Box 322">
          <a:extLst>
            <a:ext uri="{FF2B5EF4-FFF2-40B4-BE49-F238E27FC236}">
              <a16:creationId xmlns:a16="http://schemas.microsoft.com/office/drawing/2014/main" id="{144E7DD6-257B-4434-A6BB-F06F666EF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3" name="Text Box 323">
          <a:extLst>
            <a:ext uri="{FF2B5EF4-FFF2-40B4-BE49-F238E27FC236}">
              <a16:creationId xmlns:a16="http://schemas.microsoft.com/office/drawing/2014/main" id="{2D5CE9B1-CB07-4A71-8A1C-0050458CA2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4" name="Text Box 324">
          <a:extLst>
            <a:ext uri="{FF2B5EF4-FFF2-40B4-BE49-F238E27FC236}">
              <a16:creationId xmlns:a16="http://schemas.microsoft.com/office/drawing/2014/main" id="{A1A710B9-0A0B-48D8-B7A4-4216F27EC2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5" name="Text Box 325">
          <a:extLst>
            <a:ext uri="{FF2B5EF4-FFF2-40B4-BE49-F238E27FC236}">
              <a16:creationId xmlns:a16="http://schemas.microsoft.com/office/drawing/2014/main" id="{13DAF84B-DC91-4DC4-BDAA-DE7CA82759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6" name="Text Box 326">
          <a:extLst>
            <a:ext uri="{FF2B5EF4-FFF2-40B4-BE49-F238E27FC236}">
              <a16:creationId xmlns:a16="http://schemas.microsoft.com/office/drawing/2014/main" id="{99BEE831-2614-4799-BDD6-B015D8D1A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7" name="Text Box 327">
          <a:extLst>
            <a:ext uri="{FF2B5EF4-FFF2-40B4-BE49-F238E27FC236}">
              <a16:creationId xmlns:a16="http://schemas.microsoft.com/office/drawing/2014/main" id="{C9EF53F7-D994-4095-A872-44E92F11FF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8" name="Text Box 328">
          <a:extLst>
            <a:ext uri="{FF2B5EF4-FFF2-40B4-BE49-F238E27FC236}">
              <a16:creationId xmlns:a16="http://schemas.microsoft.com/office/drawing/2014/main" id="{4AF14A89-E6D9-4A1D-9C31-E460F1E0A1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79" name="Text Box 329">
          <a:extLst>
            <a:ext uri="{FF2B5EF4-FFF2-40B4-BE49-F238E27FC236}">
              <a16:creationId xmlns:a16="http://schemas.microsoft.com/office/drawing/2014/main" id="{CA19CAB7-4AAC-4D9B-8A39-AA9BB95CAB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0" name="Text Box 330">
          <a:extLst>
            <a:ext uri="{FF2B5EF4-FFF2-40B4-BE49-F238E27FC236}">
              <a16:creationId xmlns:a16="http://schemas.microsoft.com/office/drawing/2014/main" id="{168E1001-AA5E-4543-B356-95ECA585F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1" name="Text Box 331">
          <a:extLst>
            <a:ext uri="{FF2B5EF4-FFF2-40B4-BE49-F238E27FC236}">
              <a16:creationId xmlns:a16="http://schemas.microsoft.com/office/drawing/2014/main" id="{4AD31ED2-7CFB-4E0F-82DD-AACCAEE677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2" name="Text Box 332">
          <a:extLst>
            <a:ext uri="{FF2B5EF4-FFF2-40B4-BE49-F238E27FC236}">
              <a16:creationId xmlns:a16="http://schemas.microsoft.com/office/drawing/2014/main" id="{1AEBEE01-15CC-4A75-844A-0324495425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3" name="Text Box 333">
          <a:extLst>
            <a:ext uri="{FF2B5EF4-FFF2-40B4-BE49-F238E27FC236}">
              <a16:creationId xmlns:a16="http://schemas.microsoft.com/office/drawing/2014/main" id="{E8CEF372-7152-4FEE-AC13-583DC265CF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4" name="Text Box 334">
          <a:extLst>
            <a:ext uri="{FF2B5EF4-FFF2-40B4-BE49-F238E27FC236}">
              <a16:creationId xmlns:a16="http://schemas.microsoft.com/office/drawing/2014/main" id="{A6B64897-8BB0-4B67-B853-6035F49FE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85" name="Text Box 335">
          <a:extLst>
            <a:ext uri="{FF2B5EF4-FFF2-40B4-BE49-F238E27FC236}">
              <a16:creationId xmlns:a16="http://schemas.microsoft.com/office/drawing/2014/main" id="{C1C7CF0E-4138-479C-8007-DA6264641C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86" name="Text Box 336">
          <a:extLst>
            <a:ext uri="{FF2B5EF4-FFF2-40B4-BE49-F238E27FC236}">
              <a16:creationId xmlns:a16="http://schemas.microsoft.com/office/drawing/2014/main" id="{3ED9206C-AEDC-4555-A30C-BAF4D459E7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87" name="Text Box 337">
          <a:extLst>
            <a:ext uri="{FF2B5EF4-FFF2-40B4-BE49-F238E27FC236}">
              <a16:creationId xmlns:a16="http://schemas.microsoft.com/office/drawing/2014/main" id="{8A8F3ECE-260F-4283-9B10-97F60737FD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88" name="Text Box 338">
          <a:extLst>
            <a:ext uri="{FF2B5EF4-FFF2-40B4-BE49-F238E27FC236}">
              <a16:creationId xmlns:a16="http://schemas.microsoft.com/office/drawing/2014/main" id="{0A459C0B-B6D6-41DB-A0B8-3E7E5C2E95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89" name="Text Box 339">
          <a:extLst>
            <a:ext uri="{FF2B5EF4-FFF2-40B4-BE49-F238E27FC236}">
              <a16:creationId xmlns:a16="http://schemas.microsoft.com/office/drawing/2014/main" id="{07D8841F-551C-462E-8E0E-CE24EBC160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90" name="Text Box 340">
          <a:extLst>
            <a:ext uri="{FF2B5EF4-FFF2-40B4-BE49-F238E27FC236}">
              <a16:creationId xmlns:a16="http://schemas.microsoft.com/office/drawing/2014/main" id="{84FAE683-C8E3-4713-A68B-27B1464A08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91" name="Text Box 341">
          <a:extLst>
            <a:ext uri="{FF2B5EF4-FFF2-40B4-BE49-F238E27FC236}">
              <a16:creationId xmlns:a16="http://schemas.microsoft.com/office/drawing/2014/main" id="{C6A4B2F3-7563-49CA-8F00-90C4451588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92" name="Text Box 342">
          <a:extLst>
            <a:ext uri="{FF2B5EF4-FFF2-40B4-BE49-F238E27FC236}">
              <a16:creationId xmlns:a16="http://schemas.microsoft.com/office/drawing/2014/main" id="{BB42CC3A-ABDE-479B-AC07-7E5C8589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093" name="Text Box 343">
          <a:extLst>
            <a:ext uri="{FF2B5EF4-FFF2-40B4-BE49-F238E27FC236}">
              <a16:creationId xmlns:a16="http://schemas.microsoft.com/office/drawing/2014/main" id="{D0DBFD1E-C8FF-4E28-BE53-9A2BBA594D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94" name="Text Box 344">
          <a:extLst>
            <a:ext uri="{FF2B5EF4-FFF2-40B4-BE49-F238E27FC236}">
              <a16:creationId xmlns:a16="http://schemas.microsoft.com/office/drawing/2014/main" id="{43F71C50-3B56-4B3C-A4FC-25C219191A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095" name="Text Box 345">
          <a:extLst>
            <a:ext uri="{FF2B5EF4-FFF2-40B4-BE49-F238E27FC236}">
              <a16:creationId xmlns:a16="http://schemas.microsoft.com/office/drawing/2014/main" id="{9B7D6B34-856F-4DC7-BD54-6FD35F77E4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96" name="Text Box 346">
          <a:extLst>
            <a:ext uri="{FF2B5EF4-FFF2-40B4-BE49-F238E27FC236}">
              <a16:creationId xmlns:a16="http://schemas.microsoft.com/office/drawing/2014/main" id="{9C5B6845-9F32-46E6-9DD8-77D938458C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97" name="Text Box 347">
          <a:extLst>
            <a:ext uri="{FF2B5EF4-FFF2-40B4-BE49-F238E27FC236}">
              <a16:creationId xmlns:a16="http://schemas.microsoft.com/office/drawing/2014/main" id="{7228C61D-398E-4088-AB07-263C8E8E8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98" name="Text Box 348">
          <a:extLst>
            <a:ext uri="{FF2B5EF4-FFF2-40B4-BE49-F238E27FC236}">
              <a16:creationId xmlns:a16="http://schemas.microsoft.com/office/drawing/2014/main" id="{6AC3A283-E9AE-4A9F-88EA-736DBEE76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099" name="Text Box 349">
          <a:extLst>
            <a:ext uri="{FF2B5EF4-FFF2-40B4-BE49-F238E27FC236}">
              <a16:creationId xmlns:a16="http://schemas.microsoft.com/office/drawing/2014/main" id="{4E11BD1A-DB0F-4A0D-A165-318ACF1A7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0" name="Text Box 350">
          <a:extLst>
            <a:ext uri="{FF2B5EF4-FFF2-40B4-BE49-F238E27FC236}">
              <a16:creationId xmlns:a16="http://schemas.microsoft.com/office/drawing/2014/main" id="{CA382C49-F04B-4B28-A424-7E3C1185C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1" name="Text Box 351">
          <a:extLst>
            <a:ext uri="{FF2B5EF4-FFF2-40B4-BE49-F238E27FC236}">
              <a16:creationId xmlns:a16="http://schemas.microsoft.com/office/drawing/2014/main" id="{212A3EF6-6F40-4746-B60C-189EE27155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2" name="Text Box 352">
          <a:extLst>
            <a:ext uri="{FF2B5EF4-FFF2-40B4-BE49-F238E27FC236}">
              <a16:creationId xmlns:a16="http://schemas.microsoft.com/office/drawing/2014/main" id="{834F4F05-CC68-4F35-BF56-5E9B5A9F06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3" name="Text Box 353">
          <a:extLst>
            <a:ext uri="{FF2B5EF4-FFF2-40B4-BE49-F238E27FC236}">
              <a16:creationId xmlns:a16="http://schemas.microsoft.com/office/drawing/2014/main" id="{9590A939-9D07-4CBE-8A1C-2BE6F40322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4" name="Text Box 354">
          <a:extLst>
            <a:ext uri="{FF2B5EF4-FFF2-40B4-BE49-F238E27FC236}">
              <a16:creationId xmlns:a16="http://schemas.microsoft.com/office/drawing/2014/main" id="{E24F4930-5426-4379-BE63-76D7CC672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5" name="Text Box 355">
          <a:extLst>
            <a:ext uri="{FF2B5EF4-FFF2-40B4-BE49-F238E27FC236}">
              <a16:creationId xmlns:a16="http://schemas.microsoft.com/office/drawing/2014/main" id="{E79695BF-676B-43C8-9037-3912140B2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6" name="Text Box 356">
          <a:extLst>
            <a:ext uri="{FF2B5EF4-FFF2-40B4-BE49-F238E27FC236}">
              <a16:creationId xmlns:a16="http://schemas.microsoft.com/office/drawing/2014/main" id="{E0C21F21-26AD-45B1-ABB2-9132F10EF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7" name="Text Box 357">
          <a:extLst>
            <a:ext uri="{FF2B5EF4-FFF2-40B4-BE49-F238E27FC236}">
              <a16:creationId xmlns:a16="http://schemas.microsoft.com/office/drawing/2014/main" id="{89AEC435-C321-4ECA-8C61-4B4CCCD88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8" name="Text Box 358">
          <a:extLst>
            <a:ext uri="{FF2B5EF4-FFF2-40B4-BE49-F238E27FC236}">
              <a16:creationId xmlns:a16="http://schemas.microsoft.com/office/drawing/2014/main" id="{2F578D9B-328D-4FFB-80D1-BD19D9665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09" name="Text Box 359">
          <a:extLst>
            <a:ext uri="{FF2B5EF4-FFF2-40B4-BE49-F238E27FC236}">
              <a16:creationId xmlns:a16="http://schemas.microsoft.com/office/drawing/2014/main" id="{9A7E0D86-B2A0-4053-8735-63BAC68456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0" name="Text Box 360">
          <a:extLst>
            <a:ext uri="{FF2B5EF4-FFF2-40B4-BE49-F238E27FC236}">
              <a16:creationId xmlns:a16="http://schemas.microsoft.com/office/drawing/2014/main" id="{D1690006-D327-4D59-8701-5F2FA622A5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1" name="Text Box 361">
          <a:extLst>
            <a:ext uri="{FF2B5EF4-FFF2-40B4-BE49-F238E27FC236}">
              <a16:creationId xmlns:a16="http://schemas.microsoft.com/office/drawing/2014/main" id="{A8D4475E-1F65-4BFB-B230-23F2BD987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2" name="Text Box 362">
          <a:extLst>
            <a:ext uri="{FF2B5EF4-FFF2-40B4-BE49-F238E27FC236}">
              <a16:creationId xmlns:a16="http://schemas.microsoft.com/office/drawing/2014/main" id="{1F29046A-6866-4E4B-A15B-15CF53C112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3" name="Text Box 363">
          <a:extLst>
            <a:ext uri="{FF2B5EF4-FFF2-40B4-BE49-F238E27FC236}">
              <a16:creationId xmlns:a16="http://schemas.microsoft.com/office/drawing/2014/main" id="{E71B3CD8-51B2-4E8F-84FE-DEE1056B49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4" name="Text Box 364">
          <a:extLst>
            <a:ext uri="{FF2B5EF4-FFF2-40B4-BE49-F238E27FC236}">
              <a16:creationId xmlns:a16="http://schemas.microsoft.com/office/drawing/2014/main" id="{D475A64E-C6E8-441D-AF3B-E03113CEC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5" name="Text Box 365">
          <a:extLst>
            <a:ext uri="{FF2B5EF4-FFF2-40B4-BE49-F238E27FC236}">
              <a16:creationId xmlns:a16="http://schemas.microsoft.com/office/drawing/2014/main" id="{766054C9-62AA-4469-AA5A-088302F2D3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6" name="Text Box 366">
          <a:extLst>
            <a:ext uri="{FF2B5EF4-FFF2-40B4-BE49-F238E27FC236}">
              <a16:creationId xmlns:a16="http://schemas.microsoft.com/office/drawing/2014/main" id="{39F43A57-CE38-4F96-A8FD-2E096BEFCF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7" name="Text Box 367">
          <a:extLst>
            <a:ext uri="{FF2B5EF4-FFF2-40B4-BE49-F238E27FC236}">
              <a16:creationId xmlns:a16="http://schemas.microsoft.com/office/drawing/2014/main" id="{F8E1E37D-411B-4775-94E0-55FB27AC13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8" name="Text Box 368">
          <a:extLst>
            <a:ext uri="{FF2B5EF4-FFF2-40B4-BE49-F238E27FC236}">
              <a16:creationId xmlns:a16="http://schemas.microsoft.com/office/drawing/2014/main" id="{AD7080C3-D821-4AAE-8CA2-8C9A462D6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19" name="Text Box 369">
          <a:extLst>
            <a:ext uri="{FF2B5EF4-FFF2-40B4-BE49-F238E27FC236}">
              <a16:creationId xmlns:a16="http://schemas.microsoft.com/office/drawing/2014/main" id="{3D280DC9-FA4F-4AB7-9D83-1993994AC6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20" name="Text Box 370">
          <a:extLst>
            <a:ext uri="{FF2B5EF4-FFF2-40B4-BE49-F238E27FC236}">
              <a16:creationId xmlns:a16="http://schemas.microsoft.com/office/drawing/2014/main" id="{29922F85-B4EE-408D-B3CF-EF65C10CA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21" name="Text Box 371">
          <a:extLst>
            <a:ext uri="{FF2B5EF4-FFF2-40B4-BE49-F238E27FC236}">
              <a16:creationId xmlns:a16="http://schemas.microsoft.com/office/drawing/2014/main" id="{77F8E729-9116-4B4A-90CD-62C302ECC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22" name="Text Box 372">
          <a:extLst>
            <a:ext uri="{FF2B5EF4-FFF2-40B4-BE49-F238E27FC236}">
              <a16:creationId xmlns:a16="http://schemas.microsoft.com/office/drawing/2014/main" id="{868A2424-0312-4568-BE4C-E465B8272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123" name="Text Box 373">
          <a:extLst>
            <a:ext uri="{FF2B5EF4-FFF2-40B4-BE49-F238E27FC236}">
              <a16:creationId xmlns:a16="http://schemas.microsoft.com/office/drawing/2014/main" id="{260227D8-198C-4DD1-9AD6-A8A066AB53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124" name="Text Box 374">
          <a:extLst>
            <a:ext uri="{FF2B5EF4-FFF2-40B4-BE49-F238E27FC236}">
              <a16:creationId xmlns:a16="http://schemas.microsoft.com/office/drawing/2014/main" id="{31B87370-D510-452B-B68C-79CFCD9963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25" name="Text Box 375">
          <a:extLst>
            <a:ext uri="{FF2B5EF4-FFF2-40B4-BE49-F238E27FC236}">
              <a16:creationId xmlns:a16="http://schemas.microsoft.com/office/drawing/2014/main" id="{960A7FBB-C9AC-4979-90A3-767012B592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26" name="Text Box 376">
          <a:extLst>
            <a:ext uri="{FF2B5EF4-FFF2-40B4-BE49-F238E27FC236}">
              <a16:creationId xmlns:a16="http://schemas.microsoft.com/office/drawing/2014/main" id="{3973170E-1077-431F-8FBA-E51073D17B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127" name="Text Box 377">
          <a:extLst>
            <a:ext uri="{FF2B5EF4-FFF2-40B4-BE49-F238E27FC236}">
              <a16:creationId xmlns:a16="http://schemas.microsoft.com/office/drawing/2014/main" id="{EF69B5AB-282B-4C3A-A0C3-FE1000B03B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28" name="Text Box 378">
          <a:extLst>
            <a:ext uri="{FF2B5EF4-FFF2-40B4-BE49-F238E27FC236}">
              <a16:creationId xmlns:a16="http://schemas.microsoft.com/office/drawing/2014/main" id="{1EDD15DD-244A-458D-B995-0A96B8CFE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29" name="Text Box 379">
          <a:extLst>
            <a:ext uri="{FF2B5EF4-FFF2-40B4-BE49-F238E27FC236}">
              <a16:creationId xmlns:a16="http://schemas.microsoft.com/office/drawing/2014/main" id="{58BBC1E4-34EB-440C-A927-98C8ED75A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130" name="Text Box 380">
          <a:extLst>
            <a:ext uri="{FF2B5EF4-FFF2-40B4-BE49-F238E27FC236}">
              <a16:creationId xmlns:a16="http://schemas.microsoft.com/office/drawing/2014/main" id="{997B952B-36A8-4A57-A848-31EFEFE0BC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31" name="Text Box 381">
          <a:extLst>
            <a:ext uri="{FF2B5EF4-FFF2-40B4-BE49-F238E27FC236}">
              <a16:creationId xmlns:a16="http://schemas.microsoft.com/office/drawing/2014/main" id="{52E96271-B1CB-458A-8804-56AC541C64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32" name="Text Box 382">
          <a:extLst>
            <a:ext uri="{FF2B5EF4-FFF2-40B4-BE49-F238E27FC236}">
              <a16:creationId xmlns:a16="http://schemas.microsoft.com/office/drawing/2014/main" id="{9CCA810D-F09A-4F8A-B310-E1FF0821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3" name="Text Box 383">
          <a:extLst>
            <a:ext uri="{FF2B5EF4-FFF2-40B4-BE49-F238E27FC236}">
              <a16:creationId xmlns:a16="http://schemas.microsoft.com/office/drawing/2014/main" id="{4C346673-8EE2-440E-BED7-F40FCD4201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4" name="Text Box 384">
          <a:extLst>
            <a:ext uri="{FF2B5EF4-FFF2-40B4-BE49-F238E27FC236}">
              <a16:creationId xmlns:a16="http://schemas.microsoft.com/office/drawing/2014/main" id="{35BD4EF6-7972-4677-A7E9-2FB5B96322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5" name="Text Box 385">
          <a:extLst>
            <a:ext uri="{FF2B5EF4-FFF2-40B4-BE49-F238E27FC236}">
              <a16:creationId xmlns:a16="http://schemas.microsoft.com/office/drawing/2014/main" id="{570BC65F-D005-4BD6-B43F-2475CEB6A4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6" name="Text Box 386">
          <a:extLst>
            <a:ext uri="{FF2B5EF4-FFF2-40B4-BE49-F238E27FC236}">
              <a16:creationId xmlns:a16="http://schemas.microsoft.com/office/drawing/2014/main" id="{1FA615DF-546E-40E5-A058-74884E8549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7" name="Text Box 387">
          <a:extLst>
            <a:ext uri="{FF2B5EF4-FFF2-40B4-BE49-F238E27FC236}">
              <a16:creationId xmlns:a16="http://schemas.microsoft.com/office/drawing/2014/main" id="{2C4E18A6-2A87-4B7F-A018-F003CB3BE3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8" name="Text Box 388">
          <a:extLst>
            <a:ext uri="{FF2B5EF4-FFF2-40B4-BE49-F238E27FC236}">
              <a16:creationId xmlns:a16="http://schemas.microsoft.com/office/drawing/2014/main" id="{F3F762F5-B2A8-407D-9A0A-E62CFFF6D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39" name="Text Box 389">
          <a:extLst>
            <a:ext uri="{FF2B5EF4-FFF2-40B4-BE49-F238E27FC236}">
              <a16:creationId xmlns:a16="http://schemas.microsoft.com/office/drawing/2014/main" id="{3079A176-0F06-4166-A76B-0EEEFA3D64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0" name="Text Box 390">
          <a:extLst>
            <a:ext uri="{FF2B5EF4-FFF2-40B4-BE49-F238E27FC236}">
              <a16:creationId xmlns:a16="http://schemas.microsoft.com/office/drawing/2014/main" id="{EBC5DD24-D0EC-44C9-90F6-01A1259D4E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1" name="Text Box 391">
          <a:extLst>
            <a:ext uri="{FF2B5EF4-FFF2-40B4-BE49-F238E27FC236}">
              <a16:creationId xmlns:a16="http://schemas.microsoft.com/office/drawing/2014/main" id="{D30F8C42-5CEC-4541-AFA4-D6BBC12334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2" name="Text Box 392">
          <a:extLst>
            <a:ext uri="{FF2B5EF4-FFF2-40B4-BE49-F238E27FC236}">
              <a16:creationId xmlns:a16="http://schemas.microsoft.com/office/drawing/2014/main" id="{BBF2EB93-D943-480D-835B-012C8D5825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3" name="Text Box 393">
          <a:extLst>
            <a:ext uri="{FF2B5EF4-FFF2-40B4-BE49-F238E27FC236}">
              <a16:creationId xmlns:a16="http://schemas.microsoft.com/office/drawing/2014/main" id="{5B2ACD74-B948-4B30-ACB1-F5F66D4BC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4" name="Text Box 394">
          <a:extLst>
            <a:ext uri="{FF2B5EF4-FFF2-40B4-BE49-F238E27FC236}">
              <a16:creationId xmlns:a16="http://schemas.microsoft.com/office/drawing/2014/main" id="{2B8F7D65-1F42-4BC6-BB32-DB4406179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5" name="Text Box 395">
          <a:extLst>
            <a:ext uri="{FF2B5EF4-FFF2-40B4-BE49-F238E27FC236}">
              <a16:creationId xmlns:a16="http://schemas.microsoft.com/office/drawing/2014/main" id="{37235E3B-5951-43DC-8F6D-ABA252C3CF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6" name="Text Box 396">
          <a:extLst>
            <a:ext uri="{FF2B5EF4-FFF2-40B4-BE49-F238E27FC236}">
              <a16:creationId xmlns:a16="http://schemas.microsoft.com/office/drawing/2014/main" id="{F760A18F-42B8-412A-8B23-800ED6DFE7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7" name="Text Box 397">
          <a:extLst>
            <a:ext uri="{FF2B5EF4-FFF2-40B4-BE49-F238E27FC236}">
              <a16:creationId xmlns:a16="http://schemas.microsoft.com/office/drawing/2014/main" id="{21972089-EC24-4B40-A834-F2EED1A4E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8" name="Text Box 398">
          <a:extLst>
            <a:ext uri="{FF2B5EF4-FFF2-40B4-BE49-F238E27FC236}">
              <a16:creationId xmlns:a16="http://schemas.microsoft.com/office/drawing/2014/main" id="{B8D6C9A4-6E9E-49B3-84AF-202755448A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49" name="Text Box 399">
          <a:extLst>
            <a:ext uri="{FF2B5EF4-FFF2-40B4-BE49-F238E27FC236}">
              <a16:creationId xmlns:a16="http://schemas.microsoft.com/office/drawing/2014/main" id="{0B9153C5-D018-4844-B5CD-16B3FB666F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0" name="Text Box 400">
          <a:extLst>
            <a:ext uri="{FF2B5EF4-FFF2-40B4-BE49-F238E27FC236}">
              <a16:creationId xmlns:a16="http://schemas.microsoft.com/office/drawing/2014/main" id="{96F29B08-1EB4-4097-8D7D-FFD36F3B96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1" name="Text Box 401">
          <a:extLst>
            <a:ext uri="{FF2B5EF4-FFF2-40B4-BE49-F238E27FC236}">
              <a16:creationId xmlns:a16="http://schemas.microsoft.com/office/drawing/2014/main" id="{A73E49F8-ECBA-41B6-BE18-A45E970A7E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2" name="Text Box 402">
          <a:extLst>
            <a:ext uri="{FF2B5EF4-FFF2-40B4-BE49-F238E27FC236}">
              <a16:creationId xmlns:a16="http://schemas.microsoft.com/office/drawing/2014/main" id="{BDCFC9F5-88D0-4F74-BB3A-41186440A4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3" name="Text Box 403">
          <a:extLst>
            <a:ext uri="{FF2B5EF4-FFF2-40B4-BE49-F238E27FC236}">
              <a16:creationId xmlns:a16="http://schemas.microsoft.com/office/drawing/2014/main" id="{5D5123F9-C855-4A3C-B463-01BED7F7F3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4" name="Text Box 404">
          <a:extLst>
            <a:ext uri="{FF2B5EF4-FFF2-40B4-BE49-F238E27FC236}">
              <a16:creationId xmlns:a16="http://schemas.microsoft.com/office/drawing/2014/main" id="{BE893BD4-4C67-4629-9454-4C9997DB9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5" name="Text Box 405">
          <a:extLst>
            <a:ext uri="{FF2B5EF4-FFF2-40B4-BE49-F238E27FC236}">
              <a16:creationId xmlns:a16="http://schemas.microsoft.com/office/drawing/2014/main" id="{FCFA8C37-A06F-4F00-B420-F0DC8FF78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6" name="Text Box 406">
          <a:extLst>
            <a:ext uri="{FF2B5EF4-FFF2-40B4-BE49-F238E27FC236}">
              <a16:creationId xmlns:a16="http://schemas.microsoft.com/office/drawing/2014/main" id="{2B9CD138-A8B5-4733-A126-53FA322FB89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7" name="Text Box 407">
          <a:extLst>
            <a:ext uri="{FF2B5EF4-FFF2-40B4-BE49-F238E27FC236}">
              <a16:creationId xmlns:a16="http://schemas.microsoft.com/office/drawing/2014/main" id="{1E14E0F8-5551-4B0B-8495-07D01649AC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8" name="Text Box 408">
          <a:extLst>
            <a:ext uri="{FF2B5EF4-FFF2-40B4-BE49-F238E27FC236}">
              <a16:creationId xmlns:a16="http://schemas.microsoft.com/office/drawing/2014/main" id="{7F365D85-75D8-4A2D-99DB-636D5359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59" name="Text Box 409">
          <a:extLst>
            <a:ext uri="{FF2B5EF4-FFF2-40B4-BE49-F238E27FC236}">
              <a16:creationId xmlns:a16="http://schemas.microsoft.com/office/drawing/2014/main" id="{D84F46C0-03F4-44B6-8DF6-4FB895CA5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160" name="Text Box 410">
          <a:extLst>
            <a:ext uri="{FF2B5EF4-FFF2-40B4-BE49-F238E27FC236}">
              <a16:creationId xmlns:a16="http://schemas.microsoft.com/office/drawing/2014/main" id="{D0B1AF7A-DCAB-4C7F-98BD-3B21ED6A3E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161" name="Text Box 411">
          <a:extLst>
            <a:ext uri="{FF2B5EF4-FFF2-40B4-BE49-F238E27FC236}">
              <a16:creationId xmlns:a16="http://schemas.microsoft.com/office/drawing/2014/main" id="{9FBC35D3-C927-4BB7-A1B1-001EBEB8AB9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2" name="Text Box 412">
          <a:extLst>
            <a:ext uri="{FF2B5EF4-FFF2-40B4-BE49-F238E27FC236}">
              <a16:creationId xmlns:a16="http://schemas.microsoft.com/office/drawing/2014/main" id="{35F647BD-2FFD-49CC-AE32-C3AE5783D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3" name="Text Box 413">
          <a:extLst>
            <a:ext uri="{FF2B5EF4-FFF2-40B4-BE49-F238E27FC236}">
              <a16:creationId xmlns:a16="http://schemas.microsoft.com/office/drawing/2014/main" id="{7C58175C-E9C8-43E7-B168-F7DFA3CEC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164" name="Text Box 414">
          <a:extLst>
            <a:ext uri="{FF2B5EF4-FFF2-40B4-BE49-F238E27FC236}">
              <a16:creationId xmlns:a16="http://schemas.microsoft.com/office/drawing/2014/main" id="{FE9A848B-6B95-4AF0-89B9-E55E88B5F7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5" name="Text Box 415">
          <a:extLst>
            <a:ext uri="{FF2B5EF4-FFF2-40B4-BE49-F238E27FC236}">
              <a16:creationId xmlns:a16="http://schemas.microsoft.com/office/drawing/2014/main" id="{21383440-114E-412C-B7AF-FD55F4789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6" name="Text Box 416">
          <a:extLst>
            <a:ext uri="{FF2B5EF4-FFF2-40B4-BE49-F238E27FC236}">
              <a16:creationId xmlns:a16="http://schemas.microsoft.com/office/drawing/2014/main" id="{2B52AF2F-B73E-44EB-9196-F483A76923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167" name="Text Box 417">
          <a:extLst>
            <a:ext uri="{FF2B5EF4-FFF2-40B4-BE49-F238E27FC236}">
              <a16:creationId xmlns:a16="http://schemas.microsoft.com/office/drawing/2014/main" id="{6295ACB1-FC8F-4439-8A62-D4163569850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8" name="Text Box 418">
          <a:extLst>
            <a:ext uri="{FF2B5EF4-FFF2-40B4-BE49-F238E27FC236}">
              <a16:creationId xmlns:a16="http://schemas.microsoft.com/office/drawing/2014/main" id="{E52072CC-FF85-4DE4-BC2E-000D819B4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69" name="Text Box 419">
          <a:extLst>
            <a:ext uri="{FF2B5EF4-FFF2-40B4-BE49-F238E27FC236}">
              <a16:creationId xmlns:a16="http://schemas.microsoft.com/office/drawing/2014/main" id="{504C2CE0-E9DC-4418-A8DF-F40D9836AC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0" name="Text Box 420">
          <a:extLst>
            <a:ext uri="{FF2B5EF4-FFF2-40B4-BE49-F238E27FC236}">
              <a16:creationId xmlns:a16="http://schemas.microsoft.com/office/drawing/2014/main" id="{4FAB1CEA-F9BC-4A74-8AB2-42468B5B36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1" name="Text Box 421">
          <a:extLst>
            <a:ext uri="{FF2B5EF4-FFF2-40B4-BE49-F238E27FC236}">
              <a16:creationId xmlns:a16="http://schemas.microsoft.com/office/drawing/2014/main" id="{692595EB-5569-4BB7-821B-DAEB5143AC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2" name="Text Box 422">
          <a:extLst>
            <a:ext uri="{FF2B5EF4-FFF2-40B4-BE49-F238E27FC236}">
              <a16:creationId xmlns:a16="http://schemas.microsoft.com/office/drawing/2014/main" id="{BA2FA1D6-F886-4008-984D-D13E7BF2FE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3" name="Text Box 423">
          <a:extLst>
            <a:ext uri="{FF2B5EF4-FFF2-40B4-BE49-F238E27FC236}">
              <a16:creationId xmlns:a16="http://schemas.microsoft.com/office/drawing/2014/main" id="{91A4AB20-008F-43DF-8A5F-98A0D497E1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4" name="Text Box 424">
          <a:extLst>
            <a:ext uri="{FF2B5EF4-FFF2-40B4-BE49-F238E27FC236}">
              <a16:creationId xmlns:a16="http://schemas.microsoft.com/office/drawing/2014/main" id="{26A5F0F8-129D-4DD1-B1C7-EEC1A3C4E0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5" name="Text Box 425">
          <a:extLst>
            <a:ext uri="{FF2B5EF4-FFF2-40B4-BE49-F238E27FC236}">
              <a16:creationId xmlns:a16="http://schemas.microsoft.com/office/drawing/2014/main" id="{1E6964FD-E5DC-4655-8C8C-345D2A0644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6" name="Text Box 426">
          <a:extLst>
            <a:ext uri="{FF2B5EF4-FFF2-40B4-BE49-F238E27FC236}">
              <a16:creationId xmlns:a16="http://schemas.microsoft.com/office/drawing/2014/main" id="{F0C3B465-8818-4A27-A483-445D3DCF44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7" name="Text Box 427">
          <a:extLst>
            <a:ext uri="{FF2B5EF4-FFF2-40B4-BE49-F238E27FC236}">
              <a16:creationId xmlns:a16="http://schemas.microsoft.com/office/drawing/2014/main" id="{8657BBA4-A81F-4D0C-943B-11AB7555CF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8" name="Text Box 428">
          <a:extLst>
            <a:ext uri="{FF2B5EF4-FFF2-40B4-BE49-F238E27FC236}">
              <a16:creationId xmlns:a16="http://schemas.microsoft.com/office/drawing/2014/main" id="{560ACE7F-7674-4381-97FC-76358DDCC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79" name="Text Box 429">
          <a:extLst>
            <a:ext uri="{FF2B5EF4-FFF2-40B4-BE49-F238E27FC236}">
              <a16:creationId xmlns:a16="http://schemas.microsoft.com/office/drawing/2014/main" id="{7B858E13-4CD7-4B83-BC95-EEBE35E01C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0" name="Text Box 430">
          <a:extLst>
            <a:ext uri="{FF2B5EF4-FFF2-40B4-BE49-F238E27FC236}">
              <a16:creationId xmlns:a16="http://schemas.microsoft.com/office/drawing/2014/main" id="{77969817-E382-40C5-8893-00795FC33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1" name="Text Box 431">
          <a:extLst>
            <a:ext uri="{FF2B5EF4-FFF2-40B4-BE49-F238E27FC236}">
              <a16:creationId xmlns:a16="http://schemas.microsoft.com/office/drawing/2014/main" id="{79EBDC40-6268-4903-91FB-EAFD0DDDF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2" name="Text Box 432">
          <a:extLst>
            <a:ext uri="{FF2B5EF4-FFF2-40B4-BE49-F238E27FC236}">
              <a16:creationId xmlns:a16="http://schemas.microsoft.com/office/drawing/2014/main" id="{7DC79189-1E5A-41DF-908F-3AFD9C780B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3" name="Text Box 433">
          <a:extLst>
            <a:ext uri="{FF2B5EF4-FFF2-40B4-BE49-F238E27FC236}">
              <a16:creationId xmlns:a16="http://schemas.microsoft.com/office/drawing/2014/main" id="{1ABA12E3-D9BE-4405-AE92-A055BC365F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4" name="Text Box 434">
          <a:extLst>
            <a:ext uri="{FF2B5EF4-FFF2-40B4-BE49-F238E27FC236}">
              <a16:creationId xmlns:a16="http://schemas.microsoft.com/office/drawing/2014/main" id="{38A88383-5D5B-43D3-BF73-26FDE62288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5" name="Text Box 435">
          <a:extLst>
            <a:ext uri="{FF2B5EF4-FFF2-40B4-BE49-F238E27FC236}">
              <a16:creationId xmlns:a16="http://schemas.microsoft.com/office/drawing/2014/main" id="{D1BA21D3-39DD-4CCD-9C06-D6262BCE53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6" name="Text Box 436">
          <a:extLst>
            <a:ext uri="{FF2B5EF4-FFF2-40B4-BE49-F238E27FC236}">
              <a16:creationId xmlns:a16="http://schemas.microsoft.com/office/drawing/2014/main" id="{46EDEA92-312E-4C2D-8418-453755EB28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7" name="Text Box 437">
          <a:extLst>
            <a:ext uri="{FF2B5EF4-FFF2-40B4-BE49-F238E27FC236}">
              <a16:creationId xmlns:a16="http://schemas.microsoft.com/office/drawing/2014/main" id="{B59421E0-34BA-468E-A776-B44DB797F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8" name="Text Box 438">
          <a:extLst>
            <a:ext uri="{FF2B5EF4-FFF2-40B4-BE49-F238E27FC236}">
              <a16:creationId xmlns:a16="http://schemas.microsoft.com/office/drawing/2014/main" id="{D7F5708D-D70C-461D-94D9-07EC6B94B70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89" name="Text Box 439">
          <a:extLst>
            <a:ext uri="{FF2B5EF4-FFF2-40B4-BE49-F238E27FC236}">
              <a16:creationId xmlns:a16="http://schemas.microsoft.com/office/drawing/2014/main" id="{7F5A44E1-C882-4DB0-B3A0-2E7D7F8889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0" name="Text Box 440">
          <a:extLst>
            <a:ext uri="{FF2B5EF4-FFF2-40B4-BE49-F238E27FC236}">
              <a16:creationId xmlns:a16="http://schemas.microsoft.com/office/drawing/2014/main" id="{658083D2-C011-4890-809F-BCA2965F46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1" name="Text Box 441">
          <a:extLst>
            <a:ext uri="{FF2B5EF4-FFF2-40B4-BE49-F238E27FC236}">
              <a16:creationId xmlns:a16="http://schemas.microsoft.com/office/drawing/2014/main" id="{9FE318FE-324D-4B8A-A1B8-3D6581DB2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2" name="Text Box 442">
          <a:extLst>
            <a:ext uri="{FF2B5EF4-FFF2-40B4-BE49-F238E27FC236}">
              <a16:creationId xmlns:a16="http://schemas.microsoft.com/office/drawing/2014/main" id="{CC174F5B-BDB4-483E-9EA8-62734AA52A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3" name="Text Box 443">
          <a:extLst>
            <a:ext uri="{FF2B5EF4-FFF2-40B4-BE49-F238E27FC236}">
              <a16:creationId xmlns:a16="http://schemas.microsoft.com/office/drawing/2014/main" id="{E01FB381-CFD0-4C5A-AA1E-8E6EE6CC3B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4" name="Text Box 444">
          <a:extLst>
            <a:ext uri="{FF2B5EF4-FFF2-40B4-BE49-F238E27FC236}">
              <a16:creationId xmlns:a16="http://schemas.microsoft.com/office/drawing/2014/main" id="{E2FC5212-D969-4176-97BF-5F70D1E0A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5" name="Text Box 445">
          <a:extLst>
            <a:ext uri="{FF2B5EF4-FFF2-40B4-BE49-F238E27FC236}">
              <a16:creationId xmlns:a16="http://schemas.microsoft.com/office/drawing/2014/main" id="{FF415263-404F-4AC3-BA99-ACE40AB69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19</xdr:row>
      <xdr:rowOff>0</xdr:rowOff>
    </xdr:from>
    <xdr:ext cx="95250" cy="19050"/>
    <xdr:sp macro="" textlink="">
      <xdr:nvSpPr>
        <xdr:cNvPr id="4196" name="Text Box 446">
          <a:extLst>
            <a:ext uri="{FF2B5EF4-FFF2-40B4-BE49-F238E27FC236}">
              <a16:creationId xmlns:a16="http://schemas.microsoft.com/office/drawing/2014/main" id="{AFCC754E-2959-4F8A-9D9A-0CAD2BAB4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197" name="Text Box 447">
          <a:extLst>
            <a:ext uri="{FF2B5EF4-FFF2-40B4-BE49-F238E27FC236}">
              <a16:creationId xmlns:a16="http://schemas.microsoft.com/office/drawing/2014/main" id="{8936B48F-A481-4741-93C4-3AC495C5E7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98" name="Text Box 448">
          <a:extLst>
            <a:ext uri="{FF2B5EF4-FFF2-40B4-BE49-F238E27FC236}">
              <a16:creationId xmlns:a16="http://schemas.microsoft.com/office/drawing/2014/main" id="{6582D756-2E18-49E8-A555-37F06A8D32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199" name="Text Box 449">
          <a:extLst>
            <a:ext uri="{FF2B5EF4-FFF2-40B4-BE49-F238E27FC236}">
              <a16:creationId xmlns:a16="http://schemas.microsoft.com/office/drawing/2014/main" id="{43032398-DA22-4D84-879C-BE36E6F042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00" name="Text Box 450">
          <a:extLst>
            <a:ext uri="{FF2B5EF4-FFF2-40B4-BE49-F238E27FC236}">
              <a16:creationId xmlns:a16="http://schemas.microsoft.com/office/drawing/2014/main" id="{AAEC50B9-CA82-4090-A0D1-6C8BFCDC4F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1" name="Text Box 451">
          <a:extLst>
            <a:ext uri="{FF2B5EF4-FFF2-40B4-BE49-F238E27FC236}">
              <a16:creationId xmlns:a16="http://schemas.microsoft.com/office/drawing/2014/main" id="{1C8BF8C3-EEAA-4117-B3FA-7AB426A60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2" name="Text Box 452">
          <a:extLst>
            <a:ext uri="{FF2B5EF4-FFF2-40B4-BE49-F238E27FC236}">
              <a16:creationId xmlns:a16="http://schemas.microsoft.com/office/drawing/2014/main" id="{06977C56-9796-4680-95C0-056EACA4A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03" name="Text Box 453">
          <a:extLst>
            <a:ext uri="{FF2B5EF4-FFF2-40B4-BE49-F238E27FC236}">
              <a16:creationId xmlns:a16="http://schemas.microsoft.com/office/drawing/2014/main" id="{A5687912-CAA5-43B9-8D2A-278DF6E582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4" name="Text Box 454">
          <a:extLst>
            <a:ext uri="{FF2B5EF4-FFF2-40B4-BE49-F238E27FC236}">
              <a16:creationId xmlns:a16="http://schemas.microsoft.com/office/drawing/2014/main" id="{909AFEBF-0517-4104-AFCB-C1DCA7567A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5" name="Text Box 455">
          <a:extLst>
            <a:ext uri="{FF2B5EF4-FFF2-40B4-BE49-F238E27FC236}">
              <a16:creationId xmlns:a16="http://schemas.microsoft.com/office/drawing/2014/main" id="{D1A64C08-2C9A-43DE-BCBA-9B0181787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06" name="Text Box 456">
          <a:extLst>
            <a:ext uri="{FF2B5EF4-FFF2-40B4-BE49-F238E27FC236}">
              <a16:creationId xmlns:a16="http://schemas.microsoft.com/office/drawing/2014/main" id="{1FC2B0F6-6884-4129-8ABD-60D46BB0BC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07" name="Text Box 457">
          <a:extLst>
            <a:ext uri="{FF2B5EF4-FFF2-40B4-BE49-F238E27FC236}">
              <a16:creationId xmlns:a16="http://schemas.microsoft.com/office/drawing/2014/main" id="{4509F00A-5661-45FD-AF50-C5AAA2E934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8" name="Text Box 458">
          <a:extLst>
            <a:ext uri="{FF2B5EF4-FFF2-40B4-BE49-F238E27FC236}">
              <a16:creationId xmlns:a16="http://schemas.microsoft.com/office/drawing/2014/main" id="{7D876FB2-E6D5-4BE7-9C49-6D470D4C5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09" name="Text Box 459">
          <a:extLst>
            <a:ext uri="{FF2B5EF4-FFF2-40B4-BE49-F238E27FC236}">
              <a16:creationId xmlns:a16="http://schemas.microsoft.com/office/drawing/2014/main" id="{35D7D6C6-1E7C-4C46-97AB-63B2872C6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10" name="Text Box 460">
          <a:extLst>
            <a:ext uri="{FF2B5EF4-FFF2-40B4-BE49-F238E27FC236}">
              <a16:creationId xmlns:a16="http://schemas.microsoft.com/office/drawing/2014/main" id="{084CC3CA-F9CA-48F2-A9D3-FB67A9FBB4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1" name="Text Box 461">
          <a:extLst>
            <a:ext uri="{FF2B5EF4-FFF2-40B4-BE49-F238E27FC236}">
              <a16:creationId xmlns:a16="http://schemas.microsoft.com/office/drawing/2014/main" id="{EE7A0556-DC99-4F76-BC50-120A8C604B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2" name="Text Box 462">
          <a:extLst>
            <a:ext uri="{FF2B5EF4-FFF2-40B4-BE49-F238E27FC236}">
              <a16:creationId xmlns:a16="http://schemas.microsoft.com/office/drawing/2014/main" id="{0398E167-29DC-471B-93C5-D6CDEF5E2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13" name="Text Box 463">
          <a:extLst>
            <a:ext uri="{FF2B5EF4-FFF2-40B4-BE49-F238E27FC236}">
              <a16:creationId xmlns:a16="http://schemas.microsoft.com/office/drawing/2014/main" id="{30A39765-5619-4336-BB4D-625A5262D6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4" name="Text Box 464">
          <a:extLst>
            <a:ext uri="{FF2B5EF4-FFF2-40B4-BE49-F238E27FC236}">
              <a16:creationId xmlns:a16="http://schemas.microsoft.com/office/drawing/2014/main" id="{69A10F9D-21B3-4C4B-B817-E87B5B7A5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5" name="Text Box 465">
          <a:extLst>
            <a:ext uri="{FF2B5EF4-FFF2-40B4-BE49-F238E27FC236}">
              <a16:creationId xmlns:a16="http://schemas.microsoft.com/office/drawing/2014/main" id="{AF795EBF-6647-409A-9F27-1AD48635B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16" name="Text Box 466">
          <a:extLst>
            <a:ext uri="{FF2B5EF4-FFF2-40B4-BE49-F238E27FC236}">
              <a16:creationId xmlns:a16="http://schemas.microsoft.com/office/drawing/2014/main" id="{0F8505B5-693B-42F3-AF14-B91A4BBA8A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17" name="Text Box 467">
          <a:extLst>
            <a:ext uri="{FF2B5EF4-FFF2-40B4-BE49-F238E27FC236}">
              <a16:creationId xmlns:a16="http://schemas.microsoft.com/office/drawing/2014/main" id="{B35E3EC3-A53C-4D92-A2CA-3E952F10FE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8" name="Text Box 468">
          <a:extLst>
            <a:ext uri="{FF2B5EF4-FFF2-40B4-BE49-F238E27FC236}">
              <a16:creationId xmlns:a16="http://schemas.microsoft.com/office/drawing/2014/main" id="{C644889B-B257-45B6-9104-D7FCB51F18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19" name="Text Box 469">
          <a:extLst>
            <a:ext uri="{FF2B5EF4-FFF2-40B4-BE49-F238E27FC236}">
              <a16:creationId xmlns:a16="http://schemas.microsoft.com/office/drawing/2014/main" id="{A5C38719-E167-4727-BFB2-CC6C74C628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20" name="Text Box 470">
          <a:extLst>
            <a:ext uri="{FF2B5EF4-FFF2-40B4-BE49-F238E27FC236}">
              <a16:creationId xmlns:a16="http://schemas.microsoft.com/office/drawing/2014/main" id="{B12FE035-548E-46E7-BC2A-ED98EDB8E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1" name="Text Box 471">
          <a:extLst>
            <a:ext uri="{FF2B5EF4-FFF2-40B4-BE49-F238E27FC236}">
              <a16:creationId xmlns:a16="http://schemas.microsoft.com/office/drawing/2014/main" id="{BF6711A7-6847-4017-BF1E-FDA001810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2" name="Text Box 472">
          <a:extLst>
            <a:ext uri="{FF2B5EF4-FFF2-40B4-BE49-F238E27FC236}">
              <a16:creationId xmlns:a16="http://schemas.microsoft.com/office/drawing/2014/main" id="{D8C65950-1C65-4B2D-AC4E-E1C9A48BF8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23" name="Text Box 473">
          <a:extLst>
            <a:ext uri="{FF2B5EF4-FFF2-40B4-BE49-F238E27FC236}">
              <a16:creationId xmlns:a16="http://schemas.microsoft.com/office/drawing/2014/main" id="{2A02DEAD-F1D3-4C27-8030-026005FB61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4" name="Text Box 474">
          <a:extLst>
            <a:ext uri="{FF2B5EF4-FFF2-40B4-BE49-F238E27FC236}">
              <a16:creationId xmlns:a16="http://schemas.microsoft.com/office/drawing/2014/main" id="{3488E05E-F031-42EF-A81F-6A08963294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5" name="Text Box 475">
          <a:extLst>
            <a:ext uri="{FF2B5EF4-FFF2-40B4-BE49-F238E27FC236}">
              <a16:creationId xmlns:a16="http://schemas.microsoft.com/office/drawing/2014/main" id="{0FDEE8A0-88B1-4AF0-AF27-6095DB077A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26" name="Text Box 476">
          <a:extLst>
            <a:ext uri="{FF2B5EF4-FFF2-40B4-BE49-F238E27FC236}">
              <a16:creationId xmlns:a16="http://schemas.microsoft.com/office/drawing/2014/main" id="{C9A13A83-5D13-4ACF-9E14-955F11F26D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7" name="Text Box 477">
          <a:extLst>
            <a:ext uri="{FF2B5EF4-FFF2-40B4-BE49-F238E27FC236}">
              <a16:creationId xmlns:a16="http://schemas.microsoft.com/office/drawing/2014/main" id="{98CBC8FE-BAC6-48A3-96C9-27CB0D1635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28" name="Text Box 478">
          <a:extLst>
            <a:ext uri="{FF2B5EF4-FFF2-40B4-BE49-F238E27FC236}">
              <a16:creationId xmlns:a16="http://schemas.microsoft.com/office/drawing/2014/main" id="{37BD034A-8DA4-4C44-9D29-3FB5864FC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29" name="Text Box 479">
          <a:extLst>
            <a:ext uri="{FF2B5EF4-FFF2-40B4-BE49-F238E27FC236}">
              <a16:creationId xmlns:a16="http://schemas.microsoft.com/office/drawing/2014/main" id="{0751EAD9-9178-42DA-8F5B-FF0665B8310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0" name="Text Box 480">
          <a:extLst>
            <a:ext uri="{FF2B5EF4-FFF2-40B4-BE49-F238E27FC236}">
              <a16:creationId xmlns:a16="http://schemas.microsoft.com/office/drawing/2014/main" id="{3E79E401-1FFA-429C-84DB-4C6CDB774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1" name="Text Box 481">
          <a:extLst>
            <a:ext uri="{FF2B5EF4-FFF2-40B4-BE49-F238E27FC236}">
              <a16:creationId xmlns:a16="http://schemas.microsoft.com/office/drawing/2014/main" id="{EBD0156D-79E7-490D-8E89-961DCE5D4B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32" name="Text Box 482">
          <a:extLst>
            <a:ext uri="{FF2B5EF4-FFF2-40B4-BE49-F238E27FC236}">
              <a16:creationId xmlns:a16="http://schemas.microsoft.com/office/drawing/2014/main" id="{36F9FE87-2F15-490C-A6F5-4D2512867B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3" name="Text Box 483">
          <a:extLst>
            <a:ext uri="{FF2B5EF4-FFF2-40B4-BE49-F238E27FC236}">
              <a16:creationId xmlns:a16="http://schemas.microsoft.com/office/drawing/2014/main" id="{4F2AAAC8-7AB6-4315-BFCD-2399E63DFE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4" name="Text Box 484">
          <a:extLst>
            <a:ext uri="{FF2B5EF4-FFF2-40B4-BE49-F238E27FC236}">
              <a16:creationId xmlns:a16="http://schemas.microsoft.com/office/drawing/2014/main" id="{486D4127-2BED-46B3-BB8F-85367B3B0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35" name="Text Box 485">
          <a:extLst>
            <a:ext uri="{FF2B5EF4-FFF2-40B4-BE49-F238E27FC236}">
              <a16:creationId xmlns:a16="http://schemas.microsoft.com/office/drawing/2014/main" id="{CC0C11BC-20CB-49C4-BB86-3259D964EF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36" name="Text Box 486">
          <a:extLst>
            <a:ext uri="{FF2B5EF4-FFF2-40B4-BE49-F238E27FC236}">
              <a16:creationId xmlns:a16="http://schemas.microsoft.com/office/drawing/2014/main" id="{614420A3-AE99-4865-B828-2154CA1F5E3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7" name="Text Box 487">
          <a:extLst>
            <a:ext uri="{FF2B5EF4-FFF2-40B4-BE49-F238E27FC236}">
              <a16:creationId xmlns:a16="http://schemas.microsoft.com/office/drawing/2014/main" id="{64CFD796-E029-4A4E-86CA-AE8414E03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38" name="Text Box 488">
          <a:extLst>
            <a:ext uri="{FF2B5EF4-FFF2-40B4-BE49-F238E27FC236}">
              <a16:creationId xmlns:a16="http://schemas.microsoft.com/office/drawing/2014/main" id="{34947664-F56F-4A6C-81A3-2671FE427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39" name="Text Box 489">
          <a:extLst>
            <a:ext uri="{FF2B5EF4-FFF2-40B4-BE49-F238E27FC236}">
              <a16:creationId xmlns:a16="http://schemas.microsoft.com/office/drawing/2014/main" id="{0530D7D9-386B-4AD5-9F2F-825C9BDDA0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0" name="Text Box 490">
          <a:extLst>
            <a:ext uri="{FF2B5EF4-FFF2-40B4-BE49-F238E27FC236}">
              <a16:creationId xmlns:a16="http://schemas.microsoft.com/office/drawing/2014/main" id="{AF4CC7A9-A56F-430D-9902-BDE90BDA0B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1" name="Text Box 491">
          <a:extLst>
            <a:ext uri="{FF2B5EF4-FFF2-40B4-BE49-F238E27FC236}">
              <a16:creationId xmlns:a16="http://schemas.microsoft.com/office/drawing/2014/main" id="{61C8787D-EB18-4FD5-B4B0-E037DB2F6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42" name="Text Box 492">
          <a:extLst>
            <a:ext uri="{FF2B5EF4-FFF2-40B4-BE49-F238E27FC236}">
              <a16:creationId xmlns:a16="http://schemas.microsoft.com/office/drawing/2014/main" id="{F8481302-5C43-46BD-9766-2FA8408D442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3" name="Text Box 493">
          <a:extLst>
            <a:ext uri="{FF2B5EF4-FFF2-40B4-BE49-F238E27FC236}">
              <a16:creationId xmlns:a16="http://schemas.microsoft.com/office/drawing/2014/main" id="{14888CD0-CD6C-406E-8789-D105DD719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4" name="Text Box 494">
          <a:extLst>
            <a:ext uri="{FF2B5EF4-FFF2-40B4-BE49-F238E27FC236}">
              <a16:creationId xmlns:a16="http://schemas.microsoft.com/office/drawing/2014/main" id="{1EC6E0E3-07D7-4372-9383-70533DD1C7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45" name="Text Box 495">
          <a:extLst>
            <a:ext uri="{FF2B5EF4-FFF2-40B4-BE49-F238E27FC236}">
              <a16:creationId xmlns:a16="http://schemas.microsoft.com/office/drawing/2014/main" id="{11128189-F2BD-4705-B947-00C5DDEE3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46" name="Text Box 496">
          <a:extLst>
            <a:ext uri="{FF2B5EF4-FFF2-40B4-BE49-F238E27FC236}">
              <a16:creationId xmlns:a16="http://schemas.microsoft.com/office/drawing/2014/main" id="{1669AE69-D535-4AD1-B859-DC0A3F11EC6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7" name="Text Box 497">
          <a:extLst>
            <a:ext uri="{FF2B5EF4-FFF2-40B4-BE49-F238E27FC236}">
              <a16:creationId xmlns:a16="http://schemas.microsoft.com/office/drawing/2014/main" id="{AF456D46-1302-4795-A716-6D0969F0A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48" name="Text Box 498">
          <a:extLst>
            <a:ext uri="{FF2B5EF4-FFF2-40B4-BE49-F238E27FC236}">
              <a16:creationId xmlns:a16="http://schemas.microsoft.com/office/drawing/2014/main" id="{2DADD77B-EBAE-4935-92D9-2FFC9C92B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49" name="Text Box 499">
          <a:extLst>
            <a:ext uri="{FF2B5EF4-FFF2-40B4-BE49-F238E27FC236}">
              <a16:creationId xmlns:a16="http://schemas.microsoft.com/office/drawing/2014/main" id="{7D1242D7-B2B0-47DB-8309-6220E59BAD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0" name="Text Box 500">
          <a:extLst>
            <a:ext uri="{FF2B5EF4-FFF2-40B4-BE49-F238E27FC236}">
              <a16:creationId xmlns:a16="http://schemas.microsoft.com/office/drawing/2014/main" id="{CF889671-BD91-45A8-A5F7-3341A2DCC3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1" name="Text Box 501">
          <a:extLst>
            <a:ext uri="{FF2B5EF4-FFF2-40B4-BE49-F238E27FC236}">
              <a16:creationId xmlns:a16="http://schemas.microsoft.com/office/drawing/2014/main" id="{C619AD84-41AD-4707-AE23-DE36D40AC3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52" name="Text Box 502">
          <a:extLst>
            <a:ext uri="{FF2B5EF4-FFF2-40B4-BE49-F238E27FC236}">
              <a16:creationId xmlns:a16="http://schemas.microsoft.com/office/drawing/2014/main" id="{E7BBA9E1-27DD-4657-AC51-D2AA131A629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3" name="Text Box 503">
          <a:extLst>
            <a:ext uri="{FF2B5EF4-FFF2-40B4-BE49-F238E27FC236}">
              <a16:creationId xmlns:a16="http://schemas.microsoft.com/office/drawing/2014/main" id="{1D1B5090-CA8E-46C6-9874-D271888FDF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4" name="Text Box 504">
          <a:extLst>
            <a:ext uri="{FF2B5EF4-FFF2-40B4-BE49-F238E27FC236}">
              <a16:creationId xmlns:a16="http://schemas.microsoft.com/office/drawing/2014/main" id="{4988E4AD-3E61-4D29-85FC-0E2248646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7"/>
    <xdr:sp macro="" textlink="">
      <xdr:nvSpPr>
        <xdr:cNvPr id="4255" name="Text Box 505">
          <a:extLst>
            <a:ext uri="{FF2B5EF4-FFF2-40B4-BE49-F238E27FC236}">
              <a16:creationId xmlns:a16="http://schemas.microsoft.com/office/drawing/2014/main" id="{69B4147A-1993-4147-9C42-FAE3355C3AA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6" name="Text Box 506">
          <a:extLst>
            <a:ext uri="{FF2B5EF4-FFF2-40B4-BE49-F238E27FC236}">
              <a16:creationId xmlns:a16="http://schemas.microsoft.com/office/drawing/2014/main" id="{9F76A1BE-2298-4E39-B5D8-705C293C2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7" name="Text Box 507">
          <a:extLst>
            <a:ext uri="{FF2B5EF4-FFF2-40B4-BE49-F238E27FC236}">
              <a16:creationId xmlns:a16="http://schemas.microsoft.com/office/drawing/2014/main" id="{E8DC2C52-FC50-410E-B3FA-37923DAC44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58" name="Text Box 508">
          <a:extLst>
            <a:ext uri="{FF2B5EF4-FFF2-40B4-BE49-F238E27FC236}">
              <a16:creationId xmlns:a16="http://schemas.microsoft.com/office/drawing/2014/main" id="{F5A57636-3F57-4331-98D3-90A9F969B3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59" name="Text Box 509">
          <a:extLst>
            <a:ext uri="{FF2B5EF4-FFF2-40B4-BE49-F238E27FC236}">
              <a16:creationId xmlns:a16="http://schemas.microsoft.com/office/drawing/2014/main" id="{35228A43-F641-4AEC-97B3-25FC248F4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0" name="Text Box 510">
          <a:extLst>
            <a:ext uri="{FF2B5EF4-FFF2-40B4-BE49-F238E27FC236}">
              <a16:creationId xmlns:a16="http://schemas.microsoft.com/office/drawing/2014/main" id="{813F1416-1E11-46B4-B292-CADCF9F05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61" name="Text Box 511">
          <a:extLst>
            <a:ext uri="{FF2B5EF4-FFF2-40B4-BE49-F238E27FC236}">
              <a16:creationId xmlns:a16="http://schemas.microsoft.com/office/drawing/2014/main" id="{6AAB70C7-C27B-434D-A8DD-1F7119CAB3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2" name="Text Box 512">
          <a:extLst>
            <a:ext uri="{FF2B5EF4-FFF2-40B4-BE49-F238E27FC236}">
              <a16:creationId xmlns:a16="http://schemas.microsoft.com/office/drawing/2014/main" id="{1AE618DB-5E73-4F2E-A209-8EDE0933C2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3" name="Text Box 513">
          <a:extLst>
            <a:ext uri="{FF2B5EF4-FFF2-40B4-BE49-F238E27FC236}">
              <a16:creationId xmlns:a16="http://schemas.microsoft.com/office/drawing/2014/main" id="{091E47A2-8429-4C54-9A8E-F8DB633E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64" name="Text Box 514">
          <a:extLst>
            <a:ext uri="{FF2B5EF4-FFF2-40B4-BE49-F238E27FC236}">
              <a16:creationId xmlns:a16="http://schemas.microsoft.com/office/drawing/2014/main" id="{76E1DD47-78BD-413B-B75B-34005BBD33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65" name="Text Box 515">
          <a:extLst>
            <a:ext uri="{FF2B5EF4-FFF2-40B4-BE49-F238E27FC236}">
              <a16:creationId xmlns:a16="http://schemas.microsoft.com/office/drawing/2014/main" id="{5CC27925-6177-4806-91A0-E4AB0DA092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6" name="Text Box 516">
          <a:extLst>
            <a:ext uri="{FF2B5EF4-FFF2-40B4-BE49-F238E27FC236}">
              <a16:creationId xmlns:a16="http://schemas.microsoft.com/office/drawing/2014/main" id="{6D61686D-13F3-462A-9E60-52E1533BD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7" name="Text Box 517">
          <a:extLst>
            <a:ext uri="{FF2B5EF4-FFF2-40B4-BE49-F238E27FC236}">
              <a16:creationId xmlns:a16="http://schemas.microsoft.com/office/drawing/2014/main" id="{0CACEEA7-97CC-47A1-AF30-567B848BB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68" name="Text Box 518">
          <a:extLst>
            <a:ext uri="{FF2B5EF4-FFF2-40B4-BE49-F238E27FC236}">
              <a16:creationId xmlns:a16="http://schemas.microsoft.com/office/drawing/2014/main" id="{A9726178-3CFA-4D7C-BE5F-31DC271682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69" name="Text Box 519">
          <a:extLst>
            <a:ext uri="{FF2B5EF4-FFF2-40B4-BE49-F238E27FC236}">
              <a16:creationId xmlns:a16="http://schemas.microsoft.com/office/drawing/2014/main" id="{A49738E6-62B9-4FC7-BA87-5D535C844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0" name="Text Box 520">
          <a:extLst>
            <a:ext uri="{FF2B5EF4-FFF2-40B4-BE49-F238E27FC236}">
              <a16:creationId xmlns:a16="http://schemas.microsoft.com/office/drawing/2014/main" id="{E816D85A-C638-4606-B4AC-95FFBF7438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71" name="Text Box 521">
          <a:extLst>
            <a:ext uri="{FF2B5EF4-FFF2-40B4-BE49-F238E27FC236}">
              <a16:creationId xmlns:a16="http://schemas.microsoft.com/office/drawing/2014/main" id="{262B0857-3BA4-4366-A322-B74B8A9C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2" name="Text Box 522">
          <a:extLst>
            <a:ext uri="{FF2B5EF4-FFF2-40B4-BE49-F238E27FC236}">
              <a16:creationId xmlns:a16="http://schemas.microsoft.com/office/drawing/2014/main" id="{99DD0A9A-0EC9-4CC1-AE36-D4AE996FC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3" name="Text Box 523">
          <a:extLst>
            <a:ext uri="{FF2B5EF4-FFF2-40B4-BE49-F238E27FC236}">
              <a16:creationId xmlns:a16="http://schemas.microsoft.com/office/drawing/2014/main" id="{15EA8F14-AF06-4B08-AC6D-60CA18B695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74" name="Text Box 524">
          <a:extLst>
            <a:ext uri="{FF2B5EF4-FFF2-40B4-BE49-F238E27FC236}">
              <a16:creationId xmlns:a16="http://schemas.microsoft.com/office/drawing/2014/main" id="{F141FB73-CB45-47C2-A49D-5B122BC678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75" name="Text Box 525">
          <a:extLst>
            <a:ext uri="{FF2B5EF4-FFF2-40B4-BE49-F238E27FC236}">
              <a16:creationId xmlns:a16="http://schemas.microsoft.com/office/drawing/2014/main" id="{2EB79ECB-1EB3-4DDB-8A3E-83C490C09C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6" name="Text Box 526">
          <a:extLst>
            <a:ext uri="{FF2B5EF4-FFF2-40B4-BE49-F238E27FC236}">
              <a16:creationId xmlns:a16="http://schemas.microsoft.com/office/drawing/2014/main" id="{EED03565-EB6B-4A4C-9CA3-A4AA37FE8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7" name="Text Box 527">
          <a:extLst>
            <a:ext uri="{FF2B5EF4-FFF2-40B4-BE49-F238E27FC236}">
              <a16:creationId xmlns:a16="http://schemas.microsoft.com/office/drawing/2014/main" id="{41C0A0AD-D25E-4AC3-B5AD-97F392A650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78" name="Text Box 528">
          <a:extLst>
            <a:ext uri="{FF2B5EF4-FFF2-40B4-BE49-F238E27FC236}">
              <a16:creationId xmlns:a16="http://schemas.microsoft.com/office/drawing/2014/main" id="{5E6CF565-53AF-4EC0-AF73-BD20EAF8A6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79" name="Text Box 529">
          <a:extLst>
            <a:ext uri="{FF2B5EF4-FFF2-40B4-BE49-F238E27FC236}">
              <a16:creationId xmlns:a16="http://schemas.microsoft.com/office/drawing/2014/main" id="{EC57B9ED-E73C-46CC-9961-983F76FCF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0" name="Text Box 530">
          <a:extLst>
            <a:ext uri="{FF2B5EF4-FFF2-40B4-BE49-F238E27FC236}">
              <a16:creationId xmlns:a16="http://schemas.microsoft.com/office/drawing/2014/main" id="{C64BD9D0-17A9-4F73-A685-E857DFBC6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81" name="Text Box 531">
          <a:extLst>
            <a:ext uri="{FF2B5EF4-FFF2-40B4-BE49-F238E27FC236}">
              <a16:creationId xmlns:a16="http://schemas.microsoft.com/office/drawing/2014/main" id="{4BD619A8-BB89-48F0-B7C1-8C70995F50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2" name="Text Box 532">
          <a:extLst>
            <a:ext uri="{FF2B5EF4-FFF2-40B4-BE49-F238E27FC236}">
              <a16:creationId xmlns:a16="http://schemas.microsoft.com/office/drawing/2014/main" id="{3B269F84-C759-46F5-9F5B-1E39620B20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3" name="Text Box 533">
          <a:extLst>
            <a:ext uri="{FF2B5EF4-FFF2-40B4-BE49-F238E27FC236}">
              <a16:creationId xmlns:a16="http://schemas.microsoft.com/office/drawing/2014/main" id="{1D0AC0C8-83C8-4A85-AE7C-8BBC39C12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284" name="Text Box 534">
          <a:extLst>
            <a:ext uri="{FF2B5EF4-FFF2-40B4-BE49-F238E27FC236}">
              <a16:creationId xmlns:a16="http://schemas.microsoft.com/office/drawing/2014/main" id="{DA828404-6C18-4CBD-BEFB-CEE3C3AD75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285" name="Text Box 535">
          <a:extLst>
            <a:ext uri="{FF2B5EF4-FFF2-40B4-BE49-F238E27FC236}">
              <a16:creationId xmlns:a16="http://schemas.microsoft.com/office/drawing/2014/main" id="{A0BAADDA-AD0F-4940-B3E9-6BD41E45B0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6" name="Text Box 536">
          <a:extLst>
            <a:ext uri="{FF2B5EF4-FFF2-40B4-BE49-F238E27FC236}">
              <a16:creationId xmlns:a16="http://schemas.microsoft.com/office/drawing/2014/main" id="{BB88B2A1-E9EE-4428-8F82-3ACBBA5FF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7" name="Text Box 537">
          <a:extLst>
            <a:ext uri="{FF2B5EF4-FFF2-40B4-BE49-F238E27FC236}">
              <a16:creationId xmlns:a16="http://schemas.microsoft.com/office/drawing/2014/main" id="{6ACBFD22-F11D-4DBD-933B-9CADBD893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288" name="Text Box 538">
          <a:extLst>
            <a:ext uri="{FF2B5EF4-FFF2-40B4-BE49-F238E27FC236}">
              <a16:creationId xmlns:a16="http://schemas.microsoft.com/office/drawing/2014/main" id="{EC256FD5-DD65-4586-B53E-26293602E3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89" name="Text Box 539">
          <a:extLst>
            <a:ext uri="{FF2B5EF4-FFF2-40B4-BE49-F238E27FC236}">
              <a16:creationId xmlns:a16="http://schemas.microsoft.com/office/drawing/2014/main" id="{4C08AED9-E16A-4BCE-A505-574A20938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0" name="Text Box 540">
          <a:extLst>
            <a:ext uri="{FF2B5EF4-FFF2-40B4-BE49-F238E27FC236}">
              <a16:creationId xmlns:a16="http://schemas.microsoft.com/office/drawing/2014/main" id="{8E629507-4DD5-48F2-8129-1AF83DAF65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291" name="Text Box 541">
          <a:extLst>
            <a:ext uri="{FF2B5EF4-FFF2-40B4-BE49-F238E27FC236}">
              <a16:creationId xmlns:a16="http://schemas.microsoft.com/office/drawing/2014/main" id="{7C195515-77D3-42AD-8934-D0E3E5A96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2" name="Text Box 542">
          <a:extLst>
            <a:ext uri="{FF2B5EF4-FFF2-40B4-BE49-F238E27FC236}">
              <a16:creationId xmlns:a16="http://schemas.microsoft.com/office/drawing/2014/main" id="{EEEAA85A-9828-446D-B40B-899A7D139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3" name="Text Box 543">
          <a:extLst>
            <a:ext uri="{FF2B5EF4-FFF2-40B4-BE49-F238E27FC236}">
              <a16:creationId xmlns:a16="http://schemas.microsoft.com/office/drawing/2014/main" id="{CF07CCDB-5C10-4E1E-A04F-6D9300BABA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294" name="Text Box 544">
          <a:extLst>
            <a:ext uri="{FF2B5EF4-FFF2-40B4-BE49-F238E27FC236}">
              <a16:creationId xmlns:a16="http://schemas.microsoft.com/office/drawing/2014/main" id="{46BADF58-D1DE-4ABA-B2D7-E8A465070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5" name="Text Box 545">
          <a:extLst>
            <a:ext uri="{FF2B5EF4-FFF2-40B4-BE49-F238E27FC236}">
              <a16:creationId xmlns:a16="http://schemas.microsoft.com/office/drawing/2014/main" id="{471E9628-C441-4FC2-954E-69D19FC25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6" name="Text Box 546">
          <a:extLst>
            <a:ext uri="{FF2B5EF4-FFF2-40B4-BE49-F238E27FC236}">
              <a16:creationId xmlns:a16="http://schemas.microsoft.com/office/drawing/2014/main" id="{F594D4B8-8458-4D90-80F2-CB8181896D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297" name="Text Box 547">
          <a:extLst>
            <a:ext uri="{FF2B5EF4-FFF2-40B4-BE49-F238E27FC236}">
              <a16:creationId xmlns:a16="http://schemas.microsoft.com/office/drawing/2014/main" id="{68DAB11E-6648-46AF-BB71-E14AE770A4B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8" name="Text Box 548">
          <a:extLst>
            <a:ext uri="{FF2B5EF4-FFF2-40B4-BE49-F238E27FC236}">
              <a16:creationId xmlns:a16="http://schemas.microsoft.com/office/drawing/2014/main" id="{A2755F86-CA15-41B2-872B-C962BDDF1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299" name="Text Box 549">
          <a:extLst>
            <a:ext uri="{FF2B5EF4-FFF2-40B4-BE49-F238E27FC236}">
              <a16:creationId xmlns:a16="http://schemas.microsoft.com/office/drawing/2014/main" id="{74BCC418-5178-4C4D-840A-DCBDE2D62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00" name="Text Box 550">
          <a:extLst>
            <a:ext uri="{FF2B5EF4-FFF2-40B4-BE49-F238E27FC236}">
              <a16:creationId xmlns:a16="http://schemas.microsoft.com/office/drawing/2014/main" id="{0F849B83-2B96-4CD3-AE6A-756ABDBEDB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01" name="Text Box 551">
          <a:extLst>
            <a:ext uri="{FF2B5EF4-FFF2-40B4-BE49-F238E27FC236}">
              <a16:creationId xmlns:a16="http://schemas.microsoft.com/office/drawing/2014/main" id="{0BC8E728-C1DF-4307-B2E1-7CD61757BD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2" name="Text Box 552">
          <a:extLst>
            <a:ext uri="{FF2B5EF4-FFF2-40B4-BE49-F238E27FC236}">
              <a16:creationId xmlns:a16="http://schemas.microsoft.com/office/drawing/2014/main" id="{41EFBFDA-472F-451A-AD77-D1B872559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3" name="Text Box 553">
          <a:extLst>
            <a:ext uri="{FF2B5EF4-FFF2-40B4-BE49-F238E27FC236}">
              <a16:creationId xmlns:a16="http://schemas.microsoft.com/office/drawing/2014/main" id="{B689503D-7A90-4F6F-9E38-9A2DC64795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04" name="Text Box 554">
          <a:extLst>
            <a:ext uri="{FF2B5EF4-FFF2-40B4-BE49-F238E27FC236}">
              <a16:creationId xmlns:a16="http://schemas.microsoft.com/office/drawing/2014/main" id="{B89DE17D-AC49-4BA0-9320-B9929B8907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5" name="Text Box 555">
          <a:extLst>
            <a:ext uri="{FF2B5EF4-FFF2-40B4-BE49-F238E27FC236}">
              <a16:creationId xmlns:a16="http://schemas.microsoft.com/office/drawing/2014/main" id="{E44ACC17-4F27-49FA-876C-92B711E7CF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6" name="Text Box 556">
          <a:extLst>
            <a:ext uri="{FF2B5EF4-FFF2-40B4-BE49-F238E27FC236}">
              <a16:creationId xmlns:a16="http://schemas.microsoft.com/office/drawing/2014/main" id="{6832DCAA-DFD8-4DBF-8DA0-30DB8BBEC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07" name="Text Box 557">
          <a:extLst>
            <a:ext uri="{FF2B5EF4-FFF2-40B4-BE49-F238E27FC236}">
              <a16:creationId xmlns:a16="http://schemas.microsoft.com/office/drawing/2014/main" id="{6657ACC3-F1CB-4B2B-B275-605C630D37C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8" name="Text Box 558">
          <a:extLst>
            <a:ext uri="{FF2B5EF4-FFF2-40B4-BE49-F238E27FC236}">
              <a16:creationId xmlns:a16="http://schemas.microsoft.com/office/drawing/2014/main" id="{506F711C-7019-4184-B4C1-D450D90BF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09" name="Text Box 559">
          <a:extLst>
            <a:ext uri="{FF2B5EF4-FFF2-40B4-BE49-F238E27FC236}">
              <a16:creationId xmlns:a16="http://schemas.microsoft.com/office/drawing/2014/main" id="{42C49E6C-BFCA-4CA2-906C-BF6B5A338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10" name="Text Box 560">
          <a:extLst>
            <a:ext uri="{FF2B5EF4-FFF2-40B4-BE49-F238E27FC236}">
              <a16:creationId xmlns:a16="http://schemas.microsoft.com/office/drawing/2014/main" id="{57F5EB81-AC72-432C-924B-C6E148118B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11" name="Text Box 561">
          <a:extLst>
            <a:ext uri="{FF2B5EF4-FFF2-40B4-BE49-F238E27FC236}">
              <a16:creationId xmlns:a16="http://schemas.microsoft.com/office/drawing/2014/main" id="{19B7A01A-2AA9-4E1C-BE07-290A4169A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2" name="Text Box 562">
          <a:extLst>
            <a:ext uri="{FF2B5EF4-FFF2-40B4-BE49-F238E27FC236}">
              <a16:creationId xmlns:a16="http://schemas.microsoft.com/office/drawing/2014/main" id="{3154E16D-A81D-48AA-B5C6-6B6BAC206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3" name="Text Box 563">
          <a:extLst>
            <a:ext uri="{FF2B5EF4-FFF2-40B4-BE49-F238E27FC236}">
              <a16:creationId xmlns:a16="http://schemas.microsoft.com/office/drawing/2014/main" id="{9175B46C-D203-4C69-8CAF-868B77C3C0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14" name="Text Box 564">
          <a:extLst>
            <a:ext uri="{FF2B5EF4-FFF2-40B4-BE49-F238E27FC236}">
              <a16:creationId xmlns:a16="http://schemas.microsoft.com/office/drawing/2014/main" id="{E149AC77-E5E7-436B-8EA8-833B7F1C10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5" name="Text Box 565">
          <a:extLst>
            <a:ext uri="{FF2B5EF4-FFF2-40B4-BE49-F238E27FC236}">
              <a16:creationId xmlns:a16="http://schemas.microsoft.com/office/drawing/2014/main" id="{E4730CA9-3D29-423C-BA4E-638B635767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6" name="Text Box 566">
          <a:extLst>
            <a:ext uri="{FF2B5EF4-FFF2-40B4-BE49-F238E27FC236}">
              <a16:creationId xmlns:a16="http://schemas.microsoft.com/office/drawing/2014/main" id="{88096DA5-49BE-4528-9E24-CE5D889504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17" name="Text Box 567">
          <a:extLst>
            <a:ext uri="{FF2B5EF4-FFF2-40B4-BE49-F238E27FC236}">
              <a16:creationId xmlns:a16="http://schemas.microsoft.com/office/drawing/2014/main" id="{6A19E5EB-49DE-4F60-9249-30F90DBBC5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8" name="Text Box 568">
          <a:extLst>
            <a:ext uri="{FF2B5EF4-FFF2-40B4-BE49-F238E27FC236}">
              <a16:creationId xmlns:a16="http://schemas.microsoft.com/office/drawing/2014/main" id="{3BE5CEA0-9858-4BE7-88D0-BB068FC4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19" name="Text Box 569">
          <a:extLst>
            <a:ext uri="{FF2B5EF4-FFF2-40B4-BE49-F238E27FC236}">
              <a16:creationId xmlns:a16="http://schemas.microsoft.com/office/drawing/2014/main" id="{EB055F0D-3053-4AB0-83F8-3CC4E85E8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20" name="Text Box 570">
          <a:extLst>
            <a:ext uri="{FF2B5EF4-FFF2-40B4-BE49-F238E27FC236}">
              <a16:creationId xmlns:a16="http://schemas.microsoft.com/office/drawing/2014/main" id="{22634693-9AA8-463C-94CC-30AEC9464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21" name="Text Box 571">
          <a:extLst>
            <a:ext uri="{FF2B5EF4-FFF2-40B4-BE49-F238E27FC236}">
              <a16:creationId xmlns:a16="http://schemas.microsoft.com/office/drawing/2014/main" id="{ACF1B80A-1F01-49FE-8279-83D4D9EF8A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2" name="Text Box 572">
          <a:extLst>
            <a:ext uri="{FF2B5EF4-FFF2-40B4-BE49-F238E27FC236}">
              <a16:creationId xmlns:a16="http://schemas.microsoft.com/office/drawing/2014/main" id="{08D43B88-5E9A-4F0B-8404-2EA388451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3" name="Text Box 573">
          <a:extLst>
            <a:ext uri="{FF2B5EF4-FFF2-40B4-BE49-F238E27FC236}">
              <a16:creationId xmlns:a16="http://schemas.microsoft.com/office/drawing/2014/main" id="{2CD5BED2-AB29-42D2-BBC6-D6E049AF26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24" name="Text Box 574">
          <a:extLst>
            <a:ext uri="{FF2B5EF4-FFF2-40B4-BE49-F238E27FC236}">
              <a16:creationId xmlns:a16="http://schemas.microsoft.com/office/drawing/2014/main" id="{E7633628-48E5-4ABC-8E25-19483D276A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5" name="Text Box 575">
          <a:extLst>
            <a:ext uri="{FF2B5EF4-FFF2-40B4-BE49-F238E27FC236}">
              <a16:creationId xmlns:a16="http://schemas.microsoft.com/office/drawing/2014/main" id="{E23C28D2-826D-4693-9A15-6B9774438E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6" name="Text Box 576">
          <a:extLst>
            <a:ext uri="{FF2B5EF4-FFF2-40B4-BE49-F238E27FC236}">
              <a16:creationId xmlns:a16="http://schemas.microsoft.com/office/drawing/2014/main" id="{3B27A958-DAC1-40F7-9C39-BAC9C51D7F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27" name="Text Box 577">
          <a:extLst>
            <a:ext uri="{FF2B5EF4-FFF2-40B4-BE49-F238E27FC236}">
              <a16:creationId xmlns:a16="http://schemas.microsoft.com/office/drawing/2014/main" id="{69884B18-ABFB-4C25-A237-035084FF09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8" name="Text Box 578">
          <a:extLst>
            <a:ext uri="{FF2B5EF4-FFF2-40B4-BE49-F238E27FC236}">
              <a16:creationId xmlns:a16="http://schemas.microsoft.com/office/drawing/2014/main" id="{8C4EFDE5-0191-4500-8D05-3CDE22EC4C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29" name="Text Box 579">
          <a:extLst>
            <a:ext uri="{FF2B5EF4-FFF2-40B4-BE49-F238E27FC236}">
              <a16:creationId xmlns:a16="http://schemas.microsoft.com/office/drawing/2014/main" id="{00E82638-9F56-4A02-93C8-3161579B8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30" name="Text Box 580">
          <a:extLst>
            <a:ext uri="{FF2B5EF4-FFF2-40B4-BE49-F238E27FC236}">
              <a16:creationId xmlns:a16="http://schemas.microsoft.com/office/drawing/2014/main" id="{6A4B907D-DA22-44D8-B930-F7256456F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1" name="Text Box 581">
          <a:extLst>
            <a:ext uri="{FF2B5EF4-FFF2-40B4-BE49-F238E27FC236}">
              <a16:creationId xmlns:a16="http://schemas.microsoft.com/office/drawing/2014/main" id="{A3FE2A93-CD02-45CE-B4AE-026C49C39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2" name="Text Box 582">
          <a:extLst>
            <a:ext uri="{FF2B5EF4-FFF2-40B4-BE49-F238E27FC236}">
              <a16:creationId xmlns:a16="http://schemas.microsoft.com/office/drawing/2014/main" id="{9D09BA4B-9D53-4485-B903-D5999D0FB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33" name="Text Box 583">
          <a:extLst>
            <a:ext uri="{FF2B5EF4-FFF2-40B4-BE49-F238E27FC236}">
              <a16:creationId xmlns:a16="http://schemas.microsoft.com/office/drawing/2014/main" id="{404BD844-0D89-42A8-B3A6-51968124F1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4" name="Text Box 584">
          <a:extLst>
            <a:ext uri="{FF2B5EF4-FFF2-40B4-BE49-F238E27FC236}">
              <a16:creationId xmlns:a16="http://schemas.microsoft.com/office/drawing/2014/main" id="{A63A3BBF-5B7D-4A27-943A-B8D5595204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5" name="Text Box 585">
          <a:extLst>
            <a:ext uri="{FF2B5EF4-FFF2-40B4-BE49-F238E27FC236}">
              <a16:creationId xmlns:a16="http://schemas.microsoft.com/office/drawing/2014/main" id="{6E2FC139-7B2E-47C4-A3F4-B237A2981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36" name="Text Box 586">
          <a:extLst>
            <a:ext uri="{FF2B5EF4-FFF2-40B4-BE49-F238E27FC236}">
              <a16:creationId xmlns:a16="http://schemas.microsoft.com/office/drawing/2014/main" id="{98FAF3D9-E440-4FF1-8056-0F307B42BF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37" name="Text Box 587">
          <a:extLst>
            <a:ext uri="{FF2B5EF4-FFF2-40B4-BE49-F238E27FC236}">
              <a16:creationId xmlns:a16="http://schemas.microsoft.com/office/drawing/2014/main" id="{A9B9B2E3-806F-4DE9-8546-93F2A8B190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8" name="Text Box 588">
          <a:extLst>
            <a:ext uri="{FF2B5EF4-FFF2-40B4-BE49-F238E27FC236}">
              <a16:creationId xmlns:a16="http://schemas.microsoft.com/office/drawing/2014/main" id="{85D0E872-73C5-4AC0-95DF-146BC27E08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39" name="Text Box 589">
          <a:extLst>
            <a:ext uri="{FF2B5EF4-FFF2-40B4-BE49-F238E27FC236}">
              <a16:creationId xmlns:a16="http://schemas.microsoft.com/office/drawing/2014/main" id="{A317E9BF-FDC8-44E8-8347-FCEFB7319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40" name="Text Box 590">
          <a:extLst>
            <a:ext uri="{FF2B5EF4-FFF2-40B4-BE49-F238E27FC236}">
              <a16:creationId xmlns:a16="http://schemas.microsoft.com/office/drawing/2014/main" id="{A0C1F08F-4975-4C42-A731-D2E87D10D6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1" name="Text Box 591">
          <a:extLst>
            <a:ext uri="{FF2B5EF4-FFF2-40B4-BE49-F238E27FC236}">
              <a16:creationId xmlns:a16="http://schemas.microsoft.com/office/drawing/2014/main" id="{DD244AFA-D6FB-4E50-B45A-8571E787D9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2" name="Text Box 592">
          <a:extLst>
            <a:ext uri="{FF2B5EF4-FFF2-40B4-BE49-F238E27FC236}">
              <a16:creationId xmlns:a16="http://schemas.microsoft.com/office/drawing/2014/main" id="{30AF6C31-6D87-4E53-9D08-17F2C6FEF6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43" name="Text Box 593">
          <a:extLst>
            <a:ext uri="{FF2B5EF4-FFF2-40B4-BE49-F238E27FC236}">
              <a16:creationId xmlns:a16="http://schemas.microsoft.com/office/drawing/2014/main" id="{6351EDCA-3574-4C8A-BCE2-FBC1BD2049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4" name="Text Box 594">
          <a:extLst>
            <a:ext uri="{FF2B5EF4-FFF2-40B4-BE49-F238E27FC236}">
              <a16:creationId xmlns:a16="http://schemas.microsoft.com/office/drawing/2014/main" id="{8F59F3E4-BAAF-4B86-A770-47782FE296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5" name="Text Box 595">
          <a:extLst>
            <a:ext uri="{FF2B5EF4-FFF2-40B4-BE49-F238E27FC236}">
              <a16:creationId xmlns:a16="http://schemas.microsoft.com/office/drawing/2014/main" id="{5E4C9452-0675-4B43-B771-711FEDC35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46" name="Text Box 596">
          <a:extLst>
            <a:ext uri="{FF2B5EF4-FFF2-40B4-BE49-F238E27FC236}">
              <a16:creationId xmlns:a16="http://schemas.microsoft.com/office/drawing/2014/main" id="{714D5836-92E6-44F1-A9E5-E0B5D061FB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47" name="Text Box 597">
          <a:extLst>
            <a:ext uri="{FF2B5EF4-FFF2-40B4-BE49-F238E27FC236}">
              <a16:creationId xmlns:a16="http://schemas.microsoft.com/office/drawing/2014/main" id="{6828C0A4-22F7-4120-B951-5FF8CEE68E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8" name="Text Box 598">
          <a:extLst>
            <a:ext uri="{FF2B5EF4-FFF2-40B4-BE49-F238E27FC236}">
              <a16:creationId xmlns:a16="http://schemas.microsoft.com/office/drawing/2014/main" id="{24EB3599-8393-462F-9110-AB03479B3F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49" name="Text Box 599">
          <a:extLst>
            <a:ext uri="{FF2B5EF4-FFF2-40B4-BE49-F238E27FC236}">
              <a16:creationId xmlns:a16="http://schemas.microsoft.com/office/drawing/2014/main" id="{A2A44B97-BE82-4C2C-967C-FF14AEAE4E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50" name="Text Box 600">
          <a:extLst>
            <a:ext uri="{FF2B5EF4-FFF2-40B4-BE49-F238E27FC236}">
              <a16:creationId xmlns:a16="http://schemas.microsoft.com/office/drawing/2014/main" id="{11249F28-D868-43D2-826F-14A61843D4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1" name="Text Box 601">
          <a:extLst>
            <a:ext uri="{FF2B5EF4-FFF2-40B4-BE49-F238E27FC236}">
              <a16:creationId xmlns:a16="http://schemas.microsoft.com/office/drawing/2014/main" id="{DB2622A9-B247-42A9-88BB-D666334DB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2" name="Text Box 602">
          <a:extLst>
            <a:ext uri="{FF2B5EF4-FFF2-40B4-BE49-F238E27FC236}">
              <a16:creationId xmlns:a16="http://schemas.microsoft.com/office/drawing/2014/main" id="{2EE04E58-775C-498B-9251-00169A4FA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53" name="Text Box 603">
          <a:extLst>
            <a:ext uri="{FF2B5EF4-FFF2-40B4-BE49-F238E27FC236}">
              <a16:creationId xmlns:a16="http://schemas.microsoft.com/office/drawing/2014/main" id="{11F2AD8B-E8C8-412C-BE7F-450486EBFC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4" name="Text Box 604">
          <a:extLst>
            <a:ext uri="{FF2B5EF4-FFF2-40B4-BE49-F238E27FC236}">
              <a16:creationId xmlns:a16="http://schemas.microsoft.com/office/drawing/2014/main" id="{6939A3C7-6B82-4271-96E6-1954F2B57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5" name="Text Box 605">
          <a:extLst>
            <a:ext uri="{FF2B5EF4-FFF2-40B4-BE49-F238E27FC236}">
              <a16:creationId xmlns:a16="http://schemas.microsoft.com/office/drawing/2014/main" id="{68F93873-E1DA-45D7-A325-956932F1F3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56" name="Text Box 606">
          <a:extLst>
            <a:ext uri="{FF2B5EF4-FFF2-40B4-BE49-F238E27FC236}">
              <a16:creationId xmlns:a16="http://schemas.microsoft.com/office/drawing/2014/main" id="{22EE605A-C99D-484D-826A-F5D97E1B92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57" name="Text Box 607">
          <a:extLst>
            <a:ext uri="{FF2B5EF4-FFF2-40B4-BE49-F238E27FC236}">
              <a16:creationId xmlns:a16="http://schemas.microsoft.com/office/drawing/2014/main" id="{250B9939-0444-4310-B3FB-D5125B912B9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8" name="Text Box 608">
          <a:extLst>
            <a:ext uri="{FF2B5EF4-FFF2-40B4-BE49-F238E27FC236}">
              <a16:creationId xmlns:a16="http://schemas.microsoft.com/office/drawing/2014/main" id="{F2327070-0969-42CA-815E-D73C849ABF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59" name="Text Box 609">
          <a:extLst>
            <a:ext uri="{FF2B5EF4-FFF2-40B4-BE49-F238E27FC236}">
              <a16:creationId xmlns:a16="http://schemas.microsoft.com/office/drawing/2014/main" id="{E709487F-835E-4388-B1ED-B31CB253FE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60" name="Text Box 610">
          <a:extLst>
            <a:ext uri="{FF2B5EF4-FFF2-40B4-BE49-F238E27FC236}">
              <a16:creationId xmlns:a16="http://schemas.microsoft.com/office/drawing/2014/main" id="{78DF0B16-6F99-4C64-9B3C-C47792697C0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1" name="Text Box 611">
          <a:extLst>
            <a:ext uri="{FF2B5EF4-FFF2-40B4-BE49-F238E27FC236}">
              <a16:creationId xmlns:a16="http://schemas.microsoft.com/office/drawing/2014/main" id="{C6F41785-5319-426F-BC8B-7B949E19E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2" name="Text Box 612">
          <a:extLst>
            <a:ext uri="{FF2B5EF4-FFF2-40B4-BE49-F238E27FC236}">
              <a16:creationId xmlns:a16="http://schemas.microsoft.com/office/drawing/2014/main" id="{1A9F9323-C2AD-48AE-B32A-E7220710C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63" name="Text Box 613">
          <a:extLst>
            <a:ext uri="{FF2B5EF4-FFF2-40B4-BE49-F238E27FC236}">
              <a16:creationId xmlns:a16="http://schemas.microsoft.com/office/drawing/2014/main" id="{C7EF2CCF-82E3-44AB-9452-EED78AE729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4" name="Text Box 614">
          <a:extLst>
            <a:ext uri="{FF2B5EF4-FFF2-40B4-BE49-F238E27FC236}">
              <a16:creationId xmlns:a16="http://schemas.microsoft.com/office/drawing/2014/main" id="{F74B40FB-7002-4F93-A328-A28BCABD48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5" name="Text Box 615">
          <a:extLst>
            <a:ext uri="{FF2B5EF4-FFF2-40B4-BE49-F238E27FC236}">
              <a16:creationId xmlns:a16="http://schemas.microsoft.com/office/drawing/2014/main" id="{A4120812-74B7-4228-86AA-07931384F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66" name="Text Box 616">
          <a:extLst>
            <a:ext uri="{FF2B5EF4-FFF2-40B4-BE49-F238E27FC236}">
              <a16:creationId xmlns:a16="http://schemas.microsoft.com/office/drawing/2014/main" id="{9B8B0ACA-0758-4455-9EBD-DD64B3B3755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7" name="Text Box 617">
          <a:extLst>
            <a:ext uri="{FF2B5EF4-FFF2-40B4-BE49-F238E27FC236}">
              <a16:creationId xmlns:a16="http://schemas.microsoft.com/office/drawing/2014/main" id="{3E1170AB-C366-4F7D-A9D6-208C642A3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68" name="Text Box 618">
          <a:extLst>
            <a:ext uri="{FF2B5EF4-FFF2-40B4-BE49-F238E27FC236}">
              <a16:creationId xmlns:a16="http://schemas.microsoft.com/office/drawing/2014/main" id="{E396EBAC-3A29-47DD-8744-76D05AD2AF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69" name="Text Box 619">
          <a:extLst>
            <a:ext uri="{FF2B5EF4-FFF2-40B4-BE49-F238E27FC236}">
              <a16:creationId xmlns:a16="http://schemas.microsoft.com/office/drawing/2014/main" id="{F60034BE-268B-4A0A-8C3B-8A5F816AA3F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0" name="Text Box 620">
          <a:extLst>
            <a:ext uri="{FF2B5EF4-FFF2-40B4-BE49-F238E27FC236}">
              <a16:creationId xmlns:a16="http://schemas.microsoft.com/office/drawing/2014/main" id="{C8EE82AC-FC21-4CAC-86D1-2AB399908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1" name="Text Box 621">
          <a:extLst>
            <a:ext uri="{FF2B5EF4-FFF2-40B4-BE49-F238E27FC236}">
              <a16:creationId xmlns:a16="http://schemas.microsoft.com/office/drawing/2014/main" id="{8400A6CA-BC89-448B-8CB8-C3A25523B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72" name="Text Box 622">
          <a:extLst>
            <a:ext uri="{FF2B5EF4-FFF2-40B4-BE49-F238E27FC236}">
              <a16:creationId xmlns:a16="http://schemas.microsoft.com/office/drawing/2014/main" id="{94C5659D-7505-4954-B0C1-AF591882AF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73" name="Text Box 623">
          <a:extLst>
            <a:ext uri="{FF2B5EF4-FFF2-40B4-BE49-F238E27FC236}">
              <a16:creationId xmlns:a16="http://schemas.microsoft.com/office/drawing/2014/main" id="{E3891E26-F90C-4FF4-B5E4-E5796425F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4" name="Text Box 624">
          <a:extLst>
            <a:ext uri="{FF2B5EF4-FFF2-40B4-BE49-F238E27FC236}">
              <a16:creationId xmlns:a16="http://schemas.microsoft.com/office/drawing/2014/main" id="{FAE289DB-9F26-4560-B525-82CF3B9310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5" name="Text Box 625">
          <a:extLst>
            <a:ext uri="{FF2B5EF4-FFF2-40B4-BE49-F238E27FC236}">
              <a16:creationId xmlns:a16="http://schemas.microsoft.com/office/drawing/2014/main" id="{6080EE98-2D08-44EE-81C4-5098EC7351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76" name="Text Box 626">
          <a:extLst>
            <a:ext uri="{FF2B5EF4-FFF2-40B4-BE49-F238E27FC236}">
              <a16:creationId xmlns:a16="http://schemas.microsoft.com/office/drawing/2014/main" id="{179E8B1F-36E3-4EBF-B9AA-C1F99979077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7" name="Text Box 627">
          <a:extLst>
            <a:ext uri="{FF2B5EF4-FFF2-40B4-BE49-F238E27FC236}">
              <a16:creationId xmlns:a16="http://schemas.microsoft.com/office/drawing/2014/main" id="{6FEEE11B-2B90-4787-B8C8-A220CE944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78" name="Text Box 628">
          <a:extLst>
            <a:ext uri="{FF2B5EF4-FFF2-40B4-BE49-F238E27FC236}">
              <a16:creationId xmlns:a16="http://schemas.microsoft.com/office/drawing/2014/main" id="{9E6C5741-A9D5-4C29-8151-2FD1DA37F5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79" name="Text Box 629">
          <a:extLst>
            <a:ext uri="{FF2B5EF4-FFF2-40B4-BE49-F238E27FC236}">
              <a16:creationId xmlns:a16="http://schemas.microsoft.com/office/drawing/2014/main" id="{009EFAC4-AD4E-467C-BB02-4061AD92A13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0" name="Text Box 630">
          <a:extLst>
            <a:ext uri="{FF2B5EF4-FFF2-40B4-BE49-F238E27FC236}">
              <a16:creationId xmlns:a16="http://schemas.microsoft.com/office/drawing/2014/main" id="{F9132E7A-C6AF-448B-B62E-EE6B8C335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1" name="Text Box 631">
          <a:extLst>
            <a:ext uri="{FF2B5EF4-FFF2-40B4-BE49-F238E27FC236}">
              <a16:creationId xmlns:a16="http://schemas.microsoft.com/office/drawing/2014/main" id="{14EEC201-5CC8-4479-8EF0-311F70F74F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82" name="Text Box 632">
          <a:extLst>
            <a:ext uri="{FF2B5EF4-FFF2-40B4-BE49-F238E27FC236}">
              <a16:creationId xmlns:a16="http://schemas.microsoft.com/office/drawing/2014/main" id="{86C79627-8ECD-4F79-977D-1189E9107F7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83" name="Text Box 633">
          <a:extLst>
            <a:ext uri="{FF2B5EF4-FFF2-40B4-BE49-F238E27FC236}">
              <a16:creationId xmlns:a16="http://schemas.microsoft.com/office/drawing/2014/main" id="{A23CE3C9-867D-4BD3-88BA-812AAD7674C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4" name="Text Box 634">
          <a:extLst>
            <a:ext uri="{FF2B5EF4-FFF2-40B4-BE49-F238E27FC236}">
              <a16:creationId xmlns:a16="http://schemas.microsoft.com/office/drawing/2014/main" id="{7B928C6F-76A6-4AFB-8623-EB7E726EA8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5" name="Text Box 635">
          <a:extLst>
            <a:ext uri="{FF2B5EF4-FFF2-40B4-BE49-F238E27FC236}">
              <a16:creationId xmlns:a16="http://schemas.microsoft.com/office/drawing/2014/main" id="{0BBF68CA-CF81-41E5-AC59-61AF39685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86" name="Text Box 636">
          <a:extLst>
            <a:ext uri="{FF2B5EF4-FFF2-40B4-BE49-F238E27FC236}">
              <a16:creationId xmlns:a16="http://schemas.microsoft.com/office/drawing/2014/main" id="{7A6DBC70-744B-48BD-920D-0DD6864802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7" name="Text Box 637">
          <a:extLst>
            <a:ext uri="{FF2B5EF4-FFF2-40B4-BE49-F238E27FC236}">
              <a16:creationId xmlns:a16="http://schemas.microsoft.com/office/drawing/2014/main" id="{8EAD3060-8C05-4AA1-814C-8F29BF984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88" name="Text Box 638">
          <a:extLst>
            <a:ext uri="{FF2B5EF4-FFF2-40B4-BE49-F238E27FC236}">
              <a16:creationId xmlns:a16="http://schemas.microsoft.com/office/drawing/2014/main" id="{348AC979-D10C-4977-905E-6CE5E31346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89" name="Text Box 639">
          <a:extLst>
            <a:ext uri="{FF2B5EF4-FFF2-40B4-BE49-F238E27FC236}">
              <a16:creationId xmlns:a16="http://schemas.microsoft.com/office/drawing/2014/main" id="{560963F8-F5EB-4BB5-902B-BB1C14D7A0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0" name="Text Box 640">
          <a:extLst>
            <a:ext uri="{FF2B5EF4-FFF2-40B4-BE49-F238E27FC236}">
              <a16:creationId xmlns:a16="http://schemas.microsoft.com/office/drawing/2014/main" id="{573812B1-B228-439B-867E-CE4B9DFDA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1" name="Text Box 641">
          <a:extLst>
            <a:ext uri="{FF2B5EF4-FFF2-40B4-BE49-F238E27FC236}">
              <a16:creationId xmlns:a16="http://schemas.microsoft.com/office/drawing/2014/main" id="{1EEA90B7-8CC6-48C6-9F5C-3202B1DED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3"/>
    <xdr:sp macro="" textlink="">
      <xdr:nvSpPr>
        <xdr:cNvPr id="4392" name="Text Box 642">
          <a:extLst>
            <a:ext uri="{FF2B5EF4-FFF2-40B4-BE49-F238E27FC236}">
              <a16:creationId xmlns:a16="http://schemas.microsoft.com/office/drawing/2014/main" id="{91FB44B7-3D24-4ED5-BA24-D496B448A5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3" name="Text Box 643">
          <a:extLst>
            <a:ext uri="{FF2B5EF4-FFF2-40B4-BE49-F238E27FC236}">
              <a16:creationId xmlns:a16="http://schemas.microsoft.com/office/drawing/2014/main" id="{D68CAB4E-50F4-4416-BF28-765F83F5E9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4" name="Text Box 644">
          <a:extLst>
            <a:ext uri="{FF2B5EF4-FFF2-40B4-BE49-F238E27FC236}">
              <a16:creationId xmlns:a16="http://schemas.microsoft.com/office/drawing/2014/main" id="{1EB04123-CD49-45EB-AC2C-F78AF6163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95" name="Text Box 645">
          <a:extLst>
            <a:ext uri="{FF2B5EF4-FFF2-40B4-BE49-F238E27FC236}">
              <a16:creationId xmlns:a16="http://schemas.microsoft.com/office/drawing/2014/main" id="{DA664C64-AD49-485B-A31D-C970898CB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6" name="Text Box 646">
          <a:extLst>
            <a:ext uri="{FF2B5EF4-FFF2-40B4-BE49-F238E27FC236}">
              <a16:creationId xmlns:a16="http://schemas.microsoft.com/office/drawing/2014/main" id="{F1281E3C-1813-4B51-8E51-5304C9C0FC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7" name="Text Box 647">
          <a:extLst>
            <a:ext uri="{FF2B5EF4-FFF2-40B4-BE49-F238E27FC236}">
              <a16:creationId xmlns:a16="http://schemas.microsoft.com/office/drawing/2014/main" id="{91461FAC-D926-46C0-8308-BD72FF71B5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398" name="Text Box 648">
          <a:extLst>
            <a:ext uri="{FF2B5EF4-FFF2-40B4-BE49-F238E27FC236}">
              <a16:creationId xmlns:a16="http://schemas.microsoft.com/office/drawing/2014/main" id="{C9672DB2-E51E-4CBC-AA20-19668AA818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399" name="Text Box 649">
          <a:extLst>
            <a:ext uri="{FF2B5EF4-FFF2-40B4-BE49-F238E27FC236}">
              <a16:creationId xmlns:a16="http://schemas.microsoft.com/office/drawing/2014/main" id="{8EB5B22D-4329-4379-B49B-E62D064540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0" name="Text Box 650">
          <a:extLst>
            <a:ext uri="{FF2B5EF4-FFF2-40B4-BE49-F238E27FC236}">
              <a16:creationId xmlns:a16="http://schemas.microsoft.com/office/drawing/2014/main" id="{9000C945-9804-4664-8E6E-EAA59779AB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01" name="Text Box 651">
          <a:extLst>
            <a:ext uri="{FF2B5EF4-FFF2-40B4-BE49-F238E27FC236}">
              <a16:creationId xmlns:a16="http://schemas.microsoft.com/office/drawing/2014/main" id="{97127FAA-429B-45BB-A879-A70A958CE8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02" name="Text Box 652">
          <a:extLst>
            <a:ext uri="{FF2B5EF4-FFF2-40B4-BE49-F238E27FC236}">
              <a16:creationId xmlns:a16="http://schemas.microsoft.com/office/drawing/2014/main" id="{54836F40-B75D-436A-9F31-E043D68D1B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3" name="Text Box 653">
          <a:extLst>
            <a:ext uri="{FF2B5EF4-FFF2-40B4-BE49-F238E27FC236}">
              <a16:creationId xmlns:a16="http://schemas.microsoft.com/office/drawing/2014/main" id="{487223BE-6C8F-4A71-9D25-21EE91A3D1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4" name="Text Box 654">
          <a:extLst>
            <a:ext uri="{FF2B5EF4-FFF2-40B4-BE49-F238E27FC236}">
              <a16:creationId xmlns:a16="http://schemas.microsoft.com/office/drawing/2014/main" id="{EE0BEB4D-A8D8-46DF-9BCF-6E37D7C40F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05" name="Text Box 655">
          <a:extLst>
            <a:ext uri="{FF2B5EF4-FFF2-40B4-BE49-F238E27FC236}">
              <a16:creationId xmlns:a16="http://schemas.microsoft.com/office/drawing/2014/main" id="{EB55DFEA-A8FC-4B75-ACF6-F05C9E5C12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6" name="Text Box 656">
          <a:extLst>
            <a:ext uri="{FF2B5EF4-FFF2-40B4-BE49-F238E27FC236}">
              <a16:creationId xmlns:a16="http://schemas.microsoft.com/office/drawing/2014/main" id="{7710BA82-B134-495C-806F-1C8C345CA9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7" name="Text Box 657">
          <a:extLst>
            <a:ext uri="{FF2B5EF4-FFF2-40B4-BE49-F238E27FC236}">
              <a16:creationId xmlns:a16="http://schemas.microsoft.com/office/drawing/2014/main" id="{E6F4E176-85DD-4E3A-8F75-0282ED201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08" name="Text Box 658">
          <a:extLst>
            <a:ext uri="{FF2B5EF4-FFF2-40B4-BE49-F238E27FC236}">
              <a16:creationId xmlns:a16="http://schemas.microsoft.com/office/drawing/2014/main" id="{E9F71ABA-B72C-4462-8B2A-69E86B085F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09" name="Text Box 659">
          <a:extLst>
            <a:ext uri="{FF2B5EF4-FFF2-40B4-BE49-F238E27FC236}">
              <a16:creationId xmlns:a16="http://schemas.microsoft.com/office/drawing/2014/main" id="{76A85DB6-4144-4D36-8A3B-DA274E828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0" name="Text Box 660">
          <a:extLst>
            <a:ext uri="{FF2B5EF4-FFF2-40B4-BE49-F238E27FC236}">
              <a16:creationId xmlns:a16="http://schemas.microsoft.com/office/drawing/2014/main" id="{9CC68C1B-5181-4E79-8E40-C192D6CD7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11" name="Text Box 661">
          <a:extLst>
            <a:ext uri="{FF2B5EF4-FFF2-40B4-BE49-F238E27FC236}">
              <a16:creationId xmlns:a16="http://schemas.microsoft.com/office/drawing/2014/main" id="{0E7DC7FE-A91D-4B49-AB94-B8B82AEC49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2" name="Text Box 662">
          <a:extLst>
            <a:ext uri="{FF2B5EF4-FFF2-40B4-BE49-F238E27FC236}">
              <a16:creationId xmlns:a16="http://schemas.microsoft.com/office/drawing/2014/main" id="{DAC5A787-8D9A-4890-9375-6C2FB8E66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3" name="Text Box 663">
          <a:extLst>
            <a:ext uri="{FF2B5EF4-FFF2-40B4-BE49-F238E27FC236}">
              <a16:creationId xmlns:a16="http://schemas.microsoft.com/office/drawing/2014/main" id="{C7202EDD-381B-48B2-9DC0-7A5EF103B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14" name="Text Box 664">
          <a:extLst>
            <a:ext uri="{FF2B5EF4-FFF2-40B4-BE49-F238E27FC236}">
              <a16:creationId xmlns:a16="http://schemas.microsoft.com/office/drawing/2014/main" id="{81BD6BCB-F01F-470D-B0C7-3DD3529442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5" name="Text Box 665">
          <a:extLst>
            <a:ext uri="{FF2B5EF4-FFF2-40B4-BE49-F238E27FC236}">
              <a16:creationId xmlns:a16="http://schemas.microsoft.com/office/drawing/2014/main" id="{110BF5C6-2D9B-4D5F-B6D8-AC5369E6F5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6" name="Text Box 666">
          <a:extLst>
            <a:ext uri="{FF2B5EF4-FFF2-40B4-BE49-F238E27FC236}">
              <a16:creationId xmlns:a16="http://schemas.microsoft.com/office/drawing/2014/main" id="{5321B7EE-C7C5-4187-8DB8-F71E8DDB1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17" name="Text Box 667">
          <a:extLst>
            <a:ext uri="{FF2B5EF4-FFF2-40B4-BE49-F238E27FC236}">
              <a16:creationId xmlns:a16="http://schemas.microsoft.com/office/drawing/2014/main" id="{4D4FD554-CEA7-41B5-B48C-59A45F0158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8" name="Text Box 668">
          <a:extLst>
            <a:ext uri="{FF2B5EF4-FFF2-40B4-BE49-F238E27FC236}">
              <a16:creationId xmlns:a16="http://schemas.microsoft.com/office/drawing/2014/main" id="{31600A28-CCF1-451E-A339-38D11B199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19" name="Text Box 669">
          <a:extLst>
            <a:ext uri="{FF2B5EF4-FFF2-40B4-BE49-F238E27FC236}">
              <a16:creationId xmlns:a16="http://schemas.microsoft.com/office/drawing/2014/main" id="{ECBF3D2C-D2EB-4327-8C72-B42C4A188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20" name="Text Box 670">
          <a:extLst>
            <a:ext uri="{FF2B5EF4-FFF2-40B4-BE49-F238E27FC236}">
              <a16:creationId xmlns:a16="http://schemas.microsoft.com/office/drawing/2014/main" id="{0E6CDE22-EC58-4A72-A670-E1B32A5CB9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21" name="Text Box 671">
          <a:extLst>
            <a:ext uri="{FF2B5EF4-FFF2-40B4-BE49-F238E27FC236}">
              <a16:creationId xmlns:a16="http://schemas.microsoft.com/office/drawing/2014/main" id="{F0C76970-8EAF-489B-8B59-EDB05D458F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2" name="Text Box 672">
          <a:extLst>
            <a:ext uri="{FF2B5EF4-FFF2-40B4-BE49-F238E27FC236}">
              <a16:creationId xmlns:a16="http://schemas.microsoft.com/office/drawing/2014/main" id="{B5025D47-5AFC-4DCB-8371-A3E9F0BB2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3" name="Text Box 673">
          <a:extLst>
            <a:ext uri="{FF2B5EF4-FFF2-40B4-BE49-F238E27FC236}">
              <a16:creationId xmlns:a16="http://schemas.microsoft.com/office/drawing/2014/main" id="{2858D6B3-778B-4A57-AB7A-D96AD04119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24" name="Text Box 674">
          <a:extLst>
            <a:ext uri="{FF2B5EF4-FFF2-40B4-BE49-F238E27FC236}">
              <a16:creationId xmlns:a16="http://schemas.microsoft.com/office/drawing/2014/main" id="{4F455BAF-A6D2-494B-BABC-F0A310AE2B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5" name="Text Box 675">
          <a:extLst>
            <a:ext uri="{FF2B5EF4-FFF2-40B4-BE49-F238E27FC236}">
              <a16:creationId xmlns:a16="http://schemas.microsoft.com/office/drawing/2014/main" id="{ADFEFDD4-2A3E-46C6-A154-F5274E9565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6" name="Text Box 676">
          <a:extLst>
            <a:ext uri="{FF2B5EF4-FFF2-40B4-BE49-F238E27FC236}">
              <a16:creationId xmlns:a16="http://schemas.microsoft.com/office/drawing/2014/main" id="{6F40E1C1-7B0E-4C02-BDAE-E11D81EED8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27" name="Text Box 677">
          <a:extLst>
            <a:ext uri="{FF2B5EF4-FFF2-40B4-BE49-F238E27FC236}">
              <a16:creationId xmlns:a16="http://schemas.microsoft.com/office/drawing/2014/main" id="{197559A6-C4CB-4645-8D47-A57EFA092E9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8" name="Text Box 678">
          <a:extLst>
            <a:ext uri="{FF2B5EF4-FFF2-40B4-BE49-F238E27FC236}">
              <a16:creationId xmlns:a16="http://schemas.microsoft.com/office/drawing/2014/main" id="{BC9F9A9E-E722-4222-A6A7-2C509BC1D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29" name="Text Box 679">
          <a:extLst>
            <a:ext uri="{FF2B5EF4-FFF2-40B4-BE49-F238E27FC236}">
              <a16:creationId xmlns:a16="http://schemas.microsoft.com/office/drawing/2014/main" id="{6533C23C-57DA-4695-BF8A-5C4D439AA4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30" name="Text Box 680">
          <a:extLst>
            <a:ext uri="{FF2B5EF4-FFF2-40B4-BE49-F238E27FC236}">
              <a16:creationId xmlns:a16="http://schemas.microsoft.com/office/drawing/2014/main" id="{F41E9F70-5AF5-4561-A733-32C0E695066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1" name="Text Box 681">
          <a:extLst>
            <a:ext uri="{FF2B5EF4-FFF2-40B4-BE49-F238E27FC236}">
              <a16:creationId xmlns:a16="http://schemas.microsoft.com/office/drawing/2014/main" id="{629FF10D-0A77-4F65-833E-B3C7C7E26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2" name="Text Box 682">
          <a:extLst>
            <a:ext uri="{FF2B5EF4-FFF2-40B4-BE49-F238E27FC236}">
              <a16:creationId xmlns:a16="http://schemas.microsoft.com/office/drawing/2014/main" id="{799864BC-DDAC-4421-B549-8E82C51863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33" name="Text Box 683">
          <a:extLst>
            <a:ext uri="{FF2B5EF4-FFF2-40B4-BE49-F238E27FC236}">
              <a16:creationId xmlns:a16="http://schemas.microsoft.com/office/drawing/2014/main" id="{6DDCB474-DFCA-4F89-B0D9-3181EDEA90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4" name="Text Box 684">
          <a:extLst>
            <a:ext uri="{FF2B5EF4-FFF2-40B4-BE49-F238E27FC236}">
              <a16:creationId xmlns:a16="http://schemas.microsoft.com/office/drawing/2014/main" id="{02FFFA12-2607-4391-9414-210EDEE2A3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5" name="Text Box 685">
          <a:extLst>
            <a:ext uri="{FF2B5EF4-FFF2-40B4-BE49-F238E27FC236}">
              <a16:creationId xmlns:a16="http://schemas.microsoft.com/office/drawing/2014/main" id="{67B519C5-5822-4F10-B135-8A3C1FDD0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36" name="Text Box 686">
          <a:extLst>
            <a:ext uri="{FF2B5EF4-FFF2-40B4-BE49-F238E27FC236}">
              <a16:creationId xmlns:a16="http://schemas.microsoft.com/office/drawing/2014/main" id="{739B5FD7-051E-4040-A9B5-575D621758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7" name="Text Box 687">
          <a:extLst>
            <a:ext uri="{FF2B5EF4-FFF2-40B4-BE49-F238E27FC236}">
              <a16:creationId xmlns:a16="http://schemas.microsoft.com/office/drawing/2014/main" id="{7992E923-8CE8-41F1-8976-DC9089002E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38" name="Text Box 688">
          <a:extLst>
            <a:ext uri="{FF2B5EF4-FFF2-40B4-BE49-F238E27FC236}">
              <a16:creationId xmlns:a16="http://schemas.microsoft.com/office/drawing/2014/main" id="{D3251A07-5926-4BF6-A1FB-A74D8643B8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39" name="Text Box 689">
          <a:extLst>
            <a:ext uri="{FF2B5EF4-FFF2-40B4-BE49-F238E27FC236}">
              <a16:creationId xmlns:a16="http://schemas.microsoft.com/office/drawing/2014/main" id="{29C81015-2C68-4FC7-BF79-78645B4F81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40" name="Text Box 690">
          <a:extLst>
            <a:ext uri="{FF2B5EF4-FFF2-40B4-BE49-F238E27FC236}">
              <a16:creationId xmlns:a16="http://schemas.microsoft.com/office/drawing/2014/main" id="{810B7C05-6213-4E19-8B43-9C307064579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1" name="Text Box 691">
          <a:extLst>
            <a:ext uri="{FF2B5EF4-FFF2-40B4-BE49-F238E27FC236}">
              <a16:creationId xmlns:a16="http://schemas.microsoft.com/office/drawing/2014/main" id="{C8C4CCEB-52FD-4FBD-8ED7-63E7998D5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2" name="Text Box 692">
          <a:extLst>
            <a:ext uri="{FF2B5EF4-FFF2-40B4-BE49-F238E27FC236}">
              <a16:creationId xmlns:a16="http://schemas.microsoft.com/office/drawing/2014/main" id="{748F9621-BC35-4BB1-8183-C07C8DCBB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43" name="Text Box 693">
          <a:extLst>
            <a:ext uri="{FF2B5EF4-FFF2-40B4-BE49-F238E27FC236}">
              <a16:creationId xmlns:a16="http://schemas.microsoft.com/office/drawing/2014/main" id="{CA1201BF-8ECC-42CA-8603-6BB645C0C2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4" name="Text Box 694">
          <a:extLst>
            <a:ext uri="{FF2B5EF4-FFF2-40B4-BE49-F238E27FC236}">
              <a16:creationId xmlns:a16="http://schemas.microsoft.com/office/drawing/2014/main" id="{41966260-B934-4E6C-9E68-72AE15BE3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5" name="Text Box 695">
          <a:extLst>
            <a:ext uri="{FF2B5EF4-FFF2-40B4-BE49-F238E27FC236}">
              <a16:creationId xmlns:a16="http://schemas.microsoft.com/office/drawing/2014/main" id="{5EDA9C9E-9AF9-4324-821F-171E65C96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46" name="Text Box 696">
          <a:extLst>
            <a:ext uri="{FF2B5EF4-FFF2-40B4-BE49-F238E27FC236}">
              <a16:creationId xmlns:a16="http://schemas.microsoft.com/office/drawing/2014/main" id="{8D6886DA-1FED-46B8-B249-FCB5F6732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7" name="Text Box 697">
          <a:extLst>
            <a:ext uri="{FF2B5EF4-FFF2-40B4-BE49-F238E27FC236}">
              <a16:creationId xmlns:a16="http://schemas.microsoft.com/office/drawing/2014/main" id="{C30D99A5-D47C-4E2C-AFCF-9C5085977B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48" name="Text Box 698">
          <a:extLst>
            <a:ext uri="{FF2B5EF4-FFF2-40B4-BE49-F238E27FC236}">
              <a16:creationId xmlns:a16="http://schemas.microsoft.com/office/drawing/2014/main" id="{09ED2B02-176A-4FED-AA80-860656084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49" name="Text Box 699">
          <a:extLst>
            <a:ext uri="{FF2B5EF4-FFF2-40B4-BE49-F238E27FC236}">
              <a16:creationId xmlns:a16="http://schemas.microsoft.com/office/drawing/2014/main" id="{56529F48-3053-4105-8E7B-D4E5F2A4C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50" name="Text Box 700">
          <a:extLst>
            <a:ext uri="{FF2B5EF4-FFF2-40B4-BE49-F238E27FC236}">
              <a16:creationId xmlns:a16="http://schemas.microsoft.com/office/drawing/2014/main" id="{34DE051A-DC84-4F02-8AF2-402E2269EA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1" name="Text Box 701">
          <a:extLst>
            <a:ext uri="{FF2B5EF4-FFF2-40B4-BE49-F238E27FC236}">
              <a16:creationId xmlns:a16="http://schemas.microsoft.com/office/drawing/2014/main" id="{4104987D-1411-4082-A63A-0C6048B897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2" name="Text Box 702">
          <a:extLst>
            <a:ext uri="{FF2B5EF4-FFF2-40B4-BE49-F238E27FC236}">
              <a16:creationId xmlns:a16="http://schemas.microsoft.com/office/drawing/2014/main" id="{76DA849D-120C-45D4-8141-2EF193570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53" name="Text Box 703">
          <a:extLst>
            <a:ext uri="{FF2B5EF4-FFF2-40B4-BE49-F238E27FC236}">
              <a16:creationId xmlns:a16="http://schemas.microsoft.com/office/drawing/2014/main" id="{33FA1271-6C60-4632-8E4E-72B1AF6E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4" name="Text Box 704">
          <a:extLst>
            <a:ext uri="{FF2B5EF4-FFF2-40B4-BE49-F238E27FC236}">
              <a16:creationId xmlns:a16="http://schemas.microsoft.com/office/drawing/2014/main" id="{D8861828-9976-473E-8269-238DE4EBE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5" name="Text Box 705">
          <a:extLst>
            <a:ext uri="{FF2B5EF4-FFF2-40B4-BE49-F238E27FC236}">
              <a16:creationId xmlns:a16="http://schemas.microsoft.com/office/drawing/2014/main" id="{F7C7C681-2B4F-4CD5-B0BC-9E5AA4E2B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56" name="Text Box 706">
          <a:extLst>
            <a:ext uri="{FF2B5EF4-FFF2-40B4-BE49-F238E27FC236}">
              <a16:creationId xmlns:a16="http://schemas.microsoft.com/office/drawing/2014/main" id="{26C365AA-6F65-4B62-958D-D89BFE8FA3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57" name="Text Box 707">
          <a:extLst>
            <a:ext uri="{FF2B5EF4-FFF2-40B4-BE49-F238E27FC236}">
              <a16:creationId xmlns:a16="http://schemas.microsoft.com/office/drawing/2014/main" id="{004D1326-CAF0-4CFD-8658-699D68B1ED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8" name="Text Box 708">
          <a:extLst>
            <a:ext uri="{FF2B5EF4-FFF2-40B4-BE49-F238E27FC236}">
              <a16:creationId xmlns:a16="http://schemas.microsoft.com/office/drawing/2014/main" id="{F77F9448-7941-4A56-A627-82DD5555E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59" name="Text Box 709">
          <a:extLst>
            <a:ext uri="{FF2B5EF4-FFF2-40B4-BE49-F238E27FC236}">
              <a16:creationId xmlns:a16="http://schemas.microsoft.com/office/drawing/2014/main" id="{4D6513C4-033A-4D77-830A-0A07DA1735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60" name="Text Box 710">
          <a:extLst>
            <a:ext uri="{FF2B5EF4-FFF2-40B4-BE49-F238E27FC236}">
              <a16:creationId xmlns:a16="http://schemas.microsoft.com/office/drawing/2014/main" id="{15BA5278-40EA-48B3-873A-287E48829B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1" name="Text Box 711">
          <a:extLst>
            <a:ext uri="{FF2B5EF4-FFF2-40B4-BE49-F238E27FC236}">
              <a16:creationId xmlns:a16="http://schemas.microsoft.com/office/drawing/2014/main" id="{447668B2-49FA-49A7-A0D7-FC5F2F5C9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2" name="Text Box 712">
          <a:extLst>
            <a:ext uri="{FF2B5EF4-FFF2-40B4-BE49-F238E27FC236}">
              <a16:creationId xmlns:a16="http://schemas.microsoft.com/office/drawing/2014/main" id="{DB1C4D72-13C1-4583-B236-B8D3D8DF5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63" name="Text Box 713">
          <a:extLst>
            <a:ext uri="{FF2B5EF4-FFF2-40B4-BE49-F238E27FC236}">
              <a16:creationId xmlns:a16="http://schemas.microsoft.com/office/drawing/2014/main" id="{AB49257B-DF24-4200-90B1-EA22B13215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4" name="Text Box 714">
          <a:extLst>
            <a:ext uri="{FF2B5EF4-FFF2-40B4-BE49-F238E27FC236}">
              <a16:creationId xmlns:a16="http://schemas.microsoft.com/office/drawing/2014/main" id="{F1327F85-B9B2-460E-A8E0-DD3D156E6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5" name="Text Box 715">
          <a:extLst>
            <a:ext uri="{FF2B5EF4-FFF2-40B4-BE49-F238E27FC236}">
              <a16:creationId xmlns:a16="http://schemas.microsoft.com/office/drawing/2014/main" id="{83B871F7-0593-475C-BE0A-852FED7C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466" name="Text Box 716">
          <a:extLst>
            <a:ext uri="{FF2B5EF4-FFF2-40B4-BE49-F238E27FC236}">
              <a16:creationId xmlns:a16="http://schemas.microsoft.com/office/drawing/2014/main" id="{135698B8-AF13-4EF7-B1D4-7D78A4826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67" name="Text Box 717">
          <a:extLst>
            <a:ext uri="{FF2B5EF4-FFF2-40B4-BE49-F238E27FC236}">
              <a16:creationId xmlns:a16="http://schemas.microsoft.com/office/drawing/2014/main" id="{524802E5-AB7E-4C5C-9E36-C9C4E7563D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8" name="Text Box 718">
          <a:extLst>
            <a:ext uri="{FF2B5EF4-FFF2-40B4-BE49-F238E27FC236}">
              <a16:creationId xmlns:a16="http://schemas.microsoft.com/office/drawing/2014/main" id="{605E96A0-17E8-48DE-A2E2-B1A9C060A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69" name="Text Box 719">
          <a:extLst>
            <a:ext uri="{FF2B5EF4-FFF2-40B4-BE49-F238E27FC236}">
              <a16:creationId xmlns:a16="http://schemas.microsoft.com/office/drawing/2014/main" id="{299830D4-F4C7-473C-89FF-4BE4CB864F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70" name="Text Box 720">
          <a:extLst>
            <a:ext uri="{FF2B5EF4-FFF2-40B4-BE49-F238E27FC236}">
              <a16:creationId xmlns:a16="http://schemas.microsoft.com/office/drawing/2014/main" id="{B2E01FC8-569E-4DDA-852C-D284141A16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1" name="Text Box 721">
          <a:extLst>
            <a:ext uri="{FF2B5EF4-FFF2-40B4-BE49-F238E27FC236}">
              <a16:creationId xmlns:a16="http://schemas.microsoft.com/office/drawing/2014/main" id="{64CFACC1-2859-43F0-92B7-532034624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2" name="Text Box 722">
          <a:extLst>
            <a:ext uri="{FF2B5EF4-FFF2-40B4-BE49-F238E27FC236}">
              <a16:creationId xmlns:a16="http://schemas.microsoft.com/office/drawing/2014/main" id="{4CCFA30B-9E26-42D3-8CC9-4EEF622D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73" name="Text Box 723">
          <a:extLst>
            <a:ext uri="{FF2B5EF4-FFF2-40B4-BE49-F238E27FC236}">
              <a16:creationId xmlns:a16="http://schemas.microsoft.com/office/drawing/2014/main" id="{16B22AAB-127C-4B94-B7B8-08D16E5377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74" name="Text Box 724">
          <a:extLst>
            <a:ext uri="{FF2B5EF4-FFF2-40B4-BE49-F238E27FC236}">
              <a16:creationId xmlns:a16="http://schemas.microsoft.com/office/drawing/2014/main" id="{7B0DD309-A701-4255-88B0-7DC8137832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5" name="Text Box 725">
          <a:extLst>
            <a:ext uri="{FF2B5EF4-FFF2-40B4-BE49-F238E27FC236}">
              <a16:creationId xmlns:a16="http://schemas.microsoft.com/office/drawing/2014/main" id="{8D712495-B8EB-4AEF-88C0-D42C00A43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6" name="Text Box 726">
          <a:extLst>
            <a:ext uri="{FF2B5EF4-FFF2-40B4-BE49-F238E27FC236}">
              <a16:creationId xmlns:a16="http://schemas.microsoft.com/office/drawing/2014/main" id="{C424823A-4369-4C57-93A2-226691B444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77" name="Text Box 727">
          <a:extLst>
            <a:ext uri="{FF2B5EF4-FFF2-40B4-BE49-F238E27FC236}">
              <a16:creationId xmlns:a16="http://schemas.microsoft.com/office/drawing/2014/main" id="{FCEBF863-ADEE-44D6-9458-14139178BCA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8" name="Text Box 728">
          <a:extLst>
            <a:ext uri="{FF2B5EF4-FFF2-40B4-BE49-F238E27FC236}">
              <a16:creationId xmlns:a16="http://schemas.microsoft.com/office/drawing/2014/main" id="{D794D052-D415-46BF-99D3-DF0D07A02E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79" name="Text Box 729">
          <a:extLst>
            <a:ext uri="{FF2B5EF4-FFF2-40B4-BE49-F238E27FC236}">
              <a16:creationId xmlns:a16="http://schemas.microsoft.com/office/drawing/2014/main" id="{381866B6-58B3-45EE-B9B8-61D0E0B57A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80" name="Text Box 730">
          <a:extLst>
            <a:ext uri="{FF2B5EF4-FFF2-40B4-BE49-F238E27FC236}">
              <a16:creationId xmlns:a16="http://schemas.microsoft.com/office/drawing/2014/main" id="{184CBC98-08DB-49F2-8ACC-818755FCC4A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1" name="Text Box 731">
          <a:extLst>
            <a:ext uri="{FF2B5EF4-FFF2-40B4-BE49-F238E27FC236}">
              <a16:creationId xmlns:a16="http://schemas.microsoft.com/office/drawing/2014/main" id="{E83F98D8-E313-457D-AEAA-DA54B5B25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2" name="Text Box 732">
          <a:extLst>
            <a:ext uri="{FF2B5EF4-FFF2-40B4-BE49-F238E27FC236}">
              <a16:creationId xmlns:a16="http://schemas.microsoft.com/office/drawing/2014/main" id="{1BA9FC00-2299-440A-BCBC-FD37FD35D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483" name="Text Box 733">
          <a:extLst>
            <a:ext uri="{FF2B5EF4-FFF2-40B4-BE49-F238E27FC236}">
              <a16:creationId xmlns:a16="http://schemas.microsoft.com/office/drawing/2014/main" id="{4EDE107B-08B7-4417-8C41-CCB52878DB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84" name="Text Box 734">
          <a:extLst>
            <a:ext uri="{FF2B5EF4-FFF2-40B4-BE49-F238E27FC236}">
              <a16:creationId xmlns:a16="http://schemas.microsoft.com/office/drawing/2014/main" id="{4B17CE6E-C3E0-4B5B-8644-68C2F9FE6B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5" name="Text Box 735">
          <a:extLst>
            <a:ext uri="{FF2B5EF4-FFF2-40B4-BE49-F238E27FC236}">
              <a16:creationId xmlns:a16="http://schemas.microsoft.com/office/drawing/2014/main" id="{3A9F0B3C-4FBE-4119-99E3-0E924F364A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6" name="Text Box 736">
          <a:extLst>
            <a:ext uri="{FF2B5EF4-FFF2-40B4-BE49-F238E27FC236}">
              <a16:creationId xmlns:a16="http://schemas.microsoft.com/office/drawing/2014/main" id="{DF1E1B25-1FD6-46F4-8408-1CA0E39988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87" name="Text Box 737">
          <a:extLst>
            <a:ext uri="{FF2B5EF4-FFF2-40B4-BE49-F238E27FC236}">
              <a16:creationId xmlns:a16="http://schemas.microsoft.com/office/drawing/2014/main" id="{07EE155F-E492-4BD4-A00D-D602FCBA73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8" name="Text Box 738">
          <a:extLst>
            <a:ext uri="{FF2B5EF4-FFF2-40B4-BE49-F238E27FC236}">
              <a16:creationId xmlns:a16="http://schemas.microsoft.com/office/drawing/2014/main" id="{FC3DA7A2-E9BF-4C24-83DA-02993EF12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89" name="Text Box 739">
          <a:extLst>
            <a:ext uri="{FF2B5EF4-FFF2-40B4-BE49-F238E27FC236}">
              <a16:creationId xmlns:a16="http://schemas.microsoft.com/office/drawing/2014/main" id="{853E51F3-05E1-4226-B737-3906441B0A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90" name="Text Box 740">
          <a:extLst>
            <a:ext uri="{FF2B5EF4-FFF2-40B4-BE49-F238E27FC236}">
              <a16:creationId xmlns:a16="http://schemas.microsoft.com/office/drawing/2014/main" id="{B0F3F8A7-6B8D-41AA-96C6-EF3ED603AC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91" name="Text Box 741">
          <a:extLst>
            <a:ext uri="{FF2B5EF4-FFF2-40B4-BE49-F238E27FC236}">
              <a16:creationId xmlns:a16="http://schemas.microsoft.com/office/drawing/2014/main" id="{015D2563-0023-4212-9194-ACDAE0D39AB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2" name="Text Box 742">
          <a:extLst>
            <a:ext uri="{FF2B5EF4-FFF2-40B4-BE49-F238E27FC236}">
              <a16:creationId xmlns:a16="http://schemas.microsoft.com/office/drawing/2014/main" id="{28C1FE7B-BE6C-4137-9178-5CC4D7BEA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3" name="Text Box 743">
          <a:extLst>
            <a:ext uri="{FF2B5EF4-FFF2-40B4-BE49-F238E27FC236}">
              <a16:creationId xmlns:a16="http://schemas.microsoft.com/office/drawing/2014/main" id="{4D284504-F78F-4276-8B2B-AF63D307B0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94" name="Text Box 744">
          <a:extLst>
            <a:ext uri="{FF2B5EF4-FFF2-40B4-BE49-F238E27FC236}">
              <a16:creationId xmlns:a16="http://schemas.microsoft.com/office/drawing/2014/main" id="{0C88C30A-190F-4CDF-ACEC-25EDC30EAA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5" name="Text Box 745">
          <a:extLst>
            <a:ext uri="{FF2B5EF4-FFF2-40B4-BE49-F238E27FC236}">
              <a16:creationId xmlns:a16="http://schemas.microsoft.com/office/drawing/2014/main" id="{675952A7-0548-43A3-9783-528382BA3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6" name="Text Box 746">
          <a:extLst>
            <a:ext uri="{FF2B5EF4-FFF2-40B4-BE49-F238E27FC236}">
              <a16:creationId xmlns:a16="http://schemas.microsoft.com/office/drawing/2014/main" id="{9D9CA123-D7F3-4854-B039-5EBE665C7B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497" name="Text Box 747">
          <a:extLst>
            <a:ext uri="{FF2B5EF4-FFF2-40B4-BE49-F238E27FC236}">
              <a16:creationId xmlns:a16="http://schemas.microsoft.com/office/drawing/2014/main" id="{6727E568-C439-4291-A32F-8CAFC109E9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8" name="Text Box 748">
          <a:extLst>
            <a:ext uri="{FF2B5EF4-FFF2-40B4-BE49-F238E27FC236}">
              <a16:creationId xmlns:a16="http://schemas.microsoft.com/office/drawing/2014/main" id="{070D8FDA-A4FE-4B8C-BAB7-794112301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499" name="Text Box 749">
          <a:extLst>
            <a:ext uri="{FF2B5EF4-FFF2-40B4-BE49-F238E27FC236}">
              <a16:creationId xmlns:a16="http://schemas.microsoft.com/office/drawing/2014/main" id="{D28D4533-9FEC-4B24-A944-7113BDAC5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00" name="Text Box 750">
          <a:extLst>
            <a:ext uri="{FF2B5EF4-FFF2-40B4-BE49-F238E27FC236}">
              <a16:creationId xmlns:a16="http://schemas.microsoft.com/office/drawing/2014/main" id="{15ECCA3C-8CD7-487E-A10E-9EEB70A3C5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1" name="Text Box 751">
          <a:extLst>
            <a:ext uri="{FF2B5EF4-FFF2-40B4-BE49-F238E27FC236}">
              <a16:creationId xmlns:a16="http://schemas.microsoft.com/office/drawing/2014/main" id="{2BBD9E47-B5CB-4000-BC41-7B5283FA2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2" name="Text Box 752">
          <a:extLst>
            <a:ext uri="{FF2B5EF4-FFF2-40B4-BE49-F238E27FC236}">
              <a16:creationId xmlns:a16="http://schemas.microsoft.com/office/drawing/2014/main" id="{DBA0EB21-C4CC-415C-A67A-0A1CF0FC3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03" name="Text Box 753">
          <a:extLst>
            <a:ext uri="{FF2B5EF4-FFF2-40B4-BE49-F238E27FC236}">
              <a16:creationId xmlns:a16="http://schemas.microsoft.com/office/drawing/2014/main" id="{DE05BACD-0042-4D54-A422-01C249931B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4" name="Text Box 754">
          <a:extLst>
            <a:ext uri="{FF2B5EF4-FFF2-40B4-BE49-F238E27FC236}">
              <a16:creationId xmlns:a16="http://schemas.microsoft.com/office/drawing/2014/main" id="{D9F3E36C-C7B8-4366-96D2-576E8A12E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5" name="Text Box 755">
          <a:extLst>
            <a:ext uri="{FF2B5EF4-FFF2-40B4-BE49-F238E27FC236}">
              <a16:creationId xmlns:a16="http://schemas.microsoft.com/office/drawing/2014/main" id="{B4BE76A1-180B-47FF-A8B9-E167DBA50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06" name="Text Box 756">
          <a:extLst>
            <a:ext uri="{FF2B5EF4-FFF2-40B4-BE49-F238E27FC236}">
              <a16:creationId xmlns:a16="http://schemas.microsoft.com/office/drawing/2014/main" id="{F55812A0-E79F-4CCD-84C9-F5DF0B4C77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7" name="Text Box 757">
          <a:extLst>
            <a:ext uri="{FF2B5EF4-FFF2-40B4-BE49-F238E27FC236}">
              <a16:creationId xmlns:a16="http://schemas.microsoft.com/office/drawing/2014/main" id="{44922B4E-9BF3-4EB8-BD9D-9EDC505717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08" name="Text Box 758">
          <a:extLst>
            <a:ext uri="{FF2B5EF4-FFF2-40B4-BE49-F238E27FC236}">
              <a16:creationId xmlns:a16="http://schemas.microsoft.com/office/drawing/2014/main" id="{03CE2DD8-FA17-42BC-890C-FADB7CF76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09" name="Text Box 759">
          <a:extLst>
            <a:ext uri="{FF2B5EF4-FFF2-40B4-BE49-F238E27FC236}">
              <a16:creationId xmlns:a16="http://schemas.microsoft.com/office/drawing/2014/main" id="{9A3CF4A5-1C0B-498C-A959-B7AF7BEE78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10" name="Text Box 760">
          <a:extLst>
            <a:ext uri="{FF2B5EF4-FFF2-40B4-BE49-F238E27FC236}">
              <a16:creationId xmlns:a16="http://schemas.microsoft.com/office/drawing/2014/main" id="{10AFC0BA-57A1-4A92-B85E-327C5C8B5E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1" name="Text Box 761">
          <a:extLst>
            <a:ext uri="{FF2B5EF4-FFF2-40B4-BE49-F238E27FC236}">
              <a16:creationId xmlns:a16="http://schemas.microsoft.com/office/drawing/2014/main" id="{5696226F-EB2B-4D5D-8720-CBFDC17F9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2" name="Text Box 762">
          <a:extLst>
            <a:ext uri="{FF2B5EF4-FFF2-40B4-BE49-F238E27FC236}">
              <a16:creationId xmlns:a16="http://schemas.microsoft.com/office/drawing/2014/main" id="{C94DF93E-7D90-46E1-AEDC-5703970E1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13" name="Text Box 763">
          <a:extLst>
            <a:ext uri="{FF2B5EF4-FFF2-40B4-BE49-F238E27FC236}">
              <a16:creationId xmlns:a16="http://schemas.microsoft.com/office/drawing/2014/main" id="{C814817C-D4F2-4902-ABE8-11471B48AE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4" name="Text Box 764">
          <a:extLst>
            <a:ext uri="{FF2B5EF4-FFF2-40B4-BE49-F238E27FC236}">
              <a16:creationId xmlns:a16="http://schemas.microsoft.com/office/drawing/2014/main" id="{4ADCCE35-FF24-4219-9A14-3CA281B05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5" name="Text Box 765">
          <a:extLst>
            <a:ext uri="{FF2B5EF4-FFF2-40B4-BE49-F238E27FC236}">
              <a16:creationId xmlns:a16="http://schemas.microsoft.com/office/drawing/2014/main" id="{E348F80B-C24C-4A2C-A557-D0FCF93AF7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16" name="Text Box 766">
          <a:extLst>
            <a:ext uri="{FF2B5EF4-FFF2-40B4-BE49-F238E27FC236}">
              <a16:creationId xmlns:a16="http://schemas.microsoft.com/office/drawing/2014/main" id="{F5D8DDDB-ECF5-4D43-A761-F2675D3DCEC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7" name="Text Box 767">
          <a:extLst>
            <a:ext uri="{FF2B5EF4-FFF2-40B4-BE49-F238E27FC236}">
              <a16:creationId xmlns:a16="http://schemas.microsoft.com/office/drawing/2014/main" id="{7A3C25D7-B0EF-4A7D-B37F-AC07711C75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18" name="Text Box 768">
          <a:extLst>
            <a:ext uri="{FF2B5EF4-FFF2-40B4-BE49-F238E27FC236}">
              <a16:creationId xmlns:a16="http://schemas.microsoft.com/office/drawing/2014/main" id="{6D773760-3162-4909-83BC-8425375D91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19" name="Text Box 769">
          <a:extLst>
            <a:ext uri="{FF2B5EF4-FFF2-40B4-BE49-F238E27FC236}">
              <a16:creationId xmlns:a16="http://schemas.microsoft.com/office/drawing/2014/main" id="{4AE25624-573C-4801-B336-9E304E9EE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0" name="Text Box 770">
          <a:extLst>
            <a:ext uri="{FF2B5EF4-FFF2-40B4-BE49-F238E27FC236}">
              <a16:creationId xmlns:a16="http://schemas.microsoft.com/office/drawing/2014/main" id="{B658E1D1-4BF2-4FC6-B79C-DEF5EBD011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1" name="Text Box 771">
          <a:extLst>
            <a:ext uri="{FF2B5EF4-FFF2-40B4-BE49-F238E27FC236}">
              <a16:creationId xmlns:a16="http://schemas.microsoft.com/office/drawing/2014/main" id="{F4D4B912-BB3F-4810-91E3-430EC0E0D8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22" name="Text Box 772">
          <a:extLst>
            <a:ext uri="{FF2B5EF4-FFF2-40B4-BE49-F238E27FC236}">
              <a16:creationId xmlns:a16="http://schemas.microsoft.com/office/drawing/2014/main" id="{DEC90EF3-567D-47C5-8860-071F05E4ED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3" name="Text Box 773">
          <a:extLst>
            <a:ext uri="{FF2B5EF4-FFF2-40B4-BE49-F238E27FC236}">
              <a16:creationId xmlns:a16="http://schemas.microsoft.com/office/drawing/2014/main" id="{582C346B-EF87-41B1-8389-49C3A58578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4" name="Text Box 774">
          <a:extLst>
            <a:ext uri="{FF2B5EF4-FFF2-40B4-BE49-F238E27FC236}">
              <a16:creationId xmlns:a16="http://schemas.microsoft.com/office/drawing/2014/main" id="{287BD50F-B5DA-46D9-9EE4-C5C6C4845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25" name="Text Box 775">
          <a:extLst>
            <a:ext uri="{FF2B5EF4-FFF2-40B4-BE49-F238E27FC236}">
              <a16:creationId xmlns:a16="http://schemas.microsoft.com/office/drawing/2014/main" id="{BDCAFB3C-3896-47D1-BE39-F41AA68164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6" name="Text Box 776">
          <a:extLst>
            <a:ext uri="{FF2B5EF4-FFF2-40B4-BE49-F238E27FC236}">
              <a16:creationId xmlns:a16="http://schemas.microsoft.com/office/drawing/2014/main" id="{59AA2D3D-44B6-47BE-87B1-3BCBEA920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27" name="Text Box 777">
          <a:extLst>
            <a:ext uri="{FF2B5EF4-FFF2-40B4-BE49-F238E27FC236}">
              <a16:creationId xmlns:a16="http://schemas.microsoft.com/office/drawing/2014/main" id="{78A6D926-88A9-47BA-9FF6-5DC1592226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28" name="Text Box 778">
          <a:extLst>
            <a:ext uri="{FF2B5EF4-FFF2-40B4-BE49-F238E27FC236}">
              <a16:creationId xmlns:a16="http://schemas.microsoft.com/office/drawing/2014/main" id="{4435A90F-666D-46F2-B5BC-D290C7E72D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29" name="Text Box 779">
          <a:extLst>
            <a:ext uri="{FF2B5EF4-FFF2-40B4-BE49-F238E27FC236}">
              <a16:creationId xmlns:a16="http://schemas.microsoft.com/office/drawing/2014/main" id="{64D68E24-C5DF-4B41-AD70-22FB927C21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0" name="Text Box 780">
          <a:extLst>
            <a:ext uri="{FF2B5EF4-FFF2-40B4-BE49-F238E27FC236}">
              <a16:creationId xmlns:a16="http://schemas.microsoft.com/office/drawing/2014/main" id="{E454186F-F587-454F-9882-18AF4C2F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1" name="Text Box 781">
          <a:extLst>
            <a:ext uri="{FF2B5EF4-FFF2-40B4-BE49-F238E27FC236}">
              <a16:creationId xmlns:a16="http://schemas.microsoft.com/office/drawing/2014/main" id="{B401737B-9156-42B0-9177-88441927E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32" name="Text Box 782">
          <a:extLst>
            <a:ext uri="{FF2B5EF4-FFF2-40B4-BE49-F238E27FC236}">
              <a16:creationId xmlns:a16="http://schemas.microsoft.com/office/drawing/2014/main" id="{BD267E3F-E45D-4A64-A1C6-CF390F96B0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3" name="Text Box 783">
          <a:extLst>
            <a:ext uri="{FF2B5EF4-FFF2-40B4-BE49-F238E27FC236}">
              <a16:creationId xmlns:a16="http://schemas.microsoft.com/office/drawing/2014/main" id="{E535ECE5-BD86-4E27-949C-30683E185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4" name="Text Box 784">
          <a:extLst>
            <a:ext uri="{FF2B5EF4-FFF2-40B4-BE49-F238E27FC236}">
              <a16:creationId xmlns:a16="http://schemas.microsoft.com/office/drawing/2014/main" id="{2FC63963-90BB-4E03-8507-E2C0F83F80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35" name="Text Box 785">
          <a:extLst>
            <a:ext uri="{FF2B5EF4-FFF2-40B4-BE49-F238E27FC236}">
              <a16:creationId xmlns:a16="http://schemas.microsoft.com/office/drawing/2014/main" id="{7A29C42E-D8E9-4B30-AF45-B408783115B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6" name="Text Box 786">
          <a:extLst>
            <a:ext uri="{FF2B5EF4-FFF2-40B4-BE49-F238E27FC236}">
              <a16:creationId xmlns:a16="http://schemas.microsoft.com/office/drawing/2014/main" id="{939CF3A7-49ED-4043-A73F-66BD268EF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7" name="Text Box 787">
          <a:extLst>
            <a:ext uri="{FF2B5EF4-FFF2-40B4-BE49-F238E27FC236}">
              <a16:creationId xmlns:a16="http://schemas.microsoft.com/office/drawing/2014/main" id="{28438E3C-A118-417E-81F0-7DAD91664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38" name="Text Box 788">
          <a:extLst>
            <a:ext uri="{FF2B5EF4-FFF2-40B4-BE49-F238E27FC236}">
              <a16:creationId xmlns:a16="http://schemas.microsoft.com/office/drawing/2014/main" id="{AB44FCC1-3E3F-4667-BAC6-0ABD1E5DFAD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39" name="Text Box 789">
          <a:extLst>
            <a:ext uri="{FF2B5EF4-FFF2-40B4-BE49-F238E27FC236}">
              <a16:creationId xmlns:a16="http://schemas.microsoft.com/office/drawing/2014/main" id="{5318E16D-6ADE-4FCC-B403-829371C06C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0" name="Text Box 790">
          <a:extLst>
            <a:ext uri="{FF2B5EF4-FFF2-40B4-BE49-F238E27FC236}">
              <a16:creationId xmlns:a16="http://schemas.microsoft.com/office/drawing/2014/main" id="{B701B810-826A-4D29-A3C6-436067BAB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41" name="Text Box 791">
          <a:extLst>
            <a:ext uri="{FF2B5EF4-FFF2-40B4-BE49-F238E27FC236}">
              <a16:creationId xmlns:a16="http://schemas.microsoft.com/office/drawing/2014/main" id="{8A319D17-4A02-457D-8A7C-ECCF2CF6FE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2" name="Text Box 792">
          <a:extLst>
            <a:ext uri="{FF2B5EF4-FFF2-40B4-BE49-F238E27FC236}">
              <a16:creationId xmlns:a16="http://schemas.microsoft.com/office/drawing/2014/main" id="{C643EAC4-C11C-4228-B560-8F0FAEB6F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3" name="Text Box 793">
          <a:extLst>
            <a:ext uri="{FF2B5EF4-FFF2-40B4-BE49-F238E27FC236}">
              <a16:creationId xmlns:a16="http://schemas.microsoft.com/office/drawing/2014/main" id="{39FD09B7-F29D-4564-B0A7-509734FB36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44" name="Text Box 794">
          <a:extLst>
            <a:ext uri="{FF2B5EF4-FFF2-40B4-BE49-F238E27FC236}">
              <a16:creationId xmlns:a16="http://schemas.microsoft.com/office/drawing/2014/main" id="{F6A9C2CA-AB14-453D-A796-DDDEC249DD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5" name="Text Box 795">
          <a:extLst>
            <a:ext uri="{FF2B5EF4-FFF2-40B4-BE49-F238E27FC236}">
              <a16:creationId xmlns:a16="http://schemas.microsoft.com/office/drawing/2014/main" id="{5A35650B-E887-4D17-B496-45FC7B92B1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6" name="Text Box 796">
          <a:extLst>
            <a:ext uri="{FF2B5EF4-FFF2-40B4-BE49-F238E27FC236}">
              <a16:creationId xmlns:a16="http://schemas.microsoft.com/office/drawing/2014/main" id="{9D9B93AE-4D23-4FF7-8B91-469BF225B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47" name="Text Box 797">
          <a:extLst>
            <a:ext uri="{FF2B5EF4-FFF2-40B4-BE49-F238E27FC236}">
              <a16:creationId xmlns:a16="http://schemas.microsoft.com/office/drawing/2014/main" id="{CE53F264-8C77-4358-8440-5CB8A7EE9F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48" name="Text Box 798">
          <a:extLst>
            <a:ext uri="{FF2B5EF4-FFF2-40B4-BE49-F238E27FC236}">
              <a16:creationId xmlns:a16="http://schemas.microsoft.com/office/drawing/2014/main" id="{890888F2-1084-4676-969A-8B901CA070A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49" name="Text Box 799">
          <a:extLst>
            <a:ext uri="{FF2B5EF4-FFF2-40B4-BE49-F238E27FC236}">
              <a16:creationId xmlns:a16="http://schemas.microsoft.com/office/drawing/2014/main" id="{B965A9F1-0E3A-4EAD-A4B7-5FFA7186B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0" name="Text Box 800">
          <a:extLst>
            <a:ext uri="{FF2B5EF4-FFF2-40B4-BE49-F238E27FC236}">
              <a16:creationId xmlns:a16="http://schemas.microsoft.com/office/drawing/2014/main" id="{F000EA36-5F3F-4992-B918-9BC520540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51" name="Text Box 801">
          <a:extLst>
            <a:ext uri="{FF2B5EF4-FFF2-40B4-BE49-F238E27FC236}">
              <a16:creationId xmlns:a16="http://schemas.microsoft.com/office/drawing/2014/main" id="{20E93A71-BBAF-4AAB-935B-CB398D2EC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2" name="Text Box 802">
          <a:extLst>
            <a:ext uri="{FF2B5EF4-FFF2-40B4-BE49-F238E27FC236}">
              <a16:creationId xmlns:a16="http://schemas.microsoft.com/office/drawing/2014/main" id="{E4DB7032-53FC-4F98-9782-7E8191C2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3" name="Text Box 803">
          <a:extLst>
            <a:ext uri="{FF2B5EF4-FFF2-40B4-BE49-F238E27FC236}">
              <a16:creationId xmlns:a16="http://schemas.microsoft.com/office/drawing/2014/main" id="{455E09A0-2D64-427A-89BD-A6A66CB73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54" name="Text Box 804">
          <a:extLst>
            <a:ext uri="{FF2B5EF4-FFF2-40B4-BE49-F238E27FC236}">
              <a16:creationId xmlns:a16="http://schemas.microsoft.com/office/drawing/2014/main" id="{D3804B7D-401E-419B-B102-5BE4271F3E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5" name="Text Box 805">
          <a:extLst>
            <a:ext uri="{FF2B5EF4-FFF2-40B4-BE49-F238E27FC236}">
              <a16:creationId xmlns:a16="http://schemas.microsoft.com/office/drawing/2014/main" id="{D88B5BCC-E0F5-42C3-933F-1AEA74C2A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6" name="Text Box 806">
          <a:extLst>
            <a:ext uri="{FF2B5EF4-FFF2-40B4-BE49-F238E27FC236}">
              <a16:creationId xmlns:a16="http://schemas.microsoft.com/office/drawing/2014/main" id="{A366EA88-4AD3-41D2-BB59-D6185AE59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57" name="Text Box 807">
          <a:extLst>
            <a:ext uri="{FF2B5EF4-FFF2-40B4-BE49-F238E27FC236}">
              <a16:creationId xmlns:a16="http://schemas.microsoft.com/office/drawing/2014/main" id="{B6E0B662-E11C-4B59-805B-F30F613F9A2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8" name="Text Box 808">
          <a:extLst>
            <a:ext uri="{FF2B5EF4-FFF2-40B4-BE49-F238E27FC236}">
              <a16:creationId xmlns:a16="http://schemas.microsoft.com/office/drawing/2014/main" id="{C569B314-D0D2-459E-B68D-C4A7F591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59" name="Text Box 809">
          <a:extLst>
            <a:ext uri="{FF2B5EF4-FFF2-40B4-BE49-F238E27FC236}">
              <a16:creationId xmlns:a16="http://schemas.microsoft.com/office/drawing/2014/main" id="{5EB64681-55EC-4336-A2C0-8EED93F126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60" name="Text Box 810">
          <a:extLst>
            <a:ext uri="{FF2B5EF4-FFF2-40B4-BE49-F238E27FC236}">
              <a16:creationId xmlns:a16="http://schemas.microsoft.com/office/drawing/2014/main" id="{36AEACF8-305A-4469-B39E-83A545D575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1" name="Text Box 811">
          <a:extLst>
            <a:ext uri="{FF2B5EF4-FFF2-40B4-BE49-F238E27FC236}">
              <a16:creationId xmlns:a16="http://schemas.microsoft.com/office/drawing/2014/main" id="{C5DAAEC4-8FD9-4343-A0B2-7EA2B6B928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2" name="Text Box 812">
          <a:extLst>
            <a:ext uri="{FF2B5EF4-FFF2-40B4-BE49-F238E27FC236}">
              <a16:creationId xmlns:a16="http://schemas.microsoft.com/office/drawing/2014/main" id="{3A3335AC-D1D3-4520-92F5-70210E5583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63" name="Text Box 813">
          <a:extLst>
            <a:ext uri="{FF2B5EF4-FFF2-40B4-BE49-F238E27FC236}">
              <a16:creationId xmlns:a16="http://schemas.microsoft.com/office/drawing/2014/main" id="{E3001892-BF76-4571-ADC0-A6F0A37DA9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4" name="Text Box 814">
          <a:extLst>
            <a:ext uri="{FF2B5EF4-FFF2-40B4-BE49-F238E27FC236}">
              <a16:creationId xmlns:a16="http://schemas.microsoft.com/office/drawing/2014/main" id="{62FCD4BE-AA0E-42BB-B147-ECB0BBB0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5" name="Text Box 815">
          <a:extLst>
            <a:ext uri="{FF2B5EF4-FFF2-40B4-BE49-F238E27FC236}">
              <a16:creationId xmlns:a16="http://schemas.microsoft.com/office/drawing/2014/main" id="{31FE88C9-A0C7-4FAC-BAD0-FC4DA45FFB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66" name="Text Box 816">
          <a:extLst>
            <a:ext uri="{FF2B5EF4-FFF2-40B4-BE49-F238E27FC236}">
              <a16:creationId xmlns:a16="http://schemas.microsoft.com/office/drawing/2014/main" id="{A6E43E9A-A2F6-4A0C-88B6-8C6385872E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67" name="Text Box 817">
          <a:extLst>
            <a:ext uri="{FF2B5EF4-FFF2-40B4-BE49-F238E27FC236}">
              <a16:creationId xmlns:a16="http://schemas.microsoft.com/office/drawing/2014/main" id="{6FCF3D6E-002A-47C7-BED0-7F1FB85AAF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8" name="Text Box 818">
          <a:extLst>
            <a:ext uri="{FF2B5EF4-FFF2-40B4-BE49-F238E27FC236}">
              <a16:creationId xmlns:a16="http://schemas.microsoft.com/office/drawing/2014/main" id="{78C75E7B-7D0D-4E30-B311-96E9E940B1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69" name="Text Box 819">
          <a:extLst>
            <a:ext uri="{FF2B5EF4-FFF2-40B4-BE49-F238E27FC236}">
              <a16:creationId xmlns:a16="http://schemas.microsoft.com/office/drawing/2014/main" id="{141ED945-D4A3-4408-B7FA-072441DFA5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70" name="Text Box 820">
          <a:extLst>
            <a:ext uri="{FF2B5EF4-FFF2-40B4-BE49-F238E27FC236}">
              <a16:creationId xmlns:a16="http://schemas.microsoft.com/office/drawing/2014/main" id="{28F22429-44C6-4379-9DB6-99E5BED2E8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1" name="Text Box 821">
          <a:extLst>
            <a:ext uri="{FF2B5EF4-FFF2-40B4-BE49-F238E27FC236}">
              <a16:creationId xmlns:a16="http://schemas.microsoft.com/office/drawing/2014/main" id="{0A4BE331-D5AB-4197-9817-F423E8D4F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2" name="Text Box 822">
          <a:extLst>
            <a:ext uri="{FF2B5EF4-FFF2-40B4-BE49-F238E27FC236}">
              <a16:creationId xmlns:a16="http://schemas.microsoft.com/office/drawing/2014/main" id="{DFDE8B72-FC06-4680-992F-706D09310F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73" name="Text Box 823">
          <a:extLst>
            <a:ext uri="{FF2B5EF4-FFF2-40B4-BE49-F238E27FC236}">
              <a16:creationId xmlns:a16="http://schemas.microsoft.com/office/drawing/2014/main" id="{66495C85-5DD8-44BA-9080-82FE2CEAF16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4" name="Text Box 824">
          <a:extLst>
            <a:ext uri="{FF2B5EF4-FFF2-40B4-BE49-F238E27FC236}">
              <a16:creationId xmlns:a16="http://schemas.microsoft.com/office/drawing/2014/main" id="{8E20E68E-754E-40FF-A55B-AF2029937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5" name="Text Box 825">
          <a:extLst>
            <a:ext uri="{FF2B5EF4-FFF2-40B4-BE49-F238E27FC236}">
              <a16:creationId xmlns:a16="http://schemas.microsoft.com/office/drawing/2014/main" id="{5D78366A-BDCD-4362-A792-32358FF73D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4"/>
    <xdr:sp macro="" textlink="">
      <xdr:nvSpPr>
        <xdr:cNvPr id="4576" name="Text Box 826">
          <a:extLst>
            <a:ext uri="{FF2B5EF4-FFF2-40B4-BE49-F238E27FC236}">
              <a16:creationId xmlns:a16="http://schemas.microsoft.com/office/drawing/2014/main" id="{4BA0E618-7E77-4212-A870-7226ACEF18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7" name="Text Box 827">
          <a:extLst>
            <a:ext uri="{FF2B5EF4-FFF2-40B4-BE49-F238E27FC236}">
              <a16:creationId xmlns:a16="http://schemas.microsoft.com/office/drawing/2014/main" id="{B4C0B606-EE26-44FA-A528-28A27845D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78" name="Text Box 828">
          <a:extLst>
            <a:ext uri="{FF2B5EF4-FFF2-40B4-BE49-F238E27FC236}">
              <a16:creationId xmlns:a16="http://schemas.microsoft.com/office/drawing/2014/main" id="{09ECA666-C0B3-46CD-9064-A852437E8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79" name="Text Box 829">
          <a:extLst>
            <a:ext uri="{FF2B5EF4-FFF2-40B4-BE49-F238E27FC236}">
              <a16:creationId xmlns:a16="http://schemas.microsoft.com/office/drawing/2014/main" id="{B68E8201-EDC5-4F18-9BF0-159101DAA3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0" name="Text Box 830">
          <a:extLst>
            <a:ext uri="{FF2B5EF4-FFF2-40B4-BE49-F238E27FC236}">
              <a16:creationId xmlns:a16="http://schemas.microsoft.com/office/drawing/2014/main" id="{CCC1E5CB-C909-486B-B0FC-7D7417229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1" name="Text Box 831">
          <a:extLst>
            <a:ext uri="{FF2B5EF4-FFF2-40B4-BE49-F238E27FC236}">
              <a16:creationId xmlns:a16="http://schemas.microsoft.com/office/drawing/2014/main" id="{5A9E647E-640E-49C0-9D0B-C3582A222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82" name="Text Box 832">
          <a:extLst>
            <a:ext uri="{FF2B5EF4-FFF2-40B4-BE49-F238E27FC236}">
              <a16:creationId xmlns:a16="http://schemas.microsoft.com/office/drawing/2014/main" id="{C76A70D1-A91F-49FB-878C-F4D58B855E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3" name="Text Box 833">
          <a:extLst>
            <a:ext uri="{FF2B5EF4-FFF2-40B4-BE49-F238E27FC236}">
              <a16:creationId xmlns:a16="http://schemas.microsoft.com/office/drawing/2014/main" id="{38CA9884-DD1B-4BB5-9319-A21726377A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4" name="Text Box 834">
          <a:extLst>
            <a:ext uri="{FF2B5EF4-FFF2-40B4-BE49-F238E27FC236}">
              <a16:creationId xmlns:a16="http://schemas.microsoft.com/office/drawing/2014/main" id="{9531F220-9381-49CB-9968-D51643F48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85" name="Text Box 835">
          <a:extLst>
            <a:ext uri="{FF2B5EF4-FFF2-40B4-BE49-F238E27FC236}">
              <a16:creationId xmlns:a16="http://schemas.microsoft.com/office/drawing/2014/main" id="{0D752B12-692F-44E7-B304-2DE45A7C4A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86" name="Text Box 836">
          <a:extLst>
            <a:ext uri="{FF2B5EF4-FFF2-40B4-BE49-F238E27FC236}">
              <a16:creationId xmlns:a16="http://schemas.microsoft.com/office/drawing/2014/main" id="{3A649613-F167-4293-ADBB-D16CF2FC969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7" name="Text Box 837">
          <a:extLst>
            <a:ext uri="{FF2B5EF4-FFF2-40B4-BE49-F238E27FC236}">
              <a16:creationId xmlns:a16="http://schemas.microsoft.com/office/drawing/2014/main" id="{A339DDC7-F8CF-409B-A46A-BB721E493C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88" name="Text Box 838">
          <a:extLst>
            <a:ext uri="{FF2B5EF4-FFF2-40B4-BE49-F238E27FC236}">
              <a16:creationId xmlns:a16="http://schemas.microsoft.com/office/drawing/2014/main" id="{A64047C9-FF4C-4B97-B240-74B03C835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89" name="Text Box 839">
          <a:extLst>
            <a:ext uri="{FF2B5EF4-FFF2-40B4-BE49-F238E27FC236}">
              <a16:creationId xmlns:a16="http://schemas.microsoft.com/office/drawing/2014/main" id="{7F7DE15D-3142-4542-8403-D48E7F481F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0" name="Text Box 840">
          <a:extLst>
            <a:ext uri="{FF2B5EF4-FFF2-40B4-BE49-F238E27FC236}">
              <a16:creationId xmlns:a16="http://schemas.microsoft.com/office/drawing/2014/main" id="{90D7C9ED-A2D1-409D-A32A-BAD30B035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1" name="Text Box 841">
          <a:extLst>
            <a:ext uri="{FF2B5EF4-FFF2-40B4-BE49-F238E27FC236}">
              <a16:creationId xmlns:a16="http://schemas.microsoft.com/office/drawing/2014/main" id="{BFC9DA5E-9423-4DE2-89F8-425FB166A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92" name="Text Box 842">
          <a:extLst>
            <a:ext uri="{FF2B5EF4-FFF2-40B4-BE49-F238E27FC236}">
              <a16:creationId xmlns:a16="http://schemas.microsoft.com/office/drawing/2014/main" id="{8A80A111-9C13-4D5E-9114-5BADDD1F5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3" name="Text Box 843">
          <a:extLst>
            <a:ext uri="{FF2B5EF4-FFF2-40B4-BE49-F238E27FC236}">
              <a16:creationId xmlns:a16="http://schemas.microsoft.com/office/drawing/2014/main" id="{1342C12E-8688-44A0-B006-6224F237FD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4" name="Text Box 844">
          <a:extLst>
            <a:ext uri="{FF2B5EF4-FFF2-40B4-BE49-F238E27FC236}">
              <a16:creationId xmlns:a16="http://schemas.microsoft.com/office/drawing/2014/main" id="{FFC3F3A2-4C05-4F8D-BF3B-E6FCB4F457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5"/>
    <xdr:sp macro="" textlink="">
      <xdr:nvSpPr>
        <xdr:cNvPr id="4595" name="Text Box 845">
          <a:extLst>
            <a:ext uri="{FF2B5EF4-FFF2-40B4-BE49-F238E27FC236}">
              <a16:creationId xmlns:a16="http://schemas.microsoft.com/office/drawing/2014/main" id="{8FACC70A-9422-441A-A30B-A732462EFCE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6" name="Text Box 846">
          <a:extLst>
            <a:ext uri="{FF2B5EF4-FFF2-40B4-BE49-F238E27FC236}">
              <a16:creationId xmlns:a16="http://schemas.microsoft.com/office/drawing/2014/main" id="{04C7F9C7-2C2A-4691-9276-EBE6D5A9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7" name="Text Box 847">
          <a:extLst>
            <a:ext uri="{FF2B5EF4-FFF2-40B4-BE49-F238E27FC236}">
              <a16:creationId xmlns:a16="http://schemas.microsoft.com/office/drawing/2014/main" id="{C20E7E8B-42D7-47FF-B827-CE8A8FB6B4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598" name="Text Box 848">
          <a:extLst>
            <a:ext uri="{FF2B5EF4-FFF2-40B4-BE49-F238E27FC236}">
              <a16:creationId xmlns:a16="http://schemas.microsoft.com/office/drawing/2014/main" id="{7E51E3AC-8BC4-4442-BB87-E29D9928ED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599" name="Text Box 849">
          <a:extLst>
            <a:ext uri="{FF2B5EF4-FFF2-40B4-BE49-F238E27FC236}">
              <a16:creationId xmlns:a16="http://schemas.microsoft.com/office/drawing/2014/main" id="{10189EBB-73A5-489D-AA88-261D5BA50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0" name="Text Box 850">
          <a:extLst>
            <a:ext uri="{FF2B5EF4-FFF2-40B4-BE49-F238E27FC236}">
              <a16:creationId xmlns:a16="http://schemas.microsoft.com/office/drawing/2014/main" id="{1E728BD9-0F64-4B36-976F-CF6E089C94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01" name="Text Box 851">
          <a:extLst>
            <a:ext uri="{FF2B5EF4-FFF2-40B4-BE49-F238E27FC236}">
              <a16:creationId xmlns:a16="http://schemas.microsoft.com/office/drawing/2014/main" id="{92CCCDD1-0D85-45CD-AF28-5E47823F45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2" name="Text Box 852">
          <a:extLst>
            <a:ext uri="{FF2B5EF4-FFF2-40B4-BE49-F238E27FC236}">
              <a16:creationId xmlns:a16="http://schemas.microsoft.com/office/drawing/2014/main" id="{FB028C2F-4163-467A-88B0-E7052C17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3" name="Text Box 853">
          <a:extLst>
            <a:ext uri="{FF2B5EF4-FFF2-40B4-BE49-F238E27FC236}">
              <a16:creationId xmlns:a16="http://schemas.microsoft.com/office/drawing/2014/main" id="{6F916276-667B-490A-8B81-9AC51DCFD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04" name="Text Box 854">
          <a:extLst>
            <a:ext uri="{FF2B5EF4-FFF2-40B4-BE49-F238E27FC236}">
              <a16:creationId xmlns:a16="http://schemas.microsoft.com/office/drawing/2014/main" id="{7292E7A4-4800-4D6B-BEBC-936293D979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05" name="Text Box 855">
          <a:extLst>
            <a:ext uri="{FF2B5EF4-FFF2-40B4-BE49-F238E27FC236}">
              <a16:creationId xmlns:a16="http://schemas.microsoft.com/office/drawing/2014/main" id="{556DEDAE-C098-43E0-AFE5-8A85F5F0EF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6" name="Text Box 856">
          <a:extLst>
            <a:ext uri="{FF2B5EF4-FFF2-40B4-BE49-F238E27FC236}">
              <a16:creationId xmlns:a16="http://schemas.microsoft.com/office/drawing/2014/main" id="{19004C5E-35F1-45E0-BB90-4A8909C8C3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7" name="Text Box 857">
          <a:extLst>
            <a:ext uri="{FF2B5EF4-FFF2-40B4-BE49-F238E27FC236}">
              <a16:creationId xmlns:a16="http://schemas.microsoft.com/office/drawing/2014/main" id="{90E71FD2-4E1F-4D8A-98F1-4E733A6FD4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08" name="Text Box 858">
          <a:extLst>
            <a:ext uri="{FF2B5EF4-FFF2-40B4-BE49-F238E27FC236}">
              <a16:creationId xmlns:a16="http://schemas.microsoft.com/office/drawing/2014/main" id="{847EFA48-7005-4FC7-AC4E-BD612E9812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09" name="Text Box 859">
          <a:extLst>
            <a:ext uri="{FF2B5EF4-FFF2-40B4-BE49-F238E27FC236}">
              <a16:creationId xmlns:a16="http://schemas.microsoft.com/office/drawing/2014/main" id="{0A061D1E-FB6D-4DE7-8097-020DC4726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10" name="Text Box 860">
          <a:extLst>
            <a:ext uri="{FF2B5EF4-FFF2-40B4-BE49-F238E27FC236}">
              <a16:creationId xmlns:a16="http://schemas.microsoft.com/office/drawing/2014/main" id="{C88E8FC4-863E-4141-B173-767F575A14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11" name="Text Box 861">
          <a:extLst>
            <a:ext uri="{FF2B5EF4-FFF2-40B4-BE49-F238E27FC236}">
              <a16:creationId xmlns:a16="http://schemas.microsoft.com/office/drawing/2014/main" id="{C54F2FD3-D96D-469E-B478-7F271CCCE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12" name="Text Box 862">
          <a:extLst>
            <a:ext uri="{FF2B5EF4-FFF2-40B4-BE49-F238E27FC236}">
              <a16:creationId xmlns:a16="http://schemas.microsoft.com/office/drawing/2014/main" id="{6545D668-EFE2-4EBF-92A4-9C8A22A1F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13" name="Text Box 863">
          <a:extLst>
            <a:ext uri="{FF2B5EF4-FFF2-40B4-BE49-F238E27FC236}">
              <a16:creationId xmlns:a16="http://schemas.microsoft.com/office/drawing/2014/main" id="{C01C010B-7CAB-44F0-93C6-A234E55633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14" name="Text Box 864">
          <a:extLst>
            <a:ext uri="{FF2B5EF4-FFF2-40B4-BE49-F238E27FC236}">
              <a16:creationId xmlns:a16="http://schemas.microsoft.com/office/drawing/2014/main" id="{78670C4A-035E-48A5-8E6B-42514E3D5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15" name="Text Box 865">
          <a:extLst>
            <a:ext uri="{FF2B5EF4-FFF2-40B4-BE49-F238E27FC236}">
              <a16:creationId xmlns:a16="http://schemas.microsoft.com/office/drawing/2014/main" id="{296A58BD-ADAE-4EA2-AFFC-B6D4F73D1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38100"/>
    <xdr:sp macro="" textlink="">
      <xdr:nvSpPr>
        <xdr:cNvPr id="4616" name="Text Box 866">
          <a:extLst>
            <a:ext uri="{FF2B5EF4-FFF2-40B4-BE49-F238E27FC236}">
              <a16:creationId xmlns:a16="http://schemas.microsoft.com/office/drawing/2014/main" id="{85A927E5-A324-4343-8552-8D9D78350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19</xdr:row>
      <xdr:rowOff>0</xdr:rowOff>
    </xdr:from>
    <xdr:ext cx="0" cy="28576"/>
    <xdr:sp macro="" textlink="">
      <xdr:nvSpPr>
        <xdr:cNvPr id="4617" name="Text Box 867">
          <a:extLst>
            <a:ext uri="{FF2B5EF4-FFF2-40B4-BE49-F238E27FC236}">
              <a16:creationId xmlns:a16="http://schemas.microsoft.com/office/drawing/2014/main" id="{09C2C87F-CA82-4918-91F8-99B45AC115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19</xdr:row>
      <xdr:rowOff>0</xdr:rowOff>
    </xdr:from>
    <xdr:ext cx="0" cy="38100"/>
    <xdr:sp macro="" textlink="">
      <xdr:nvSpPr>
        <xdr:cNvPr id="4618" name="Text Box 868">
          <a:extLst>
            <a:ext uri="{FF2B5EF4-FFF2-40B4-BE49-F238E27FC236}">
              <a16:creationId xmlns:a16="http://schemas.microsoft.com/office/drawing/2014/main" id="{1CF63EF1-D3AB-495C-9D1D-F920B22A2F50}"/>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19</xdr:row>
      <xdr:rowOff>0</xdr:rowOff>
    </xdr:from>
    <xdr:ext cx="0" cy="38100"/>
    <xdr:sp macro="" textlink="">
      <xdr:nvSpPr>
        <xdr:cNvPr id="4619" name="Text Box 869">
          <a:extLst>
            <a:ext uri="{FF2B5EF4-FFF2-40B4-BE49-F238E27FC236}">
              <a16:creationId xmlns:a16="http://schemas.microsoft.com/office/drawing/2014/main" id="{8565D135-31F8-4C6A-951C-393A9A8A5B7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20" name="Text Box 101">
          <a:extLst>
            <a:ext uri="{FF2B5EF4-FFF2-40B4-BE49-F238E27FC236}">
              <a16:creationId xmlns:a16="http://schemas.microsoft.com/office/drawing/2014/main" id="{61FB7CA6-8B3C-462E-A3A8-7521BB467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21" name="Text Box 102">
          <a:extLst>
            <a:ext uri="{FF2B5EF4-FFF2-40B4-BE49-F238E27FC236}">
              <a16:creationId xmlns:a16="http://schemas.microsoft.com/office/drawing/2014/main" id="{59850C9F-2A3A-4EDA-9009-42FCC99EE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2" name="Text Box 103">
          <a:extLst>
            <a:ext uri="{FF2B5EF4-FFF2-40B4-BE49-F238E27FC236}">
              <a16:creationId xmlns:a16="http://schemas.microsoft.com/office/drawing/2014/main" id="{05A0C344-41DA-4088-A022-7C4C96273B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3" name="Text Box 104">
          <a:extLst>
            <a:ext uri="{FF2B5EF4-FFF2-40B4-BE49-F238E27FC236}">
              <a16:creationId xmlns:a16="http://schemas.microsoft.com/office/drawing/2014/main" id="{9A374BC0-7726-4E79-9E21-EE991597DF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4" name="Text Box 105">
          <a:extLst>
            <a:ext uri="{FF2B5EF4-FFF2-40B4-BE49-F238E27FC236}">
              <a16:creationId xmlns:a16="http://schemas.microsoft.com/office/drawing/2014/main" id="{8C47A2E1-67EE-4C3F-92FE-F8880312B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5" name="Text Box 106">
          <a:extLst>
            <a:ext uri="{FF2B5EF4-FFF2-40B4-BE49-F238E27FC236}">
              <a16:creationId xmlns:a16="http://schemas.microsoft.com/office/drawing/2014/main" id="{E8295ACF-5999-4A48-A5E0-736A299BE5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6" name="Text Box 107">
          <a:extLst>
            <a:ext uri="{FF2B5EF4-FFF2-40B4-BE49-F238E27FC236}">
              <a16:creationId xmlns:a16="http://schemas.microsoft.com/office/drawing/2014/main" id="{543FED83-0009-46AA-9EBC-E2329EF0A3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7" name="Text Box 108">
          <a:extLst>
            <a:ext uri="{FF2B5EF4-FFF2-40B4-BE49-F238E27FC236}">
              <a16:creationId xmlns:a16="http://schemas.microsoft.com/office/drawing/2014/main" id="{986E5DEC-8418-4BC3-9D8A-040B3F307A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8" name="Text Box 109">
          <a:extLst>
            <a:ext uri="{FF2B5EF4-FFF2-40B4-BE49-F238E27FC236}">
              <a16:creationId xmlns:a16="http://schemas.microsoft.com/office/drawing/2014/main" id="{D682F8B9-8EFF-4B16-A7C4-86A92272D1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9" name="Text Box 110">
          <a:extLst>
            <a:ext uri="{FF2B5EF4-FFF2-40B4-BE49-F238E27FC236}">
              <a16:creationId xmlns:a16="http://schemas.microsoft.com/office/drawing/2014/main" id="{6DEE3514-A3B0-4C34-9785-7E1A4A62D5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0" name="Text Box 111">
          <a:extLst>
            <a:ext uri="{FF2B5EF4-FFF2-40B4-BE49-F238E27FC236}">
              <a16:creationId xmlns:a16="http://schemas.microsoft.com/office/drawing/2014/main" id="{D86BB88A-F4F3-452E-A3A7-676C346932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1" name="Text Box 112">
          <a:extLst>
            <a:ext uri="{FF2B5EF4-FFF2-40B4-BE49-F238E27FC236}">
              <a16:creationId xmlns:a16="http://schemas.microsoft.com/office/drawing/2014/main" id="{66546E65-B93E-4CB9-9BCC-02ABA9F444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2" name="Text Box 113">
          <a:extLst>
            <a:ext uri="{FF2B5EF4-FFF2-40B4-BE49-F238E27FC236}">
              <a16:creationId xmlns:a16="http://schemas.microsoft.com/office/drawing/2014/main" id="{7A7A8599-FB18-48B6-8C3F-BF81AE95E8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3" name="Text Box 114">
          <a:extLst>
            <a:ext uri="{FF2B5EF4-FFF2-40B4-BE49-F238E27FC236}">
              <a16:creationId xmlns:a16="http://schemas.microsoft.com/office/drawing/2014/main" id="{467AC644-2C43-41D4-9FAA-CFC7F89F46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4" name="Text Box 115">
          <a:extLst>
            <a:ext uri="{FF2B5EF4-FFF2-40B4-BE49-F238E27FC236}">
              <a16:creationId xmlns:a16="http://schemas.microsoft.com/office/drawing/2014/main" id="{89104476-88E1-45D7-B7BC-59ED3FB53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5" name="Text Box 116">
          <a:extLst>
            <a:ext uri="{FF2B5EF4-FFF2-40B4-BE49-F238E27FC236}">
              <a16:creationId xmlns:a16="http://schemas.microsoft.com/office/drawing/2014/main" id="{C01CD881-7968-4B1B-8B8C-21457FACC4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6" name="Text Box 117">
          <a:extLst>
            <a:ext uri="{FF2B5EF4-FFF2-40B4-BE49-F238E27FC236}">
              <a16:creationId xmlns:a16="http://schemas.microsoft.com/office/drawing/2014/main" id="{70255BAB-1986-4F49-A7B7-61BE0C976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7" name="Text Box 118">
          <a:extLst>
            <a:ext uri="{FF2B5EF4-FFF2-40B4-BE49-F238E27FC236}">
              <a16:creationId xmlns:a16="http://schemas.microsoft.com/office/drawing/2014/main" id="{D5FA97E7-8B97-4C59-B1ED-F4DBC50D5E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8" name="Text Box 119">
          <a:extLst>
            <a:ext uri="{FF2B5EF4-FFF2-40B4-BE49-F238E27FC236}">
              <a16:creationId xmlns:a16="http://schemas.microsoft.com/office/drawing/2014/main" id="{40D280A0-5B84-4F70-979D-5A7CDB688E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9" name="Text Box 120">
          <a:extLst>
            <a:ext uri="{FF2B5EF4-FFF2-40B4-BE49-F238E27FC236}">
              <a16:creationId xmlns:a16="http://schemas.microsoft.com/office/drawing/2014/main" id="{0077AD93-BD8D-417C-88F6-BD6C5D35F6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0" name="Text Box 121">
          <a:extLst>
            <a:ext uri="{FF2B5EF4-FFF2-40B4-BE49-F238E27FC236}">
              <a16:creationId xmlns:a16="http://schemas.microsoft.com/office/drawing/2014/main" id="{FA60DA59-38B2-42F8-98CE-FA08D99B3F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1" name="Text Box 122">
          <a:extLst>
            <a:ext uri="{FF2B5EF4-FFF2-40B4-BE49-F238E27FC236}">
              <a16:creationId xmlns:a16="http://schemas.microsoft.com/office/drawing/2014/main" id="{204E1127-3114-478C-8B41-9828376611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2" name="Text Box 123">
          <a:extLst>
            <a:ext uri="{FF2B5EF4-FFF2-40B4-BE49-F238E27FC236}">
              <a16:creationId xmlns:a16="http://schemas.microsoft.com/office/drawing/2014/main" id="{15CA52CA-0CC3-4786-916D-7AF170C3A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3" name="Text Box 124">
          <a:extLst>
            <a:ext uri="{FF2B5EF4-FFF2-40B4-BE49-F238E27FC236}">
              <a16:creationId xmlns:a16="http://schemas.microsoft.com/office/drawing/2014/main" id="{23B5B8E3-8401-4D07-B08C-D696BEDF95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4" name="Text Box 125">
          <a:extLst>
            <a:ext uri="{FF2B5EF4-FFF2-40B4-BE49-F238E27FC236}">
              <a16:creationId xmlns:a16="http://schemas.microsoft.com/office/drawing/2014/main" id="{C44E1C3B-3264-4AAB-913A-8BDD68A04E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5" name="Text Box 126">
          <a:extLst>
            <a:ext uri="{FF2B5EF4-FFF2-40B4-BE49-F238E27FC236}">
              <a16:creationId xmlns:a16="http://schemas.microsoft.com/office/drawing/2014/main" id="{A0A8EDAF-DA8C-49AF-A449-9D743F307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6" name="Text Box 127">
          <a:extLst>
            <a:ext uri="{FF2B5EF4-FFF2-40B4-BE49-F238E27FC236}">
              <a16:creationId xmlns:a16="http://schemas.microsoft.com/office/drawing/2014/main" id="{C2D2A8CF-5619-47D3-A161-B62E72EFAF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7" name="Text Box 128">
          <a:extLst>
            <a:ext uri="{FF2B5EF4-FFF2-40B4-BE49-F238E27FC236}">
              <a16:creationId xmlns:a16="http://schemas.microsoft.com/office/drawing/2014/main" id="{872A69AD-58B7-441A-86CF-A8CF4FC6A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8" name="Text Box 129">
          <a:extLst>
            <a:ext uri="{FF2B5EF4-FFF2-40B4-BE49-F238E27FC236}">
              <a16:creationId xmlns:a16="http://schemas.microsoft.com/office/drawing/2014/main" id="{F4666B1A-0DCC-48FF-9931-A51286763F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4649" name="Text Box 130">
          <a:extLst>
            <a:ext uri="{FF2B5EF4-FFF2-40B4-BE49-F238E27FC236}">
              <a16:creationId xmlns:a16="http://schemas.microsoft.com/office/drawing/2014/main" id="{CA8C8D6C-BE7E-4A56-9B29-1C566754AF0C}"/>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50" name="Text Box 131">
          <a:extLst>
            <a:ext uri="{FF2B5EF4-FFF2-40B4-BE49-F238E27FC236}">
              <a16:creationId xmlns:a16="http://schemas.microsoft.com/office/drawing/2014/main" id="{AE72E315-87B8-4D80-ACE9-6CAAFD9F80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1" name="Text Box 132">
          <a:extLst>
            <a:ext uri="{FF2B5EF4-FFF2-40B4-BE49-F238E27FC236}">
              <a16:creationId xmlns:a16="http://schemas.microsoft.com/office/drawing/2014/main" id="{162CC440-3C4D-4B56-BB8C-0328FA7B9A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2" name="Text Box 133">
          <a:extLst>
            <a:ext uri="{FF2B5EF4-FFF2-40B4-BE49-F238E27FC236}">
              <a16:creationId xmlns:a16="http://schemas.microsoft.com/office/drawing/2014/main" id="{6308ED60-DA47-4635-B7F8-CC63F2F9A5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53" name="Text Box 134">
          <a:extLst>
            <a:ext uri="{FF2B5EF4-FFF2-40B4-BE49-F238E27FC236}">
              <a16:creationId xmlns:a16="http://schemas.microsoft.com/office/drawing/2014/main" id="{0D0B7183-F999-4237-9958-65ADCFE4D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4" name="Text Box 135">
          <a:extLst>
            <a:ext uri="{FF2B5EF4-FFF2-40B4-BE49-F238E27FC236}">
              <a16:creationId xmlns:a16="http://schemas.microsoft.com/office/drawing/2014/main" id="{D5875923-A080-44E0-B4A8-F854FD88F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5" name="Text Box 136">
          <a:extLst>
            <a:ext uri="{FF2B5EF4-FFF2-40B4-BE49-F238E27FC236}">
              <a16:creationId xmlns:a16="http://schemas.microsoft.com/office/drawing/2014/main" id="{2FF35DDF-C344-4663-9726-9C0AB07BFA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56" name="Text Box 137">
          <a:extLst>
            <a:ext uri="{FF2B5EF4-FFF2-40B4-BE49-F238E27FC236}">
              <a16:creationId xmlns:a16="http://schemas.microsoft.com/office/drawing/2014/main" id="{F92E4CC9-6113-4A2C-9353-99F01D15BCC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7" name="Text Box 138">
          <a:extLst>
            <a:ext uri="{FF2B5EF4-FFF2-40B4-BE49-F238E27FC236}">
              <a16:creationId xmlns:a16="http://schemas.microsoft.com/office/drawing/2014/main" id="{4F89EBCD-499B-486D-B872-85DB92CE5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8" name="Text Box 139">
          <a:extLst>
            <a:ext uri="{FF2B5EF4-FFF2-40B4-BE49-F238E27FC236}">
              <a16:creationId xmlns:a16="http://schemas.microsoft.com/office/drawing/2014/main" id="{7D69B3E7-9539-49FD-A2EA-5C22BF053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59" name="Text Box 140">
          <a:extLst>
            <a:ext uri="{FF2B5EF4-FFF2-40B4-BE49-F238E27FC236}">
              <a16:creationId xmlns:a16="http://schemas.microsoft.com/office/drawing/2014/main" id="{98C05F09-7D86-4280-9398-7CFAB3644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0" name="Text Box 141">
          <a:extLst>
            <a:ext uri="{FF2B5EF4-FFF2-40B4-BE49-F238E27FC236}">
              <a16:creationId xmlns:a16="http://schemas.microsoft.com/office/drawing/2014/main" id="{E151399D-E6D3-4C99-8C28-BC8EE842D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1" name="Text Box 142">
          <a:extLst>
            <a:ext uri="{FF2B5EF4-FFF2-40B4-BE49-F238E27FC236}">
              <a16:creationId xmlns:a16="http://schemas.microsoft.com/office/drawing/2014/main" id="{F06A603D-9FF0-4EC8-A35D-2AC862D26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62" name="Text Box 143">
          <a:extLst>
            <a:ext uri="{FF2B5EF4-FFF2-40B4-BE49-F238E27FC236}">
              <a16:creationId xmlns:a16="http://schemas.microsoft.com/office/drawing/2014/main" id="{822ECB2A-FF58-458D-86A4-C8CCE1FC5A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3" name="Text Box 144">
          <a:extLst>
            <a:ext uri="{FF2B5EF4-FFF2-40B4-BE49-F238E27FC236}">
              <a16:creationId xmlns:a16="http://schemas.microsoft.com/office/drawing/2014/main" id="{594EBF18-CD83-4867-89F7-891AEA498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4" name="Text Box 145">
          <a:extLst>
            <a:ext uri="{FF2B5EF4-FFF2-40B4-BE49-F238E27FC236}">
              <a16:creationId xmlns:a16="http://schemas.microsoft.com/office/drawing/2014/main" id="{263F1024-EAC0-45A9-941F-1F1BEB7E7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65" name="Text Box 146">
          <a:extLst>
            <a:ext uri="{FF2B5EF4-FFF2-40B4-BE49-F238E27FC236}">
              <a16:creationId xmlns:a16="http://schemas.microsoft.com/office/drawing/2014/main" id="{BEABC820-D302-4D02-856B-A3F5410266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66" name="Text Box 147">
          <a:extLst>
            <a:ext uri="{FF2B5EF4-FFF2-40B4-BE49-F238E27FC236}">
              <a16:creationId xmlns:a16="http://schemas.microsoft.com/office/drawing/2014/main" id="{76110582-091C-43B6-9F7B-DAA6834249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7" name="Text Box 148">
          <a:extLst>
            <a:ext uri="{FF2B5EF4-FFF2-40B4-BE49-F238E27FC236}">
              <a16:creationId xmlns:a16="http://schemas.microsoft.com/office/drawing/2014/main" id="{0297349D-BDE8-4FE2-A428-18C819392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8" name="Text Box 149">
          <a:extLst>
            <a:ext uri="{FF2B5EF4-FFF2-40B4-BE49-F238E27FC236}">
              <a16:creationId xmlns:a16="http://schemas.microsoft.com/office/drawing/2014/main" id="{0A70DF15-59DE-4E0A-8E26-48F020DC9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69" name="Text Box 150">
          <a:extLst>
            <a:ext uri="{FF2B5EF4-FFF2-40B4-BE49-F238E27FC236}">
              <a16:creationId xmlns:a16="http://schemas.microsoft.com/office/drawing/2014/main" id="{44B0656C-8C25-45A7-A1AB-AEED0DD4A3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0" name="Text Box 151">
          <a:extLst>
            <a:ext uri="{FF2B5EF4-FFF2-40B4-BE49-F238E27FC236}">
              <a16:creationId xmlns:a16="http://schemas.microsoft.com/office/drawing/2014/main" id="{0CF7484D-51A7-4C10-AF32-43B98CB7A6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1" name="Text Box 152">
          <a:extLst>
            <a:ext uri="{FF2B5EF4-FFF2-40B4-BE49-F238E27FC236}">
              <a16:creationId xmlns:a16="http://schemas.microsoft.com/office/drawing/2014/main" id="{D2A7DC75-168A-4373-B175-B1423C359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72" name="Text Box 153">
          <a:extLst>
            <a:ext uri="{FF2B5EF4-FFF2-40B4-BE49-F238E27FC236}">
              <a16:creationId xmlns:a16="http://schemas.microsoft.com/office/drawing/2014/main" id="{6656C1C4-B50A-4CAB-A96E-D417D18D5E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3" name="Text Box 154">
          <a:extLst>
            <a:ext uri="{FF2B5EF4-FFF2-40B4-BE49-F238E27FC236}">
              <a16:creationId xmlns:a16="http://schemas.microsoft.com/office/drawing/2014/main" id="{6EDF706D-8186-4E0E-8F52-413AA02D6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4" name="Text Box 155">
          <a:extLst>
            <a:ext uri="{FF2B5EF4-FFF2-40B4-BE49-F238E27FC236}">
              <a16:creationId xmlns:a16="http://schemas.microsoft.com/office/drawing/2014/main" id="{6DD77945-346B-4B53-B047-0BF6EF4F1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75" name="Text Box 156">
          <a:extLst>
            <a:ext uri="{FF2B5EF4-FFF2-40B4-BE49-F238E27FC236}">
              <a16:creationId xmlns:a16="http://schemas.microsoft.com/office/drawing/2014/main" id="{92DC1D26-5A07-4805-92FC-9455E9418E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6" name="Text Box 157">
          <a:extLst>
            <a:ext uri="{FF2B5EF4-FFF2-40B4-BE49-F238E27FC236}">
              <a16:creationId xmlns:a16="http://schemas.microsoft.com/office/drawing/2014/main" id="{287003FD-8723-49C4-8BF2-78398F350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7" name="Text Box 158">
          <a:extLst>
            <a:ext uri="{FF2B5EF4-FFF2-40B4-BE49-F238E27FC236}">
              <a16:creationId xmlns:a16="http://schemas.microsoft.com/office/drawing/2014/main" id="{642F2F36-061A-4932-A8F7-480D01EF4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78" name="Text Box 159">
          <a:extLst>
            <a:ext uri="{FF2B5EF4-FFF2-40B4-BE49-F238E27FC236}">
              <a16:creationId xmlns:a16="http://schemas.microsoft.com/office/drawing/2014/main" id="{06B4C793-9965-4E09-8425-F7C820FA29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9" name="Text Box 160">
          <a:extLst>
            <a:ext uri="{FF2B5EF4-FFF2-40B4-BE49-F238E27FC236}">
              <a16:creationId xmlns:a16="http://schemas.microsoft.com/office/drawing/2014/main" id="{03FEB535-DDD2-4522-9D09-06BDD9794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0" name="Text Box 161">
          <a:extLst>
            <a:ext uri="{FF2B5EF4-FFF2-40B4-BE49-F238E27FC236}">
              <a16:creationId xmlns:a16="http://schemas.microsoft.com/office/drawing/2014/main" id="{AD1E60FC-8698-4C0D-9DB1-C25587CB7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81" name="Text Box 162">
          <a:extLst>
            <a:ext uri="{FF2B5EF4-FFF2-40B4-BE49-F238E27FC236}">
              <a16:creationId xmlns:a16="http://schemas.microsoft.com/office/drawing/2014/main" id="{47BD8003-0181-4185-9573-E20DC15AEF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82" name="Text Box 163">
          <a:extLst>
            <a:ext uri="{FF2B5EF4-FFF2-40B4-BE49-F238E27FC236}">
              <a16:creationId xmlns:a16="http://schemas.microsoft.com/office/drawing/2014/main" id="{A2F5ED33-FADE-4F07-88B2-0D0CA6482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3" name="Text Box 164">
          <a:extLst>
            <a:ext uri="{FF2B5EF4-FFF2-40B4-BE49-F238E27FC236}">
              <a16:creationId xmlns:a16="http://schemas.microsoft.com/office/drawing/2014/main" id="{064AA315-DBC3-472F-B0EF-BAAABB8BF8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4" name="Text Box 165">
          <a:extLst>
            <a:ext uri="{FF2B5EF4-FFF2-40B4-BE49-F238E27FC236}">
              <a16:creationId xmlns:a16="http://schemas.microsoft.com/office/drawing/2014/main" id="{F65BCC19-C854-44A8-A07F-652ABCCF72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85" name="Text Box 166">
          <a:extLst>
            <a:ext uri="{FF2B5EF4-FFF2-40B4-BE49-F238E27FC236}">
              <a16:creationId xmlns:a16="http://schemas.microsoft.com/office/drawing/2014/main" id="{EA2BD2F1-9096-4678-B2D6-3589BBCE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6" name="Text Box 167">
          <a:extLst>
            <a:ext uri="{FF2B5EF4-FFF2-40B4-BE49-F238E27FC236}">
              <a16:creationId xmlns:a16="http://schemas.microsoft.com/office/drawing/2014/main" id="{83DE1140-053C-4CF8-B7AA-A5FD2AB80B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7" name="Text Box 168">
          <a:extLst>
            <a:ext uri="{FF2B5EF4-FFF2-40B4-BE49-F238E27FC236}">
              <a16:creationId xmlns:a16="http://schemas.microsoft.com/office/drawing/2014/main" id="{5D7464BC-DB03-41D9-ACD9-5015A413C4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88" name="Text Box 169">
          <a:extLst>
            <a:ext uri="{FF2B5EF4-FFF2-40B4-BE49-F238E27FC236}">
              <a16:creationId xmlns:a16="http://schemas.microsoft.com/office/drawing/2014/main" id="{08A52ED3-B817-45BF-AC7E-41DFBF85BC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9" name="Text Box 170">
          <a:extLst>
            <a:ext uri="{FF2B5EF4-FFF2-40B4-BE49-F238E27FC236}">
              <a16:creationId xmlns:a16="http://schemas.microsoft.com/office/drawing/2014/main" id="{0C7D99AB-F0B0-4A6D-9DFF-C1AA543BB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0" name="Text Box 171">
          <a:extLst>
            <a:ext uri="{FF2B5EF4-FFF2-40B4-BE49-F238E27FC236}">
              <a16:creationId xmlns:a16="http://schemas.microsoft.com/office/drawing/2014/main" id="{F847DFC6-9805-4BF2-A5C6-5E73B1A02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91" name="Text Box 172">
          <a:extLst>
            <a:ext uri="{FF2B5EF4-FFF2-40B4-BE49-F238E27FC236}">
              <a16:creationId xmlns:a16="http://schemas.microsoft.com/office/drawing/2014/main" id="{9224B10C-701C-410A-9818-D548666580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2" name="Text Box 173">
          <a:extLst>
            <a:ext uri="{FF2B5EF4-FFF2-40B4-BE49-F238E27FC236}">
              <a16:creationId xmlns:a16="http://schemas.microsoft.com/office/drawing/2014/main" id="{F55A7ABC-2686-4810-98DE-5CA17DA5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3" name="Text Box 174">
          <a:extLst>
            <a:ext uri="{FF2B5EF4-FFF2-40B4-BE49-F238E27FC236}">
              <a16:creationId xmlns:a16="http://schemas.microsoft.com/office/drawing/2014/main" id="{89157FA7-02DA-43E4-93F4-A5E77BE08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94" name="Text Box 175">
          <a:extLst>
            <a:ext uri="{FF2B5EF4-FFF2-40B4-BE49-F238E27FC236}">
              <a16:creationId xmlns:a16="http://schemas.microsoft.com/office/drawing/2014/main" id="{3397EC55-A8E2-4374-9F4D-254022E13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5" name="Text Box 176">
          <a:extLst>
            <a:ext uri="{FF2B5EF4-FFF2-40B4-BE49-F238E27FC236}">
              <a16:creationId xmlns:a16="http://schemas.microsoft.com/office/drawing/2014/main" id="{9A40E829-2BEB-4692-BD8D-DC218B62D4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6" name="Text Box 177">
          <a:extLst>
            <a:ext uri="{FF2B5EF4-FFF2-40B4-BE49-F238E27FC236}">
              <a16:creationId xmlns:a16="http://schemas.microsoft.com/office/drawing/2014/main" id="{207A9DF7-C31B-4D70-B39F-71ECB337D1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97" name="Text Box 178">
          <a:extLst>
            <a:ext uri="{FF2B5EF4-FFF2-40B4-BE49-F238E27FC236}">
              <a16:creationId xmlns:a16="http://schemas.microsoft.com/office/drawing/2014/main" id="{6A2F47A9-4FC3-4B46-B0F8-34587D4A76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8" name="Text Box 179">
          <a:extLst>
            <a:ext uri="{FF2B5EF4-FFF2-40B4-BE49-F238E27FC236}">
              <a16:creationId xmlns:a16="http://schemas.microsoft.com/office/drawing/2014/main" id="{9B70FD5F-56BB-4C6E-A919-F6733B6C19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9" name="Text Box 180">
          <a:extLst>
            <a:ext uri="{FF2B5EF4-FFF2-40B4-BE49-F238E27FC236}">
              <a16:creationId xmlns:a16="http://schemas.microsoft.com/office/drawing/2014/main" id="{C54EAA50-5D80-4C5E-90F1-FB4F16D68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0" name="Text Box 181">
          <a:extLst>
            <a:ext uri="{FF2B5EF4-FFF2-40B4-BE49-F238E27FC236}">
              <a16:creationId xmlns:a16="http://schemas.microsoft.com/office/drawing/2014/main" id="{D2D67175-97C6-45C5-B254-3F4664F73D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1" name="Text Box 182">
          <a:extLst>
            <a:ext uri="{FF2B5EF4-FFF2-40B4-BE49-F238E27FC236}">
              <a16:creationId xmlns:a16="http://schemas.microsoft.com/office/drawing/2014/main" id="{534D02FC-7AFD-452A-A427-5306F3ADE5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2" name="Text Box 183">
          <a:extLst>
            <a:ext uri="{FF2B5EF4-FFF2-40B4-BE49-F238E27FC236}">
              <a16:creationId xmlns:a16="http://schemas.microsoft.com/office/drawing/2014/main" id="{C115895B-EB96-431B-9A7A-437FF400AE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3" name="Text Box 184">
          <a:extLst>
            <a:ext uri="{FF2B5EF4-FFF2-40B4-BE49-F238E27FC236}">
              <a16:creationId xmlns:a16="http://schemas.microsoft.com/office/drawing/2014/main" id="{A7964CA1-49A9-49AF-B72E-6FE7C9020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4" name="Text Box 185">
          <a:extLst>
            <a:ext uri="{FF2B5EF4-FFF2-40B4-BE49-F238E27FC236}">
              <a16:creationId xmlns:a16="http://schemas.microsoft.com/office/drawing/2014/main" id="{550D97BD-0D08-48D2-A27F-42AC403FC3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5" name="Text Box 186">
          <a:extLst>
            <a:ext uri="{FF2B5EF4-FFF2-40B4-BE49-F238E27FC236}">
              <a16:creationId xmlns:a16="http://schemas.microsoft.com/office/drawing/2014/main" id="{A8339C9A-948C-4F00-82C4-3EF5DE9ED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6" name="Text Box 187">
          <a:extLst>
            <a:ext uri="{FF2B5EF4-FFF2-40B4-BE49-F238E27FC236}">
              <a16:creationId xmlns:a16="http://schemas.microsoft.com/office/drawing/2014/main" id="{375ACC83-E927-43AD-922A-E4E8AEBFF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7" name="Text Box 188">
          <a:extLst>
            <a:ext uri="{FF2B5EF4-FFF2-40B4-BE49-F238E27FC236}">
              <a16:creationId xmlns:a16="http://schemas.microsoft.com/office/drawing/2014/main" id="{F6C55892-BA1A-42A5-8F0E-236A3F9145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8" name="Text Box 189">
          <a:extLst>
            <a:ext uri="{FF2B5EF4-FFF2-40B4-BE49-F238E27FC236}">
              <a16:creationId xmlns:a16="http://schemas.microsoft.com/office/drawing/2014/main" id="{5F6D4A53-EEBC-4CC3-8F69-A8FD45AE0D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9" name="Text Box 190">
          <a:extLst>
            <a:ext uri="{FF2B5EF4-FFF2-40B4-BE49-F238E27FC236}">
              <a16:creationId xmlns:a16="http://schemas.microsoft.com/office/drawing/2014/main" id="{2F7A413E-09EE-44F8-A15D-A48F8CB4C7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0" name="Text Box 191">
          <a:extLst>
            <a:ext uri="{FF2B5EF4-FFF2-40B4-BE49-F238E27FC236}">
              <a16:creationId xmlns:a16="http://schemas.microsoft.com/office/drawing/2014/main" id="{571821EE-B581-48DF-9A88-F95E8918A7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1" name="Text Box 192">
          <a:extLst>
            <a:ext uri="{FF2B5EF4-FFF2-40B4-BE49-F238E27FC236}">
              <a16:creationId xmlns:a16="http://schemas.microsoft.com/office/drawing/2014/main" id="{E053F01F-4470-4A98-8217-36BA54ADF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2" name="Text Box 193">
          <a:extLst>
            <a:ext uri="{FF2B5EF4-FFF2-40B4-BE49-F238E27FC236}">
              <a16:creationId xmlns:a16="http://schemas.microsoft.com/office/drawing/2014/main" id="{918D8D7C-C3E0-4710-B690-99E1BD2691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3" name="Text Box 194">
          <a:extLst>
            <a:ext uri="{FF2B5EF4-FFF2-40B4-BE49-F238E27FC236}">
              <a16:creationId xmlns:a16="http://schemas.microsoft.com/office/drawing/2014/main" id="{DB6A11F1-933D-43A0-9528-4094D57CD5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4" name="Text Box 195">
          <a:extLst>
            <a:ext uri="{FF2B5EF4-FFF2-40B4-BE49-F238E27FC236}">
              <a16:creationId xmlns:a16="http://schemas.microsoft.com/office/drawing/2014/main" id="{F8D8C046-02CC-4E51-BAA9-D455FEC556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5" name="Text Box 196">
          <a:extLst>
            <a:ext uri="{FF2B5EF4-FFF2-40B4-BE49-F238E27FC236}">
              <a16:creationId xmlns:a16="http://schemas.microsoft.com/office/drawing/2014/main" id="{60F2E904-8A08-453A-9BAF-A674B91A74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6" name="Text Box 197">
          <a:extLst>
            <a:ext uri="{FF2B5EF4-FFF2-40B4-BE49-F238E27FC236}">
              <a16:creationId xmlns:a16="http://schemas.microsoft.com/office/drawing/2014/main" id="{48A4F745-8C0A-4DF7-93C6-B44012CA45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7" name="Text Box 198">
          <a:extLst>
            <a:ext uri="{FF2B5EF4-FFF2-40B4-BE49-F238E27FC236}">
              <a16:creationId xmlns:a16="http://schemas.microsoft.com/office/drawing/2014/main" id="{0C9081CC-FD81-44EE-B415-928B0541C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8" name="Text Box 199">
          <a:extLst>
            <a:ext uri="{FF2B5EF4-FFF2-40B4-BE49-F238E27FC236}">
              <a16:creationId xmlns:a16="http://schemas.microsoft.com/office/drawing/2014/main" id="{15E298FC-2020-4655-8583-39FA7060E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9" name="Text Box 200">
          <a:extLst>
            <a:ext uri="{FF2B5EF4-FFF2-40B4-BE49-F238E27FC236}">
              <a16:creationId xmlns:a16="http://schemas.microsoft.com/office/drawing/2014/main" id="{242C0DAF-690F-4DC9-8770-5E7CA811F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0" name="Text Box 201">
          <a:extLst>
            <a:ext uri="{FF2B5EF4-FFF2-40B4-BE49-F238E27FC236}">
              <a16:creationId xmlns:a16="http://schemas.microsoft.com/office/drawing/2014/main" id="{00AC4D56-CE44-45EC-B268-C74D7C1028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1" name="Text Box 202">
          <a:extLst>
            <a:ext uri="{FF2B5EF4-FFF2-40B4-BE49-F238E27FC236}">
              <a16:creationId xmlns:a16="http://schemas.microsoft.com/office/drawing/2014/main" id="{38914CDD-84D2-49B9-8713-2B5D7DB8F5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2" name="Text Box 203">
          <a:extLst>
            <a:ext uri="{FF2B5EF4-FFF2-40B4-BE49-F238E27FC236}">
              <a16:creationId xmlns:a16="http://schemas.microsoft.com/office/drawing/2014/main" id="{473E390D-9978-4E4E-AF03-4909B37488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3" name="Text Box 204">
          <a:extLst>
            <a:ext uri="{FF2B5EF4-FFF2-40B4-BE49-F238E27FC236}">
              <a16:creationId xmlns:a16="http://schemas.microsoft.com/office/drawing/2014/main" id="{A5A6B583-CE0F-4183-BD57-0B6F91B2A6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4" name="Text Box 205">
          <a:extLst>
            <a:ext uri="{FF2B5EF4-FFF2-40B4-BE49-F238E27FC236}">
              <a16:creationId xmlns:a16="http://schemas.microsoft.com/office/drawing/2014/main" id="{B3604AA5-86B7-41C3-82D8-EAF1DF4C1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5" name="Text Box 206">
          <a:extLst>
            <a:ext uri="{FF2B5EF4-FFF2-40B4-BE49-F238E27FC236}">
              <a16:creationId xmlns:a16="http://schemas.microsoft.com/office/drawing/2014/main" id="{329F55D3-CB41-451C-AE51-AF38D7067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6" name="Text Box 207">
          <a:extLst>
            <a:ext uri="{FF2B5EF4-FFF2-40B4-BE49-F238E27FC236}">
              <a16:creationId xmlns:a16="http://schemas.microsoft.com/office/drawing/2014/main" id="{9A861DA4-9872-4128-8506-744B833C88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727" name="Text Box 208">
          <a:extLst>
            <a:ext uri="{FF2B5EF4-FFF2-40B4-BE49-F238E27FC236}">
              <a16:creationId xmlns:a16="http://schemas.microsoft.com/office/drawing/2014/main" id="{1C69DCA6-C716-4BA1-8EE6-89B66F72CE7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28" name="Text Box 209">
          <a:extLst>
            <a:ext uri="{FF2B5EF4-FFF2-40B4-BE49-F238E27FC236}">
              <a16:creationId xmlns:a16="http://schemas.microsoft.com/office/drawing/2014/main" id="{62C85680-6F21-4749-92E7-BAE60CAE66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29" name="Text Box 210">
          <a:extLst>
            <a:ext uri="{FF2B5EF4-FFF2-40B4-BE49-F238E27FC236}">
              <a16:creationId xmlns:a16="http://schemas.microsoft.com/office/drawing/2014/main" id="{173E5E60-1BC8-410A-96E0-149DCC1B5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0" name="Text Box 211">
          <a:extLst>
            <a:ext uri="{FF2B5EF4-FFF2-40B4-BE49-F238E27FC236}">
              <a16:creationId xmlns:a16="http://schemas.microsoft.com/office/drawing/2014/main" id="{5381116D-99A0-43F8-824E-944B8D189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1" name="Text Box 212">
          <a:extLst>
            <a:ext uri="{FF2B5EF4-FFF2-40B4-BE49-F238E27FC236}">
              <a16:creationId xmlns:a16="http://schemas.microsoft.com/office/drawing/2014/main" id="{DD66CA2B-8F99-4E0B-AA79-76C06E0FA2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2" name="Text Box 213">
          <a:extLst>
            <a:ext uri="{FF2B5EF4-FFF2-40B4-BE49-F238E27FC236}">
              <a16:creationId xmlns:a16="http://schemas.microsoft.com/office/drawing/2014/main" id="{861E769F-6E81-43C7-8112-BA5C484962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3" name="Text Box 214">
          <a:extLst>
            <a:ext uri="{FF2B5EF4-FFF2-40B4-BE49-F238E27FC236}">
              <a16:creationId xmlns:a16="http://schemas.microsoft.com/office/drawing/2014/main" id="{7314486E-303F-41AD-B882-126256534E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4" name="Text Box 215">
          <a:extLst>
            <a:ext uri="{FF2B5EF4-FFF2-40B4-BE49-F238E27FC236}">
              <a16:creationId xmlns:a16="http://schemas.microsoft.com/office/drawing/2014/main" id="{3E48AFB2-A70F-4836-90EF-39FEF507D0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5" name="Text Box 216">
          <a:extLst>
            <a:ext uri="{FF2B5EF4-FFF2-40B4-BE49-F238E27FC236}">
              <a16:creationId xmlns:a16="http://schemas.microsoft.com/office/drawing/2014/main" id="{BC3E3BC3-0719-4088-9622-FEFE10E077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6" name="Text Box 217">
          <a:extLst>
            <a:ext uri="{FF2B5EF4-FFF2-40B4-BE49-F238E27FC236}">
              <a16:creationId xmlns:a16="http://schemas.microsoft.com/office/drawing/2014/main" id="{673EBE7B-C559-407D-8903-239B41F19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7" name="Text Box 218">
          <a:extLst>
            <a:ext uri="{FF2B5EF4-FFF2-40B4-BE49-F238E27FC236}">
              <a16:creationId xmlns:a16="http://schemas.microsoft.com/office/drawing/2014/main" id="{DC20F59B-F5D5-4706-AB44-EE2B1A77B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8" name="Text Box 219">
          <a:extLst>
            <a:ext uri="{FF2B5EF4-FFF2-40B4-BE49-F238E27FC236}">
              <a16:creationId xmlns:a16="http://schemas.microsoft.com/office/drawing/2014/main" id="{7792F062-0457-4893-BB49-9B7F522921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9" name="Text Box 220">
          <a:extLst>
            <a:ext uri="{FF2B5EF4-FFF2-40B4-BE49-F238E27FC236}">
              <a16:creationId xmlns:a16="http://schemas.microsoft.com/office/drawing/2014/main" id="{EC9C434D-3A0D-466C-A2AF-E7DE438BA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0" name="Text Box 221">
          <a:extLst>
            <a:ext uri="{FF2B5EF4-FFF2-40B4-BE49-F238E27FC236}">
              <a16:creationId xmlns:a16="http://schemas.microsoft.com/office/drawing/2014/main" id="{7475769C-4ACF-491E-828F-F4A0E1B09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1" name="Text Box 222">
          <a:extLst>
            <a:ext uri="{FF2B5EF4-FFF2-40B4-BE49-F238E27FC236}">
              <a16:creationId xmlns:a16="http://schemas.microsoft.com/office/drawing/2014/main" id="{6E2F9525-BAE8-4E94-BC0B-8F1D8AD9B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2" name="Text Box 223">
          <a:extLst>
            <a:ext uri="{FF2B5EF4-FFF2-40B4-BE49-F238E27FC236}">
              <a16:creationId xmlns:a16="http://schemas.microsoft.com/office/drawing/2014/main" id="{10441158-3B42-46E8-840B-50FE7245DC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3" name="Text Box 224">
          <a:extLst>
            <a:ext uri="{FF2B5EF4-FFF2-40B4-BE49-F238E27FC236}">
              <a16:creationId xmlns:a16="http://schemas.microsoft.com/office/drawing/2014/main" id="{2C5A26C7-FD47-463B-A90B-10EDD067C0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4" name="Text Box 225">
          <a:extLst>
            <a:ext uri="{FF2B5EF4-FFF2-40B4-BE49-F238E27FC236}">
              <a16:creationId xmlns:a16="http://schemas.microsoft.com/office/drawing/2014/main" id="{42405388-48AF-4038-AA8B-4B7BF9D3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5" name="Text Box 226">
          <a:extLst>
            <a:ext uri="{FF2B5EF4-FFF2-40B4-BE49-F238E27FC236}">
              <a16:creationId xmlns:a16="http://schemas.microsoft.com/office/drawing/2014/main" id="{ED71C6DF-9CB8-4272-92DE-4736DD6FE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6" name="Text Box 227">
          <a:extLst>
            <a:ext uri="{FF2B5EF4-FFF2-40B4-BE49-F238E27FC236}">
              <a16:creationId xmlns:a16="http://schemas.microsoft.com/office/drawing/2014/main" id="{D2A6D657-0958-41F7-AE81-5FBBE030C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7" name="Text Box 228">
          <a:extLst>
            <a:ext uri="{FF2B5EF4-FFF2-40B4-BE49-F238E27FC236}">
              <a16:creationId xmlns:a16="http://schemas.microsoft.com/office/drawing/2014/main" id="{DAFC0496-F0D4-49A2-B09E-EBD62445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8" name="Text Box 229">
          <a:extLst>
            <a:ext uri="{FF2B5EF4-FFF2-40B4-BE49-F238E27FC236}">
              <a16:creationId xmlns:a16="http://schemas.microsoft.com/office/drawing/2014/main" id="{A4A6FDE0-D48E-4E57-BF4F-C20D3AB0A3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9" name="Text Box 230">
          <a:extLst>
            <a:ext uri="{FF2B5EF4-FFF2-40B4-BE49-F238E27FC236}">
              <a16:creationId xmlns:a16="http://schemas.microsoft.com/office/drawing/2014/main" id="{A4133560-F1EA-483E-B2DA-1A734E7AFE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0" name="Text Box 231">
          <a:extLst>
            <a:ext uri="{FF2B5EF4-FFF2-40B4-BE49-F238E27FC236}">
              <a16:creationId xmlns:a16="http://schemas.microsoft.com/office/drawing/2014/main" id="{FCB9E1BE-FAB1-4C96-9622-2CD6132AD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1" name="Text Box 232">
          <a:extLst>
            <a:ext uri="{FF2B5EF4-FFF2-40B4-BE49-F238E27FC236}">
              <a16:creationId xmlns:a16="http://schemas.microsoft.com/office/drawing/2014/main" id="{153E5C9D-D81E-4EA3-BE57-5073C97C4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2" name="Text Box 233">
          <a:extLst>
            <a:ext uri="{FF2B5EF4-FFF2-40B4-BE49-F238E27FC236}">
              <a16:creationId xmlns:a16="http://schemas.microsoft.com/office/drawing/2014/main" id="{9484919D-1802-400D-9609-2F4132346D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3" name="Text Box 234">
          <a:extLst>
            <a:ext uri="{FF2B5EF4-FFF2-40B4-BE49-F238E27FC236}">
              <a16:creationId xmlns:a16="http://schemas.microsoft.com/office/drawing/2014/main" id="{BA60C72C-03A9-410C-9E24-84FEB010C8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4" name="Text Box 235">
          <a:extLst>
            <a:ext uri="{FF2B5EF4-FFF2-40B4-BE49-F238E27FC236}">
              <a16:creationId xmlns:a16="http://schemas.microsoft.com/office/drawing/2014/main" id="{69F8ECBF-CB7F-4E8A-8EEF-5EBA5E9AF8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5" name="Text Box 236">
          <a:extLst>
            <a:ext uri="{FF2B5EF4-FFF2-40B4-BE49-F238E27FC236}">
              <a16:creationId xmlns:a16="http://schemas.microsoft.com/office/drawing/2014/main" id="{E9D90062-626A-4F7F-8CD0-6E8F6524FA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6" name="Text Box 237">
          <a:extLst>
            <a:ext uri="{FF2B5EF4-FFF2-40B4-BE49-F238E27FC236}">
              <a16:creationId xmlns:a16="http://schemas.microsoft.com/office/drawing/2014/main" id="{DDC7A93D-67C7-49FE-A38C-8D2ACD3FD07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57" name="Text Box 238">
          <a:extLst>
            <a:ext uri="{FF2B5EF4-FFF2-40B4-BE49-F238E27FC236}">
              <a16:creationId xmlns:a16="http://schemas.microsoft.com/office/drawing/2014/main" id="{F6EB4109-2BFA-4B4F-81D9-63A59D811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8" name="Text Box 239">
          <a:extLst>
            <a:ext uri="{FF2B5EF4-FFF2-40B4-BE49-F238E27FC236}">
              <a16:creationId xmlns:a16="http://schemas.microsoft.com/office/drawing/2014/main" id="{0F8B79CC-2805-43DE-87BE-0B57BFB39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9" name="Text Box 240">
          <a:extLst>
            <a:ext uri="{FF2B5EF4-FFF2-40B4-BE49-F238E27FC236}">
              <a16:creationId xmlns:a16="http://schemas.microsoft.com/office/drawing/2014/main" id="{D0EAF89D-EFBC-413D-A732-8B9B3FBB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0" name="Text Box 241">
          <a:extLst>
            <a:ext uri="{FF2B5EF4-FFF2-40B4-BE49-F238E27FC236}">
              <a16:creationId xmlns:a16="http://schemas.microsoft.com/office/drawing/2014/main" id="{8E2DCF34-1BB2-4699-BFB7-3EF49AEC9C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1" name="Text Box 242">
          <a:extLst>
            <a:ext uri="{FF2B5EF4-FFF2-40B4-BE49-F238E27FC236}">
              <a16:creationId xmlns:a16="http://schemas.microsoft.com/office/drawing/2014/main" id="{92E3F76D-1C78-4766-A712-955EC47632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2" name="Text Box 243">
          <a:extLst>
            <a:ext uri="{FF2B5EF4-FFF2-40B4-BE49-F238E27FC236}">
              <a16:creationId xmlns:a16="http://schemas.microsoft.com/office/drawing/2014/main" id="{323408DA-9E5F-4BC5-8583-4B5D32DBF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3" name="Text Box 244">
          <a:extLst>
            <a:ext uri="{FF2B5EF4-FFF2-40B4-BE49-F238E27FC236}">
              <a16:creationId xmlns:a16="http://schemas.microsoft.com/office/drawing/2014/main" id="{196237C2-FA23-4F1E-B61A-6723725B0D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4" name="Text Box 245">
          <a:extLst>
            <a:ext uri="{FF2B5EF4-FFF2-40B4-BE49-F238E27FC236}">
              <a16:creationId xmlns:a16="http://schemas.microsoft.com/office/drawing/2014/main" id="{9188E6CC-161A-4DAA-96DB-C9C78D04D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5" name="Text Box 246">
          <a:extLst>
            <a:ext uri="{FF2B5EF4-FFF2-40B4-BE49-F238E27FC236}">
              <a16:creationId xmlns:a16="http://schemas.microsoft.com/office/drawing/2014/main" id="{3BE75EAD-57CA-400A-8867-CF99494D10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6" name="Text Box 247">
          <a:extLst>
            <a:ext uri="{FF2B5EF4-FFF2-40B4-BE49-F238E27FC236}">
              <a16:creationId xmlns:a16="http://schemas.microsoft.com/office/drawing/2014/main" id="{7BF84A5B-283F-47BC-9930-DBCA0A91AF7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67" name="Text Box 248">
          <a:extLst>
            <a:ext uri="{FF2B5EF4-FFF2-40B4-BE49-F238E27FC236}">
              <a16:creationId xmlns:a16="http://schemas.microsoft.com/office/drawing/2014/main" id="{ECE4AC7F-F412-41AC-838C-8FEA020899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8" name="Text Box 249">
          <a:extLst>
            <a:ext uri="{FF2B5EF4-FFF2-40B4-BE49-F238E27FC236}">
              <a16:creationId xmlns:a16="http://schemas.microsoft.com/office/drawing/2014/main" id="{B8298652-F3E6-4B7C-9F9D-6F8C6496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9" name="Text Box 250">
          <a:extLst>
            <a:ext uri="{FF2B5EF4-FFF2-40B4-BE49-F238E27FC236}">
              <a16:creationId xmlns:a16="http://schemas.microsoft.com/office/drawing/2014/main" id="{9BFCA47F-2294-4AFC-AB33-EF3351B9C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0" name="Text Box 251">
          <a:extLst>
            <a:ext uri="{FF2B5EF4-FFF2-40B4-BE49-F238E27FC236}">
              <a16:creationId xmlns:a16="http://schemas.microsoft.com/office/drawing/2014/main" id="{85D6FD33-1CFB-40F4-AA4A-112160940C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1" name="Text Box 252">
          <a:extLst>
            <a:ext uri="{FF2B5EF4-FFF2-40B4-BE49-F238E27FC236}">
              <a16:creationId xmlns:a16="http://schemas.microsoft.com/office/drawing/2014/main" id="{AB193E3A-7143-494A-922F-086C10290D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2" name="Text Box 253">
          <a:extLst>
            <a:ext uri="{FF2B5EF4-FFF2-40B4-BE49-F238E27FC236}">
              <a16:creationId xmlns:a16="http://schemas.microsoft.com/office/drawing/2014/main" id="{79641D59-65AD-46B1-819D-F769E7A2B4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3" name="Text Box 254">
          <a:extLst>
            <a:ext uri="{FF2B5EF4-FFF2-40B4-BE49-F238E27FC236}">
              <a16:creationId xmlns:a16="http://schemas.microsoft.com/office/drawing/2014/main" id="{AD66022F-8588-4039-8DC2-BC914B1EA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4" name="Text Box 255">
          <a:extLst>
            <a:ext uri="{FF2B5EF4-FFF2-40B4-BE49-F238E27FC236}">
              <a16:creationId xmlns:a16="http://schemas.microsoft.com/office/drawing/2014/main" id="{7CD13CBF-9313-41CC-B0CE-B4006037F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5" name="Text Box 256">
          <a:extLst>
            <a:ext uri="{FF2B5EF4-FFF2-40B4-BE49-F238E27FC236}">
              <a16:creationId xmlns:a16="http://schemas.microsoft.com/office/drawing/2014/main" id="{2F08FFB0-4D85-45E3-9DA7-4A7F99FDC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6" name="Text Box 257">
          <a:extLst>
            <a:ext uri="{FF2B5EF4-FFF2-40B4-BE49-F238E27FC236}">
              <a16:creationId xmlns:a16="http://schemas.microsoft.com/office/drawing/2014/main" id="{CCF1F3F3-B1E5-42B6-8B45-90B27F5945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77" name="Text Box 258">
          <a:extLst>
            <a:ext uri="{FF2B5EF4-FFF2-40B4-BE49-F238E27FC236}">
              <a16:creationId xmlns:a16="http://schemas.microsoft.com/office/drawing/2014/main" id="{EA965730-E825-4FCB-8923-C0479E33CE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8" name="Text Box 259">
          <a:extLst>
            <a:ext uri="{FF2B5EF4-FFF2-40B4-BE49-F238E27FC236}">
              <a16:creationId xmlns:a16="http://schemas.microsoft.com/office/drawing/2014/main" id="{9A1CA081-7C72-4771-9C06-3089DCE918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9" name="Text Box 260">
          <a:extLst>
            <a:ext uri="{FF2B5EF4-FFF2-40B4-BE49-F238E27FC236}">
              <a16:creationId xmlns:a16="http://schemas.microsoft.com/office/drawing/2014/main" id="{E656CA29-A0A2-4D6C-8550-B2E14DDC9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0" name="Text Box 261">
          <a:extLst>
            <a:ext uri="{FF2B5EF4-FFF2-40B4-BE49-F238E27FC236}">
              <a16:creationId xmlns:a16="http://schemas.microsoft.com/office/drawing/2014/main" id="{334E04DA-9D24-4A1F-BBE2-6411D641CF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1" name="Text Box 262">
          <a:extLst>
            <a:ext uri="{FF2B5EF4-FFF2-40B4-BE49-F238E27FC236}">
              <a16:creationId xmlns:a16="http://schemas.microsoft.com/office/drawing/2014/main" id="{5502D30D-7F2B-4062-812A-C51C06BBF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2" name="Text Box 263">
          <a:extLst>
            <a:ext uri="{FF2B5EF4-FFF2-40B4-BE49-F238E27FC236}">
              <a16:creationId xmlns:a16="http://schemas.microsoft.com/office/drawing/2014/main" id="{F0207E41-5792-47D7-8D0E-A28FD7A21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3" name="Text Box 264">
          <a:extLst>
            <a:ext uri="{FF2B5EF4-FFF2-40B4-BE49-F238E27FC236}">
              <a16:creationId xmlns:a16="http://schemas.microsoft.com/office/drawing/2014/main" id="{BA5730C1-7B39-4BB3-AC85-94A693B6B1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4" name="Text Box 265">
          <a:extLst>
            <a:ext uri="{FF2B5EF4-FFF2-40B4-BE49-F238E27FC236}">
              <a16:creationId xmlns:a16="http://schemas.microsoft.com/office/drawing/2014/main" id="{A91C88D1-167C-4C53-850B-C99DC18EB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5" name="Text Box 266">
          <a:extLst>
            <a:ext uri="{FF2B5EF4-FFF2-40B4-BE49-F238E27FC236}">
              <a16:creationId xmlns:a16="http://schemas.microsoft.com/office/drawing/2014/main" id="{9294DD60-8801-4744-94B9-A83660C84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6" name="Text Box 267">
          <a:extLst>
            <a:ext uri="{FF2B5EF4-FFF2-40B4-BE49-F238E27FC236}">
              <a16:creationId xmlns:a16="http://schemas.microsoft.com/office/drawing/2014/main" id="{89A17FB0-59F4-4EA4-9D0A-1DCA2F73E9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87" name="Text Box 268">
          <a:extLst>
            <a:ext uri="{FF2B5EF4-FFF2-40B4-BE49-F238E27FC236}">
              <a16:creationId xmlns:a16="http://schemas.microsoft.com/office/drawing/2014/main" id="{E7DB6B93-B253-4633-9EDB-F13C3CD1C04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8" name="Text Box 269">
          <a:extLst>
            <a:ext uri="{FF2B5EF4-FFF2-40B4-BE49-F238E27FC236}">
              <a16:creationId xmlns:a16="http://schemas.microsoft.com/office/drawing/2014/main" id="{B1821E7D-2512-4F2E-8BEB-664763F86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9" name="Text Box 270">
          <a:extLst>
            <a:ext uri="{FF2B5EF4-FFF2-40B4-BE49-F238E27FC236}">
              <a16:creationId xmlns:a16="http://schemas.microsoft.com/office/drawing/2014/main" id="{C260035F-C0B7-49D5-97A1-056E0ED77E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0" name="Text Box 271">
          <a:extLst>
            <a:ext uri="{FF2B5EF4-FFF2-40B4-BE49-F238E27FC236}">
              <a16:creationId xmlns:a16="http://schemas.microsoft.com/office/drawing/2014/main" id="{9BCD48D3-517A-4D5A-8FDB-996DEE8C26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1" name="Text Box 272">
          <a:extLst>
            <a:ext uri="{FF2B5EF4-FFF2-40B4-BE49-F238E27FC236}">
              <a16:creationId xmlns:a16="http://schemas.microsoft.com/office/drawing/2014/main" id="{6022E703-2C7A-40B1-A925-5BDD8F59E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2" name="Text Box 273">
          <a:extLst>
            <a:ext uri="{FF2B5EF4-FFF2-40B4-BE49-F238E27FC236}">
              <a16:creationId xmlns:a16="http://schemas.microsoft.com/office/drawing/2014/main" id="{473CF0CF-73CE-40FB-8F54-986975B4DB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3" name="Text Box 274">
          <a:extLst>
            <a:ext uri="{FF2B5EF4-FFF2-40B4-BE49-F238E27FC236}">
              <a16:creationId xmlns:a16="http://schemas.microsoft.com/office/drawing/2014/main" id="{24A51840-819A-40D3-8540-5F924FA2BF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4" name="Text Box 275">
          <a:extLst>
            <a:ext uri="{FF2B5EF4-FFF2-40B4-BE49-F238E27FC236}">
              <a16:creationId xmlns:a16="http://schemas.microsoft.com/office/drawing/2014/main" id="{5372167F-42E1-48C9-BFFD-1E51EE8C2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5" name="Text Box 276">
          <a:extLst>
            <a:ext uri="{FF2B5EF4-FFF2-40B4-BE49-F238E27FC236}">
              <a16:creationId xmlns:a16="http://schemas.microsoft.com/office/drawing/2014/main" id="{7D0B1E46-9F0A-4014-886A-A909514A2C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6" name="Text Box 277">
          <a:extLst>
            <a:ext uri="{FF2B5EF4-FFF2-40B4-BE49-F238E27FC236}">
              <a16:creationId xmlns:a16="http://schemas.microsoft.com/office/drawing/2014/main" id="{ECD5E54C-0491-410E-AD2A-413D56DFC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97" name="Text Box 278">
          <a:extLst>
            <a:ext uri="{FF2B5EF4-FFF2-40B4-BE49-F238E27FC236}">
              <a16:creationId xmlns:a16="http://schemas.microsoft.com/office/drawing/2014/main" id="{32528F8E-FDDC-43AD-9E88-B97F91C70DC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8" name="Text Box 279">
          <a:extLst>
            <a:ext uri="{FF2B5EF4-FFF2-40B4-BE49-F238E27FC236}">
              <a16:creationId xmlns:a16="http://schemas.microsoft.com/office/drawing/2014/main" id="{44D92AD3-4940-4940-BFE9-46E050C48E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9" name="Text Box 280">
          <a:extLst>
            <a:ext uri="{FF2B5EF4-FFF2-40B4-BE49-F238E27FC236}">
              <a16:creationId xmlns:a16="http://schemas.microsoft.com/office/drawing/2014/main" id="{1EE55AFB-1A79-4190-8193-FD6490B9BC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0" name="Text Box 281">
          <a:extLst>
            <a:ext uri="{FF2B5EF4-FFF2-40B4-BE49-F238E27FC236}">
              <a16:creationId xmlns:a16="http://schemas.microsoft.com/office/drawing/2014/main" id="{A3ACEED8-EA59-4684-801A-56938C1703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1" name="Text Box 282">
          <a:extLst>
            <a:ext uri="{FF2B5EF4-FFF2-40B4-BE49-F238E27FC236}">
              <a16:creationId xmlns:a16="http://schemas.microsoft.com/office/drawing/2014/main" id="{26A0E078-1F27-4F66-BA1C-649A16F234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2" name="Text Box 283">
          <a:extLst>
            <a:ext uri="{FF2B5EF4-FFF2-40B4-BE49-F238E27FC236}">
              <a16:creationId xmlns:a16="http://schemas.microsoft.com/office/drawing/2014/main" id="{817E5E38-43BD-4C06-BF0A-1C939D590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3" name="Text Box 284">
          <a:extLst>
            <a:ext uri="{FF2B5EF4-FFF2-40B4-BE49-F238E27FC236}">
              <a16:creationId xmlns:a16="http://schemas.microsoft.com/office/drawing/2014/main" id="{51C1436E-1DA0-46B7-B578-FF3C3EFDDC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4" name="Text Box 285">
          <a:extLst>
            <a:ext uri="{FF2B5EF4-FFF2-40B4-BE49-F238E27FC236}">
              <a16:creationId xmlns:a16="http://schemas.microsoft.com/office/drawing/2014/main" id="{332A4B5F-A340-4DD0-846A-9E019AB8A2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5" name="Text Box 286">
          <a:extLst>
            <a:ext uri="{FF2B5EF4-FFF2-40B4-BE49-F238E27FC236}">
              <a16:creationId xmlns:a16="http://schemas.microsoft.com/office/drawing/2014/main" id="{FC72679D-DC06-4C65-BAE5-B440BD625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6" name="Text Box 287">
          <a:extLst>
            <a:ext uri="{FF2B5EF4-FFF2-40B4-BE49-F238E27FC236}">
              <a16:creationId xmlns:a16="http://schemas.microsoft.com/office/drawing/2014/main" id="{21BF03F0-BCCA-4B1B-9E5D-E4EA703EDA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7" name="Text Box 288">
          <a:extLst>
            <a:ext uri="{FF2B5EF4-FFF2-40B4-BE49-F238E27FC236}">
              <a16:creationId xmlns:a16="http://schemas.microsoft.com/office/drawing/2014/main" id="{7C003C59-577C-4A41-B5E3-104F68451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8" name="Text Box 289">
          <a:extLst>
            <a:ext uri="{FF2B5EF4-FFF2-40B4-BE49-F238E27FC236}">
              <a16:creationId xmlns:a16="http://schemas.microsoft.com/office/drawing/2014/main" id="{84A680E9-1099-4E61-BBA1-AFC9F412B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9" name="Text Box 290">
          <a:extLst>
            <a:ext uri="{FF2B5EF4-FFF2-40B4-BE49-F238E27FC236}">
              <a16:creationId xmlns:a16="http://schemas.microsoft.com/office/drawing/2014/main" id="{60A67BE8-7A9A-4B62-8033-3F9138B916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0" name="Text Box 291">
          <a:extLst>
            <a:ext uri="{FF2B5EF4-FFF2-40B4-BE49-F238E27FC236}">
              <a16:creationId xmlns:a16="http://schemas.microsoft.com/office/drawing/2014/main" id="{5E58A75B-FBC1-4B84-96D3-60A50C5FC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1" name="Text Box 292">
          <a:extLst>
            <a:ext uri="{FF2B5EF4-FFF2-40B4-BE49-F238E27FC236}">
              <a16:creationId xmlns:a16="http://schemas.microsoft.com/office/drawing/2014/main" id="{CBFB71FD-8378-4792-B94D-5E2A9C360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2" name="Text Box 293">
          <a:extLst>
            <a:ext uri="{FF2B5EF4-FFF2-40B4-BE49-F238E27FC236}">
              <a16:creationId xmlns:a16="http://schemas.microsoft.com/office/drawing/2014/main" id="{0EC8C8D6-A448-4D4E-AA4B-5E187B04A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3" name="Text Box 294">
          <a:extLst>
            <a:ext uri="{FF2B5EF4-FFF2-40B4-BE49-F238E27FC236}">
              <a16:creationId xmlns:a16="http://schemas.microsoft.com/office/drawing/2014/main" id="{E2347FFA-97DE-4724-B749-8D02F7D23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4" name="Text Box 295">
          <a:extLst>
            <a:ext uri="{FF2B5EF4-FFF2-40B4-BE49-F238E27FC236}">
              <a16:creationId xmlns:a16="http://schemas.microsoft.com/office/drawing/2014/main" id="{622B7FF6-5724-437F-97AC-8363EFA688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5" name="Text Box 296">
          <a:extLst>
            <a:ext uri="{FF2B5EF4-FFF2-40B4-BE49-F238E27FC236}">
              <a16:creationId xmlns:a16="http://schemas.microsoft.com/office/drawing/2014/main" id="{FCE03DEF-29FC-4F6C-A159-EAD9C9C968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6" name="Text Box 297">
          <a:extLst>
            <a:ext uri="{FF2B5EF4-FFF2-40B4-BE49-F238E27FC236}">
              <a16:creationId xmlns:a16="http://schemas.microsoft.com/office/drawing/2014/main" id="{EB9E4BB6-24EF-4CC4-807E-DD671C0DA1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7" name="Text Box 298">
          <a:extLst>
            <a:ext uri="{FF2B5EF4-FFF2-40B4-BE49-F238E27FC236}">
              <a16:creationId xmlns:a16="http://schemas.microsoft.com/office/drawing/2014/main" id="{1C036A0B-0CD3-491E-85D3-08086D5FE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8" name="Text Box 299">
          <a:extLst>
            <a:ext uri="{FF2B5EF4-FFF2-40B4-BE49-F238E27FC236}">
              <a16:creationId xmlns:a16="http://schemas.microsoft.com/office/drawing/2014/main" id="{785977CF-07B2-45D3-9D0A-9E76B142CF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9" name="Text Box 300">
          <a:extLst>
            <a:ext uri="{FF2B5EF4-FFF2-40B4-BE49-F238E27FC236}">
              <a16:creationId xmlns:a16="http://schemas.microsoft.com/office/drawing/2014/main" id="{908032B3-ACE7-4A82-A777-467FA311FA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0" name="Text Box 301">
          <a:extLst>
            <a:ext uri="{FF2B5EF4-FFF2-40B4-BE49-F238E27FC236}">
              <a16:creationId xmlns:a16="http://schemas.microsoft.com/office/drawing/2014/main" id="{54707AA8-B2FB-4D80-B7C4-D9449071FE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1" name="Text Box 302">
          <a:extLst>
            <a:ext uri="{FF2B5EF4-FFF2-40B4-BE49-F238E27FC236}">
              <a16:creationId xmlns:a16="http://schemas.microsoft.com/office/drawing/2014/main" id="{A28C39C1-C73C-4ECA-929A-0642CDC2A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22" name="Text Box 303">
          <a:extLst>
            <a:ext uri="{FF2B5EF4-FFF2-40B4-BE49-F238E27FC236}">
              <a16:creationId xmlns:a16="http://schemas.microsoft.com/office/drawing/2014/main" id="{2BF90D47-235B-4A80-826A-BF2C8406E5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3" name="Text Box 304">
          <a:extLst>
            <a:ext uri="{FF2B5EF4-FFF2-40B4-BE49-F238E27FC236}">
              <a16:creationId xmlns:a16="http://schemas.microsoft.com/office/drawing/2014/main" id="{A836C2FB-0C3D-4EA1-A48F-D620EF478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4" name="Text Box 305">
          <a:extLst>
            <a:ext uri="{FF2B5EF4-FFF2-40B4-BE49-F238E27FC236}">
              <a16:creationId xmlns:a16="http://schemas.microsoft.com/office/drawing/2014/main" id="{C27BEEB4-15E4-4C27-9136-AC5CE0843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25" name="Text Box 306">
          <a:extLst>
            <a:ext uri="{FF2B5EF4-FFF2-40B4-BE49-F238E27FC236}">
              <a16:creationId xmlns:a16="http://schemas.microsoft.com/office/drawing/2014/main" id="{80CBAC30-DB2F-499B-BF8D-6CA0F45F28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6" name="Text Box 307">
          <a:extLst>
            <a:ext uri="{FF2B5EF4-FFF2-40B4-BE49-F238E27FC236}">
              <a16:creationId xmlns:a16="http://schemas.microsoft.com/office/drawing/2014/main" id="{4329970E-D3AF-47DD-B8BC-CEC2E264D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7" name="Text Box 308">
          <a:extLst>
            <a:ext uri="{FF2B5EF4-FFF2-40B4-BE49-F238E27FC236}">
              <a16:creationId xmlns:a16="http://schemas.microsoft.com/office/drawing/2014/main" id="{27AAF01D-B8E7-4661-B271-60ADE5727A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28" name="Text Box 309">
          <a:extLst>
            <a:ext uri="{FF2B5EF4-FFF2-40B4-BE49-F238E27FC236}">
              <a16:creationId xmlns:a16="http://schemas.microsoft.com/office/drawing/2014/main" id="{DDB14ACC-8F1E-4A8E-BF42-445E480D04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29" name="Text Box 310">
          <a:extLst>
            <a:ext uri="{FF2B5EF4-FFF2-40B4-BE49-F238E27FC236}">
              <a16:creationId xmlns:a16="http://schemas.microsoft.com/office/drawing/2014/main" id="{86F225D8-8A0F-46CF-A809-B45B6CA4CA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0" name="Text Box 311">
          <a:extLst>
            <a:ext uri="{FF2B5EF4-FFF2-40B4-BE49-F238E27FC236}">
              <a16:creationId xmlns:a16="http://schemas.microsoft.com/office/drawing/2014/main" id="{F14FCD76-F2F7-433F-AFFB-9A8E92E465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1" name="Text Box 312">
          <a:extLst>
            <a:ext uri="{FF2B5EF4-FFF2-40B4-BE49-F238E27FC236}">
              <a16:creationId xmlns:a16="http://schemas.microsoft.com/office/drawing/2014/main" id="{9AE9F6EA-9BA2-4802-950E-A515A158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2" name="Text Box 313">
          <a:extLst>
            <a:ext uri="{FF2B5EF4-FFF2-40B4-BE49-F238E27FC236}">
              <a16:creationId xmlns:a16="http://schemas.microsoft.com/office/drawing/2014/main" id="{F6F5FB0E-2FA3-4FFE-B1E1-B7A447CDA2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3" name="Text Box 314">
          <a:extLst>
            <a:ext uri="{FF2B5EF4-FFF2-40B4-BE49-F238E27FC236}">
              <a16:creationId xmlns:a16="http://schemas.microsoft.com/office/drawing/2014/main" id="{0DF90449-EEA8-4621-989D-B226AEEDA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4" name="Text Box 315">
          <a:extLst>
            <a:ext uri="{FF2B5EF4-FFF2-40B4-BE49-F238E27FC236}">
              <a16:creationId xmlns:a16="http://schemas.microsoft.com/office/drawing/2014/main" id="{D631F461-94D8-4E84-8F82-E61085EC2D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5" name="Text Box 316">
          <a:extLst>
            <a:ext uri="{FF2B5EF4-FFF2-40B4-BE49-F238E27FC236}">
              <a16:creationId xmlns:a16="http://schemas.microsoft.com/office/drawing/2014/main" id="{B991DC28-6288-48E6-A23A-49BADCF07F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6" name="Text Box 317">
          <a:extLst>
            <a:ext uri="{FF2B5EF4-FFF2-40B4-BE49-F238E27FC236}">
              <a16:creationId xmlns:a16="http://schemas.microsoft.com/office/drawing/2014/main" id="{22B7FC84-A76D-4C4A-B843-7B47C784D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7" name="Text Box 318">
          <a:extLst>
            <a:ext uri="{FF2B5EF4-FFF2-40B4-BE49-F238E27FC236}">
              <a16:creationId xmlns:a16="http://schemas.microsoft.com/office/drawing/2014/main" id="{9C11E89A-1608-403A-A5F8-B5C237D7E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8" name="Text Box 319">
          <a:extLst>
            <a:ext uri="{FF2B5EF4-FFF2-40B4-BE49-F238E27FC236}">
              <a16:creationId xmlns:a16="http://schemas.microsoft.com/office/drawing/2014/main" id="{18BE53DA-1E94-409E-A3F5-5B13AD602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9" name="Text Box 320">
          <a:extLst>
            <a:ext uri="{FF2B5EF4-FFF2-40B4-BE49-F238E27FC236}">
              <a16:creationId xmlns:a16="http://schemas.microsoft.com/office/drawing/2014/main" id="{97002B9F-8065-4554-876F-4B2548BE49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0" name="Text Box 321">
          <a:extLst>
            <a:ext uri="{FF2B5EF4-FFF2-40B4-BE49-F238E27FC236}">
              <a16:creationId xmlns:a16="http://schemas.microsoft.com/office/drawing/2014/main" id="{5BF9D6F7-2EDA-410C-A0B7-CB034AA6D3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1" name="Text Box 322">
          <a:extLst>
            <a:ext uri="{FF2B5EF4-FFF2-40B4-BE49-F238E27FC236}">
              <a16:creationId xmlns:a16="http://schemas.microsoft.com/office/drawing/2014/main" id="{B99B696A-16C7-4C9D-8295-ACF04820B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2" name="Text Box 323">
          <a:extLst>
            <a:ext uri="{FF2B5EF4-FFF2-40B4-BE49-F238E27FC236}">
              <a16:creationId xmlns:a16="http://schemas.microsoft.com/office/drawing/2014/main" id="{A5034D1B-2152-4D8A-9D46-9F85B9EB36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3" name="Text Box 324">
          <a:extLst>
            <a:ext uri="{FF2B5EF4-FFF2-40B4-BE49-F238E27FC236}">
              <a16:creationId xmlns:a16="http://schemas.microsoft.com/office/drawing/2014/main" id="{5144D438-8D51-4A21-8129-DED1E745C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4" name="Text Box 325">
          <a:extLst>
            <a:ext uri="{FF2B5EF4-FFF2-40B4-BE49-F238E27FC236}">
              <a16:creationId xmlns:a16="http://schemas.microsoft.com/office/drawing/2014/main" id="{2CF11C16-C6B9-41AA-A0AD-A85329215E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5" name="Text Box 326">
          <a:extLst>
            <a:ext uri="{FF2B5EF4-FFF2-40B4-BE49-F238E27FC236}">
              <a16:creationId xmlns:a16="http://schemas.microsoft.com/office/drawing/2014/main" id="{7EC0F09B-B642-44DD-B716-EC93668AD8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6" name="Text Box 327">
          <a:extLst>
            <a:ext uri="{FF2B5EF4-FFF2-40B4-BE49-F238E27FC236}">
              <a16:creationId xmlns:a16="http://schemas.microsoft.com/office/drawing/2014/main" id="{4295C576-DBEB-4654-8026-44183D87B1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7" name="Text Box 328">
          <a:extLst>
            <a:ext uri="{FF2B5EF4-FFF2-40B4-BE49-F238E27FC236}">
              <a16:creationId xmlns:a16="http://schemas.microsoft.com/office/drawing/2014/main" id="{150510D0-88E5-4CA5-A463-22C6133847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8" name="Text Box 329">
          <a:extLst>
            <a:ext uri="{FF2B5EF4-FFF2-40B4-BE49-F238E27FC236}">
              <a16:creationId xmlns:a16="http://schemas.microsoft.com/office/drawing/2014/main" id="{C62C37F9-9558-48A5-A24D-FA8139B63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9" name="Text Box 330">
          <a:extLst>
            <a:ext uri="{FF2B5EF4-FFF2-40B4-BE49-F238E27FC236}">
              <a16:creationId xmlns:a16="http://schemas.microsoft.com/office/drawing/2014/main" id="{20A52E10-C0A5-4E5E-8384-18844EAB1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0" name="Text Box 331">
          <a:extLst>
            <a:ext uri="{FF2B5EF4-FFF2-40B4-BE49-F238E27FC236}">
              <a16:creationId xmlns:a16="http://schemas.microsoft.com/office/drawing/2014/main" id="{3CEADEBB-0670-41B5-A1C5-6ABE87FC51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1" name="Text Box 332">
          <a:extLst>
            <a:ext uri="{FF2B5EF4-FFF2-40B4-BE49-F238E27FC236}">
              <a16:creationId xmlns:a16="http://schemas.microsoft.com/office/drawing/2014/main" id="{406FFF27-1FDE-42CF-BFE1-F061B9A7D7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2" name="Text Box 333">
          <a:extLst>
            <a:ext uri="{FF2B5EF4-FFF2-40B4-BE49-F238E27FC236}">
              <a16:creationId xmlns:a16="http://schemas.microsoft.com/office/drawing/2014/main" id="{1FD9FE94-458A-4091-A2B6-9C45A67A18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3" name="Text Box 334">
          <a:extLst>
            <a:ext uri="{FF2B5EF4-FFF2-40B4-BE49-F238E27FC236}">
              <a16:creationId xmlns:a16="http://schemas.microsoft.com/office/drawing/2014/main" id="{F35CB02D-6866-438D-B4C4-B3B014C7D8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4" name="Text Box 335">
          <a:extLst>
            <a:ext uri="{FF2B5EF4-FFF2-40B4-BE49-F238E27FC236}">
              <a16:creationId xmlns:a16="http://schemas.microsoft.com/office/drawing/2014/main" id="{B90172DA-FD79-436D-9474-E6158D1643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5" name="Text Box 336">
          <a:extLst>
            <a:ext uri="{FF2B5EF4-FFF2-40B4-BE49-F238E27FC236}">
              <a16:creationId xmlns:a16="http://schemas.microsoft.com/office/drawing/2014/main" id="{E6515005-0D96-4FF5-B3D9-FB1AE661E9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6" name="Text Box 337">
          <a:extLst>
            <a:ext uri="{FF2B5EF4-FFF2-40B4-BE49-F238E27FC236}">
              <a16:creationId xmlns:a16="http://schemas.microsoft.com/office/drawing/2014/main" id="{92416C3F-A685-499E-8605-2C0B729254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57" name="Text Box 338">
          <a:extLst>
            <a:ext uri="{FF2B5EF4-FFF2-40B4-BE49-F238E27FC236}">
              <a16:creationId xmlns:a16="http://schemas.microsoft.com/office/drawing/2014/main" id="{717E89BF-28E8-4636-96BC-8C765F2F3A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58" name="Text Box 339">
          <a:extLst>
            <a:ext uri="{FF2B5EF4-FFF2-40B4-BE49-F238E27FC236}">
              <a16:creationId xmlns:a16="http://schemas.microsoft.com/office/drawing/2014/main" id="{FDCB2B2B-1CCA-4788-BE20-0F054835B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9" name="Text Box 340">
          <a:extLst>
            <a:ext uri="{FF2B5EF4-FFF2-40B4-BE49-F238E27FC236}">
              <a16:creationId xmlns:a16="http://schemas.microsoft.com/office/drawing/2014/main" id="{221B9B28-C670-410D-B5E7-948263ED0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0" name="Text Box 341">
          <a:extLst>
            <a:ext uri="{FF2B5EF4-FFF2-40B4-BE49-F238E27FC236}">
              <a16:creationId xmlns:a16="http://schemas.microsoft.com/office/drawing/2014/main" id="{57DF4FB2-CAE9-4829-B615-67E483979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1" name="Text Box 342">
          <a:extLst>
            <a:ext uri="{FF2B5EF4-FFF2-40B4-BE49-F238E27FC236}">
              <a16:creationId xmlns:a16="http://schemas.microsoft.com/office/drawing/2014/main" id="{1ACE27E9-43C3-4DA9-A144-37DB723C3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62" name="Text Box 343">
          <a:extLst>
            <a:ext uri="{FF2B5EF4-FFF2-40B4-BE49-F238E27FC236}">
              <a16:creationId xmlns:a16="http://schemas.microsoft.com/office/drawing/2014/main" id="{2C3FB8BC-2920-454C-B472-80665911FC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3" name="Text Box 344">
          <a:extLst>
            <a:ext uri="{FF2B5EF4-FFF2-40B4-BE49-F238E27FC236}">
              <a16:creationId xmlns:a16="http://schemas.microsoft.com/office/drawing/2014/main" id="{170625C2-E705-44FE-AB39-54FAB2C61B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4" name="Text Box 345">
          <a:extLst>
            <a:ext uri="{FF2B5EF4-FFF2-40B4-BE49-F238E27FC236}">
              <a16:creationId xmlns:a16="http://schemas.microsoft.com/office/drawing/2014/main" id="{CF40ECC1-B9F8-476B-88C0-993E0DBF5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5" name="Text Box 346">
          <a:extLst>
            <a:ext uri="{FF2B5EF4-FFF2-40B4-BE49-F238E27FC236}">
              <a16:creationId xmlns:a16="http://schemas.microsoft.com/office/drawing/2014/main" id="{4677E70B-1815-419D-A5A5-A5EAD4E0C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6" name="Text Box 347">
          <a:extLst>
            <a:ext uri="{FF2B5EF4-FFF2-40B4-BE49-F238E27FC236}">
              <a16:creationId xmlns:a16="http://schemas.microsoft.com/office/drawing/2014/main" id="{F75B46B5-124D-4B70-BCD7-FEE3A18383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7" name="Text Box 348">
          <a:extLst>
            <a:ext uri="{FF2B5EF4-FFF2-40B4-BE49-F238E27FC236}">
              <a16:creationId xmlns:a16="http://schemas.microsoft.com/office/drawing/2014/main" id="{9EA66CCD-63BA-47A7-B301-B18EE4A8AB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8" name="Text Box 349">
          <a:extLst>
            <a:ext uri="{FF2B5EF4-FFF2-40B4-BE49-F238E27FC236}">
              <a16:creationId xmlns:a16="http://schemas.microsoft.com/office/drawing/2014/main" id="{52B68A6C-0DC3-4383-8240-E0711624B8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9" name="Text Box 350">
          <a:extLst>
            <a:ext uri="{FF2B5EF4-FFF2-40B4-BE49-F238E27FC236}">
              <a16:creationId xmlns:a16="http://schemas.microsoft.com/office/drawing/2014/main" id="{29640239-CE87-4B87-A2F0-BF0B76028B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0" name="Text Box 351">
          <a:extLst>
            <a:ext uri="{FF2B5EF4-FFF2-40B4-BE49-F238E27FC236}">
              <a16:creationId xmlns:a16="http://schemas.microsoft.com/office/drawing/2014/main" id="{32D53906-1CED-44CE-BB47-C771CD39F5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1" name="Text Box 352">
          <a:extLst>
            <a:ext uri="{FF2B5EF4-FFF2-40B4-BE49-F238E27FC236}">
              <a16:creationId xmlns:a16="http://schemas.microsoft.com/office/drawing/2014/main" id="{4685DB5A-F162-4FAB-9021-E59FFA8AB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2" name="Text Box 353">
          <a:extLst>
            <a:ext uri="{FF2B5EF4-FFF2-40B4-BE49-F238E27FC236}">
              <a16:creationId xmlns:a16="http://schemas.microsoft.com/office/drawing/2014/main" id="{C1E439EA-1FB7-46D4-8605-F4D5328F2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3" name="Text Box 354">
          <a:extLst>
            <a:ext uri="{FF2B5EF4-FFF2-40B4-BE49-F238E27FC236}">
              <a16:creationId xmlns:a16="http://schemas.microsoft.com/office/drawing/2014/main" id="{E16A1FF5-18EF-4CB5-B8D7-FFEA1A3FD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4" name="Text Box 355">
          <a:extLst>
            <a:ext uri="{FF2B5EF4-FFF2-40B4-BE49-F238E27FC236}">
              <a16:creationId xmlns:a16="http://schemas.microsoft.com/office/drawing/2014/main" id="{158AB77A-D761-498C-8954-32424E3A47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5" name="Text Box 356">
          <a:extLst>
            <a:ext uri="{FF2B5EF4-FFF2-40B4-BE49-F238E27FC236}">
              <a16:creationId xmlns:a16="http://schemas.microsoft.com/office/drawing/2014/main" id="{26EEBB4B-7421-4181-9587-E2B26BAFA0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6" name="Text Box 357">
          <a:extLst>
            <a:ext uri="{FF2B5EF4-FFF2-40B4-BE49-F238E27FC236}">
              <a16:creationId xmlns:a16="http://schemas.microsoft.com/office/drawing/2014/main" id="{C3096105-2F93-438C-8AB7-03FCBC145F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7" name="Text Box 358">
          <a:extLst>
            <a:ext uri="{FF2B5EF4-FFF2-40B4-BE49-F238E27FC236}">
              <a16:creationId xmlns:a16="http://schemas.microsoft.com/office/drawing/2014/main" id="{778C9DD2-8492-4447-922E-67D2B9B30B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8" name="Text Box 359">
          <a:extLst>
            <a:ext uri="{FF2B5EF4-FFF2-40B4-BE49-F238E27FC236}">
              <a16:creationId xmlns:a16="http://schemas.microsoft.com/office/drawing/2014/main" id="{70C9A59D-BFAA-472D-8725-C305221E8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9" name="Text Box 360">
          <a:extLst>
            <a:ext uri="{FF2B5EF4-FFF2-40B4-BE49-F238E27FC236}">
              <a16:creationId xmlns:a16="http://schemas.microsoft.com/office/drawing/2014/main" id="{7D06A3E0-0CAF-4203-A52B-CDD1FC960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0" name="Text Box 361">
          <a:extLst>
            <a:ext uri="{FF2B5EF4-FFF2-40B4-BE49-F238E27FC236}">
              <a16:creationId xmlns:a16="http://schemas.microsoft.com/office/drawing/2014/main" id="{BBAC14F7-5A61-4970-A366-1AE1FD4D0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1" name="Text Box 362">
          <a:extLst>
            <a:ext uri="{FF2B5EF4-FFF2-40B4-BE49-F238E27FC236}">
              <a16:creationId xmlns:a16="http://schemas.microsoft.com/office/drawing/2014/main" id="{4EC43759-9A13-4B7B-9CCE-E647257631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2" name="Text Box 363">
          <a:extLst>
            <a:ext uri="{FF2B5EF4-FFF2-40B4-BE49-F238E27FC236}">
              <a16:creationId xmlns:a16="http://schemas.microsoft.com/office/drawing/2014/main" id="{F5AF7FA7-DBAB-4B1C-9BFB-AE7AA07AB0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3" name="Text Box 364">
          <a:extLst>
            <a:ext uri="{FF2B5EF4-FFF2-40B4-BE49-F238E27FC236}">
              <a16:creationId xmlns:a16="http://schemas.microsoft.com/office/drawing/2014/main" id="{76E87A4C-3022-4757-A898-7375E8159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4" name="Text Box 365">
          <a:extLst>
            <a:ext uri="{FF2B5EF4-FFF2-40B4-BE49-F238E27FC236}">
              <a16:creationId xmlns:a16="http://schemas.microsoft.com/office/drawing/2014/main" id="{C3C4FDBB-AB91-4D6E-A07D-A6EFF42DB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5" name="Text Box 366">
          <a:extLst>
            <a:ext uri="{FF2B5EF4-FFF2-40B4-BE49-F238E27FC236}">
              <a16:creationId xmlns:a16="http://schemas.microsoft.com/office/drawing/2014/main" id="{CAE80ADE-DB9F-46EF-A809-14543876B5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6" name="Text Box 367">
          <a:extLst>
            <a:ext uri="{FF2B5EF4-FFF2-40B4-BE49-F238E27FC236}">
              <a16:creationId xmlns:a16="http://schemas.microsoft.com/office/drawing/2014/main" id="{B3B68A2A-44A5-448A-A660-89EAC4C368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7" name="Text Box 368">
          <a:extLst>
            <a:ext uri="{FF2B5EF4-FFF2-40B4-BE49-F238E27FC236}">
              <a16:creationId xmlns:a16="http://schemas.microsoft.com/office/drawing/2014/main" id="{47CBDA77-65A6-4FF2-B139-23AC3B6F63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8" name="Text Box 369">
          <a:extLst>
            <a:ext uri="{FF2B5EF4-FFF2-40B4-BE49-F238E27FC236}">
              <a16:creationId xmlns:a16="http://schemas.microsoft.com/office/drawing/2014/main" id="{BAA1C144-730D-4A9F-83E4-E4D7665BD0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9" name="Text Box 370">
          <a:extLst>
            <a:ext uri="{FF2B5EF4-FFF2-40B4-BE49-F238E27FC236}">
              <a16:creationId xmlns:a16="http://schemas.microsoft.com/office/drawing/2014/main" id="{F55DEA50-8DF6-48B6-96EF-CFCC6A0923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90" name="Text Box 371">
          <a:extLst>
            <a:ext uri="{FF2B5EF4-FFF2-40B4-BE49-F238E27FC236}">
              <a16:creationId xmlns:a16="http://schemas.microsoft.com/office/drawing/2014/main" id="{64323CCE-E1C1-46F9-ABA0-9BEAF96586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91" name="Text Box 372">
          <a:extLst>
            <a:ext uri="{FF2B5EF4-FFF2-40B4-BE49-F238E27FC236}">
              <a16:creationId xmlns:a16="http://schemas.microsoft.com/office/drawing/2014/main" id="{0F31F5A1-2269-4580-AAE7-A6ADFCA0BE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92" name="Text Box 373">
          <a:extLst>
            <a:ext uri="{FF2B5EF4-FFF2-40B4-BE49-F238E27FC236}">
              <a16:creationId xmlns:a16="http://schemas.microsoft.com/office/drawing/2014/main" id="{2901BC21-D8CA-4138-87FB-EFBA8602A1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3" name="Text Box 374">
          <a:extLst>
            <a:ext uri="{FF2B5EF4-FFF2-40B4-BE49-F238E27FC236}">
              <a16:creationId xmlns:a16="http://schemas.microsoft.com/office/drawing/2014/main" id="{0C2CE3C3-A718-41B4-A310-01938515D7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4" name="Text Box 375">
          <a:extLst>
            <a:ext uri="{FF2B5EF4-FFF2-40B4-BE49-F238E27FC236}">
              <a16:creationId xmlns:a16="http://schemas.microsoft.com/office/drawing/2014/main" id="{825E25A0-1769-4F2E-8536-0C7BFE29CA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5" name="Text Box 376">
          <a:extLst>
            <a:ext uri="{FF2B5EF4-FFF2-40B4-BE49-F238E27FC236}">
              <a16:creationId xmlns:a16="http://schemas.microsoft.com/office/drawing/2014/main" id="{D24BC15C-11C0-4963-8FAA-E58DF53B9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6" name="Text Box 377">
          <a:extLst>
            <a:ext uri="{FF2B5EF4-FFF2-40B4-BE49-F238E27FC236}">
              <a16:creationId xmlns:a16="http://schemas.microsoft.com/office/drawing/2014/main" id="{3F1AE69F-24DF-4D68-A78C-6BEEBD1EAC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7" name="Text Box 378">
          <a:extLst>
            <a:ext uri="{FF2B5EF4-FFF2-40B4-BE49-F238E27FC236}">
              <a16:creationId xmlns:a16="http://schemas.microsoft.com/office/drawing/2014/main" id="{F5295145-376D-4E66-85A4-8EF4F1056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8" name="Text Box 379">
          <a:extLst>
            <a:ext uri="{FF2B5EF4-FFF2-40B4-BE49-F238E27FC236}">
              <a16:creationId xmlns:a16="http://schemas.microsoft.com/office/drawing/2014/main" id="{00566951-9E0B-4472-A4DD-1CC0F4F07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9" name="Text Box 380">
          <a:extLst>
            <a:ext uri="{FF2B5EF4-FFF2-40B4-BE49-F238E27FC236}">
              <a16:creationId xmlns:a16="http://schemas.microsoft.com/office/drawing/2014/main" id="{FC12E9AC-A1D6-44C5-8575-3DC5F7C8B9F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00" name="Text Box 381">
          <a:extLst>
            <a:ext uri="{FF2B5EF4-FFF2-40B4-BE49-F238E27FC236}">
              <a16:creationId xmlns:a16="http://schemas.microsoft.com/office/drawing/2014/main" id="{71B00CAB-1651-4792-8712-50458F9999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01" name="Text Box 382">
          <a:extLst>
            <a:ext uri="{FF2B5EF4-FFF2-40B4-BE49-F238E27FC236}">
              <a16:creationId xmlns:a16="http://schemas.microsoft.com/office/drawing/2014/main" id="{393776C7-88E1-453E-8E9F-265AABCED4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2" name="Text Box 383">
          <a:extLst>
            <a:ext uri="{FF2B5EF4-FFF2-40B4-BE49-F238E27FC236}">
              <a16:creationId xmlns:a16="http://schemas.microsoft.com/office/drawing/2014/main" id="{96D7B78E-14AA-4C78-9120-B4F0C65F20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3" name="Text Box 384">
          <a:extLst>
            <a:ext uri="{FF2B5EF4-FFF2-40B4-BE49-F238E27FC236}">
              <a16:creationId xmlns:a16="http://schemas.microsoft.com/office/drawing/2014/main" id="{F3010067-1642-4B91-BEB1-E65EFDC731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4" name="Text Box 385">
          <a:extLst>
            <a:ext uri="{FF2B5EF4-FFF2-40B4-BE49-F238E27FC236}">
              <a16:creationId xmlns:a16="http://schemas.microsoft.com/office/drawing/2014/main" id="{3D627B79-F201-4CB6-B732-AC24EF6BB0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5" name="Text Box 386">
          <a:extLst>
            <a:ext uri="{FF2B5EF4-FFF2-40B4-BE49-F238E27FC236}">
              <a16:creationId xmlns:a16="http://schemas.microsoft.com/office/drawing/2014/main" id="{70C96D3A-E534-4BB4-B32E-E0BD51E1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6" name="Text Box 387">
          <a:extLst>
            <a:ext uri="{FF2B5EF4-FFF2-40B4-BE49-F238E27FC236}">
              <a16:creationId xmlns:a16="http://schemas.microsoft.com/office/drawing/2014/main" id="{034EB7BE-B017-4E6E-9F47-8C00C23C00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7" name="Text Box 388">
          <a:extLst>
            <a:ext uri="{FF2B5EF4-FFF2-40B4-BE49-F238E27FC236}">
              <a16:creationId xmlns:a16="http://schemas.microsoft.com/office/drawing/2014/main" id="{A563B8E5-1618-448A-985F-878EEC6BC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8" name="Text Box 389">
          <a:extLst>
            <a:ext uri="{FF2B5EF4-FFF2-40B4-BE49-F238E27FC236}">
              <a16:creationId xmlns:a16="http://schemas.microsoft.com/office/drawing/2014/main" id="{8585FAF9-79C3-41F6-9598-F4C738C64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9" name="Text Box 390">
          <a:extLst>
            <a:ext uri="{FF2B5EF4-FFF2-40B4-BE49-F238E27FC236}">
              <a16:creationId xmlns:a16="http://schemas.microsoft.com/office/drawing/2014/main" id="{260FBAE0-DA4A-4F32-A12B-8298755C59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0" name="Text Box 391">
          <a:extLst>
            <a:ext uri="{FF2B5EF4-FFF2-40B4-BE49-F238E27FC236}">
              <a16:creationId xmlns:a16="http://schemas.microsoft.com/office/drawing/2014/main" id="{D813CECC-2E90-4A27-BB18-941C80895E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1" name="Text Box 392">
          <a:extLst>
            <a:ext uri="{FF2B5EF4-FFF2-40B4-BE49-F238E27FC236}">
              <a16:creationId xmlns:a16="http://schemas.microsoft.com/office/drawing/2014/main" id="{E62A6AC1-0F78-49B6-AE69-93AA302934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2" name="Text Box 393">
          <a:extLst>
            <a:ext uri="{FF2B5EF4-FFF2-40B4-BE49-F238E27FC236}">
              <a16:creationId xmlns:a16="http://schemas.microsoft.com/office/drawing/2014/main" id="{708CB9D8-D016-4836-A7E0-45E62E154D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3" name="Text Box 394">
          <a:extLst>
            <a:ext uri="{FF2B5EF4-FFF2-40B4-BE49-F238E27FC236}">
              <a16:creationId xmlns:a16="http://schemas.microsoft.com/office/drawing/2014/main" id="{7CC94509-1216-4ED1-8381-504B606165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4" name="Text Box 395">
          <a:extLst>
            <a:ext uri="{FF2B5EF4-FFF2-40B4-BE49-F238E27FC236}">
              <a16:creationId xmlns:a16="http://schemas.microsoft.com/office/drawing/2014/main" id="{C137ED68-B72B-425C-8635-A6DBD0DC2A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5" name="Text Box 396">
          <a:extLst>
            <a:ext uri="{FF2B5EF4-FFF2-40B4-BE49-F238E27FC236}">
              <a16:creationId xmlns:a16="http://schemas.microsoft.com/office/drawing/2014/main" id="{96A4D602-6C90-4E49-9DD8-054804CD5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6" name="Text Box 397">
          <a:extLst>
            <a:ext uri="{FF2B5EF4-FFF2-40B4-BE49-F238E27FC236}">
              <a16:creationId xmlns:a16="http://schemas.microsoft.com/office/drawing/2014/main" id="{E77CE237-4065-4548-B056-660BB0E953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7" name="Text Box 398">
          <a:extLst>
            <a:ext uri="{FF2B5EF4-FFF2-40B4-BE49-F238E27FC236}">
              <a16:creationId xmlns:a16="http://schemas.microsoft.com/office/drawing/2014/main" id="{E764E9D3-3EA6-4CA7-A9F6-D93F806B5F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8" name="Text Box 399">
          <a:extLst>
            <a:ext uri="{FF2B5EF4-FFF2-40B4-BE49-F238E27FC236}">
              <a16:creationId xmlns:a16="http://schemas.microsoft.com/office/drawing/2014/main" id="{03043DAD-FF93-46B2-B65A-6273711A1E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9" name="Text Box 400">
          <a:extLst>
            <a:ext uri="{FF2B5EF4-FFF2-40B4-BE49-F238E27FC236}">
              <a16:creationId xmlns:a16="http://schemas.microsoft.com/office/drawing/2014/main" id="{76314F1E-928A-4152-B45B-7170E8557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0" name="Text Box 401">
          <a:extLst>
            <a:ext uri="{FF2B5EF4-FFF2-40B4-BE49-F238E27FC236}">
              <a16:creationId xmlns:a16="http://schemas.microsoft.com/office/drawing/2014/main" id="{4DE98B71-1BA1-4176-89A2-2E1E55D54E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1" name="Text Box 402">
          <a:extLst>
            <a:ext uri="{FF2B5EF4-FFF2-40B4-BE49-F238E27FC236}">
              <a16:creationId xmlns:a16="http://schemas.microsoft.com/office/drawing/2014/main" id="{7709FF6A-C971-4120-A422-BFF447033F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2" name="Text Box 403">
          <a:extLst>
            <a:ext uri="{FF2B5EF4-FFF2-40B4-BE49-F238E27FC236}">
              <a16:creationId xmlns:a16="http://schemas.microsoft.com/office/drawing/2014/main" id="{B40AF7F7-725F-48E7-A60A-8751DFB0D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3" name="Text Box 404">
          <a:extLst>
            <a:ext uri="{FF2B5EF4-FFF2-40B4-BE49-F238E27FC236}">
              <a16:creationId xmlns:a16="http://schemas.microsoft.com/office/drawing/2014/main" id="{ECBD8808-A835-40F1-9CF0-96F924E9B9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4" name="Text Box 405">
          <a:extLst>
            <a:ext uri="{FF2B5EF4-FFF2-40B4-BE49-F238E27FC236}">
              <a16:creationId xmlns:a16="http://schemas.microsoft.com/office/drawing/2014/main" id="{5903CE6E-D213-4C73-93D1-0ED62157E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5" name="Text Box 406">
          <a:extLst>
            <a:ext uri="{FF2B5EF4-FFF2-40B4-BE49-F238E27FC236}">
              <a16:creationId xmlns:a16="http://schemas.microsoft.com/office/drawing/2014/main" id="{59FED762-EFF7-4159-96E8-F437E86B8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6" name="Text Box 407">
          <a:extLst>
            <a:ext uri="{FF2B5EF4-FFF2-40B4-BE49-F238E27FC236}">
              <a16:creationId xmlns:a16="http://schemas.microsoft.com/office/drawing/2014/main" id="{4A532EF7-084D-4A8D-813A-D1A27713F1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7" name="Text Box 408">
          <a:extLst>
            <a:ext uri="{FF2B5EF4-FFF2-40B4-BE49-F238E27FC236}">
              <a16:creationId xmlns:a16="http://schemas.microsoft.com/office/drawing/2014/main" id="{28870DC5-4743-4C0E-BB6A-519EB6EB74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8" name="Text Box 409">
          <a:extLst>
            <a:ext uri="{FF2B5EF4-FFF2-40B4-BE49-F238E27FC236}">
              <a16:creationId xmlns:a16="http://schemas.microsoft.com/office/drawing/2014/main" id="{9B4FECAE-FE70-4E35-B528-6CEA70D76E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929" name="Text Box 410">
          <a:extLst>
            <a:ext uri="{FF2B5EF4-FFF2-40B4-BE49-F238E27FC236}">
              <a16:creationId xmlns:a16="http://schemas.microsoft.com/office/drawing/2014/main" id="{C32F9849-36C6-4EA5-99EA-32148C353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0" name="Text Box 411">
          <a:extLst>
            <a:ext uri="{FF2B5EF4-FFF2-40B4-BE49-F238E27FC236}">
              <a16:creationId xmlns:a16="http://schemas.microsoft.com/office/drawing/2014/main" id="{AA2811AB-1BC3-4F8E-A22E-23FDE27529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1" name="Text Box 412">
          <a:extLst>
            <a:ext uri="{FF2B5EF4-FFF2-40B4-BE49-F238E27FC236}">
              <a16:creationId xmlns:a16="http://schemas.microsoft.com/office/drawing/2014/main" id="{E349E6A1-8216-4C07-B48E-C564EFC5F9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2" name="Text Box 413">
          <a:extLst>
            <a:ext uri="{FF2B5EF4-FFF2-40B4-BE49-F238E27FC236}">
              <a16:creationId xmlns:a16="http://schemas.microsoft.com/office/drawing/2014/main" id="{3600F30A-44DB-4B36-A321-30673F014F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3" name="Text Box 414">
          <a:extLst>
            <a:ext uri="{FF2B5EF4-FFF2-40B4-BE49-F238E27FC236}">
              <a16:creationId xmlns:a16="http://schemas.microsoft.com/office/drawing/2014/main" id="{865E5415-D00B-49DD-9743-790D66697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4" name="Text Box 415">
          <a:extLst>
            <a:ext uri="{FF2B5EF4-FFF2-40B4-BE49-F238E27FC236}">
              <a16:creationId xmlns:a16="http://schemas.microsoft.com/office/drawing/2014/main" id="{D2CF89B5-F36D-4F5E-889C-A8BF190ECE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5" name="Text Box 416">
          <a:extLst>
            <a:ext uri="{FF2B5EF4-FFF2-40B4-BE49-F238E27FC236}">
              <a16:creationId xmlns:a16="http://schemas.microsoft.com/office/drawing/2014/main" id="{C2BEFD6F-29CA-4698-8DC3-A5C98A7D0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6" name="Text Box 417">
          <a:extLst>
            <a:ext uri="{FF2B5EF4-FFF2-40B4-BE49-F238E27FC236}">
              <a16:creationId xmlns:a16="http://schemas.microsoft.com/office/drawing/2014/main" id="{4915B253-82BB-4B10-9C4B-2FC493C013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7" name="Text Box 418">
          <a:extLst>
            <a:ext uri="{FF2B5EF4-FFF2-40B4-BE49-F238E27FC236}">
              <a16:creationId xmlns:a16="http://schemas.microsoft.com/office/drawing/2014/main" id="{DA133A3C-E8A8-4690-90DB-DB683FE22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8" name="Text Box 419">
          <a:extLst>
            <a:ext uri="{FF2B5EF4-FFF2-40B4-BE49-F238E27FC236}">
              <a16:creationId xmlns:a16="http://schemas.microsoft.com/office/drawing/2014/main" id="{C17F2269-24DF-4EFC-9A31-36277CF44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39" name="Text Box 420">
          <a:extLst>
            <a:ext uri="{FF2B5EF4-FFF2-40B4-BE49-F238E27FC236}">
              <a16:creationId xmlns:a16="http://schemas.microsoft.com/office/drawing/2014/main" id="{DECD09B9-8742-4222-BB69-79FD8BF926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0" name="Text Box 421">
          <a:extLst>
            <a:ext uri="{FF2B5EF4-FFF2-40B4-BE49-F238E27FC236}">
              <a16:creationId xmlns:a16="http://schemas.microsoft.com/office/drawing/2014/main" id="{E33F0636-ECD9-4EFF-BA94-594C91369A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1" name="Text Box 422">
          <a:extLst>
            <a:ext uri="{FF2B5EF4-FFF2-40B4-BE49-F238E27FC236}">
              <a16:creationId xmlns:a16="http://schemas.microsoft.com/office/drawing/2014/main" id="{E21C3A9A-F099-45C2-8804-4391F916DC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2" name="Text Box 423">
          <a:extLst>
            <a:ext uri="{FF2B5EF4-FFF2-40B4-BE49-F238E27FC236}">
              <a16:creationId xmlns:a16="http://schemas.microsoft.com/office/drawing/2014/main" id="{DDF7A7F7-6D4E-4810-9D90-72CEBD0668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3" name="Text Box 424">
          <a:extLst>
            <a:ext uri="{FF2B5EF4-FFF2-40B4-BE49-F238E27FC236}">
              <a16:creationId xmlns:a16="http://schemas.microsoft.com/office/drawing/2014/main" id="{E252B048-2202-4336-85B9-E9435B5634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4" name="Text Box 425">
          <a:extLst>
            <a:ext uri="{FF2B5EF4-FFF2-40B4-BE49-F238E27FC236}">
              <a16:creationId xmlns:a16="http://schemas.microsoft.com/office/drawing/2014/main" id="{4F99BA67-979E-4881-BA37-E3E8EAF5E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5" name="Text Box 426">
          <a:extLst>
            <a:ext uri="{FF2B5EF4-FFF2-40B4-BE49-F238E27FC236}">
              <a16:creationId xmlns:a16="http://schemas.microsoft.com/office/drawing/2014/main" id="{7D6212B5-7AE3-4DC5-BFBD-C3C5D06FD8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6" name="Text Box 427">
          <a:extLst>
            <a:ext uri="{FF2B5EF4-FFF2-40B4-BE49-F238E27FC236}">
              <a16:creationId xmlns:a16="http://schemas.microsoft.com/office/drawing/2014/main" id="{96FB9273-6160-4C9B-9503-5E7CB9D171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7" name="Text Box 428">
          <a:extLst>
            <a:ext uri="{FF2B5EF4-FFF2-40B4-BE49-F238E27FC236}">
              <a16:creationId xmlns:a16="http://schemas.microsoft.com/office/drawing/2014/main" id="{2C7BF660-DE21-4BA2-9D98-CE88CAF006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8" name="Text Box 429">
          <a:extLst>
            <a:ext uri="{FF2B5EF4-FFF2-40B4-BE49-F238E27FC236}">
              <a16:creationId xmlns:a16="http://schemas.microsoft.com/office/drawing/2014/main" id="{BAE620AB-67FA-46E9-B888-F827B6731A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9" name="Text Box 430">
          <a:extLst>
            <a:ext uri="{FF2B5EF4-FFF2-40B4-BE49-F238E27FC236}">
              <a16:creationId xmlns:a16="http://schemas.microsoft.com/office/drawing/2014/main" id="{BA748455-AFC4-48E9-8114-2C9F74AF8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0" name="Text Box 431">
          <a:extLst>
            <a:ext uri="{FF2B5EF4-FFF2-40B4-BE49-F238E27FC236}">
              <a16:creationId xmlns:a16="http://schemas.microsoft.com/office/drawing/2014/main" id="{512DFF5D-5FDD-4945-BE62-2D6C513A6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1" name="Text Box 432">
          <a:extLst>
            <a:ext uri="{FF2B5EF4-FFF2-40B4-BE49-F238E27FC236}">
              <a16:creationId xmlns:a16="http://schemas.microsoft.com/office/drawing/2014/main" id="{937CEF97-75A0-4FF8-9166-062C339F3E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2" name="Text Box 433">
          <a:extLst>
            <a:ext uri="{FF2B5EF4-FFF2-40B4-BE49-F238E27FC236}">
              <a16:creationId xmlns:a16="http://schemas.microsoft.com/office/drawing/2014/main" id="{D6A06CF5-776E-41C5-B617-0D156F8B4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3" name="Text Box 434">
          <a:extLst>
            <a:ext uri="{FF2B5EF4-FFF2-40B4-BE49-F238E27FC236}">
              <a16:creationId xmlns:a16="http://schemas.microsoft.com/office/drawing/2014/main" id="{FB725FA9-7E14-4DDB-BBC3-8388FF8070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4" name="Text Box 435">
          <a:extLst>
            <a:ext uri="{FF2B5EF4-FFF2-40B4-BE49-F238E27FC236}">
              <a16:creationId xmlns:a16="http://schemas.microsoft.com/office/drawing/2014/main" id="{7C46ED34-A558-406E-AF14-12D18D6A9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5" name="Text Box 436">
          <a:extLst>
            <a:ext uri="{FF2B5EF4-FFF2-40B4-BE49-F238E27FC236}">
              <a16:creationId xmlns:a16="http://schemas.microsoft.com/office/drawing/2014/main" id="{036FD42E-DEC4-423C-B90A-208351AADD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6" name="Text Box 437">
          <a:extLst>
            <a:ext uri="{FF2B5EF4-FFF2-40B4-BE49-F238E27FC236}">
              <a16:creationId xmlns:a16="http://schemas.microsoft.com/office/drawing/2014/main" id="{B7E74C6A-DDF5-432E-A433-B04CBEF771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7" name="Text Box 438">
          <a:extLst>
            <a:ext uri="{FF2B5EF4-FFF2-40B4-BE49-F238E27FC236}">
              <a16:creationId xmlns:a16="http://schemas.microsoft.com/office/drawing/2014/main" id="{A61F9B43-89F4-4FC3-8AB8-FF49E11D3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8" name="Text Box 439">
          <a:extLst>
            <a:ext uri="{FF2B5EF4-FFF2-40B4-BE49-F238E27FC236}">
              <a16:creationId xmlns:a16="http://schemas.microsoft.com/office/drawing/2014/main" id="{5A010AC3-6834-45C6-929E-92124A98CC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9" name="Text Box 440">
          <a:extLst>
            <a:ext uri="{FF2B5EF4-FFF2-40B4-BE49-F238E27FC236}">
              <a16:creationId xmlns:a16="http://schemas.microsoft.com/office/drawing/2014/main" id="{C59906A2-6C9E-4714-9C4A-F910DCD37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0" name="Text Box 441">
          <a:extLst>
            <a:ext uri="{FF2B5EF4-FFF2-40B4-BE49-F238E27FC236}">
              <a16:creationId xmlns:a16="http://schemas.microsoft.com/office/drawing/2014/main" id="{4926F1DE-F92A-4D59-AB9E-6477BC7B5B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1" name="Text Box 442">
          <a:extLst>
            <a:ext uri="{FF2B5EF4-FFF2-40B4-BE49-F238E27FC236}">
              <a16:creationId xmlns:a16="http://schemas.microsoft.com/office/drawing/2014/main" id="{3DFA9866-9DA9-48F2-AC4C-17D0A3D89F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2" name="Text Box 443">
          <a:extLst>
            <a:ext uri="{FF2B5EF4-FFF2-40B4-BE49-F238E27FC236}">
              <a16:creationId xmlns:a16="http://schemas.microsoft.com/office/drawing/2014/main" id="{21329152-0252-4E1A-A600-09BA0F3368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3" name="Text Box 444">
          <a:extLst>
            <a:ext uri="{FF2B5EF4-FFF2-40B4-BE49-F238E27FC236}">
              <a16:creationId xmlns:a16="http://schemas.microsoft.com/office/drawing/2014/main" id="{EBADA395-25EB-4AEB-A651-CC82CC7984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4" name="Text Box 445">
          <a:extLst>
            <a:ext uri="{FF2B5EF4-FFF2-40B4-BE49-F238E27FC236}">
              <a16:creationId xmlns:a16="http://schemas.microsoft.com/office/drawing/2014/main" id="{B197136D-5D34-4EC6-AB6B-F8F19AB3E5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5" name="Text Box 446">
          <a:extLst>
            <a:ext uri="{FF2B5EF4-FFF2-40B4-BE49-F238E27FC236}">
              <a16:creationId xmlns:a16="http://schemas.microsoft.com/office/drawing/2014/main" id="{BDEA2ED4-C240-4CC4-B204-C451E46A1A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66" name="Text Box 447">
          <a:extLst>
            <a:ext uri="{FF2B5EF4-FFF2-40B4-BE49-F238E27FC236}">
              <a16:creationId xmlns:a16="http://schemas.microsoft.com/office/drawing/2014/main" id="{05FF7158-2276-4AE7-B449-AC79E95F27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67" name="Text Box 448">
          <a:extLst>
            <a:ext uri="{FF2B5EF4-FFF2-40B4-BE49-F238E27FC236}">
              <a16:creationId xmlns:a16="http://schemas.microsoft.com/office/drawing/2014/main" id="{A6D79B54-BF02-4250-A70E-03EC1380F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68" name="Text Box 449">
          <a:extLst>
            <a:ext uri="{FF2B5EF4-FFF2-40B4-BE49-F238E27FC236}">
              <a16:creationId xmlns:a16="http://schemas.microsoft.com/office/drawing/2014/main" id="{F007D6F1-857A-4694-ABD2-5408E52589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69" name="Text Box 450">
          <a:extLst>
            <a:ext uri="{FF2B5EF4-FFF2-40B4-BE49-F238E27FC236}">
              <a16:creationId xmlns:a16="http://schemas.microsoft.com/office/drawing/2014/main" id="{96A9D850-EA07-4227-94DB-87B9A98136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0" name="Text Box 451">
          <a:extLst>
            <a:ext uri="{FF2B5EF4-FFF2-40B4-BE49-F238E27FC236}">
              <a16:creationId xmlns:a16="http://schemas.microsoft.com/office/drawing/2014/main" id="{A5CB4BE3-A7E2-4AF8-80F3-FA6076352B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1" name="Text Box 452">
          <a:extLst>
            <a:ext uri="{FF2B5EF4-FFF2-40B4-BE49-F238E27FC236}">
              <a16:creationId xmlns:a16="http://schemas.microsoft.com/office/drawing/2014/main" id="{5780236C-9AF7-4911-AFEC-1ED95523D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2" name="Text Box 453">
          <a:extLst>
            <a:ext uri="{FF2B5EF4-FFF2-40B4-BE49-F238E27FC236}">
              <a16:creationId xmlns:a16="http://schemas.microsoft.com/office/drawing/2014/main" id="{F7F6D200-D6D0-4E37-85DF-EE01D73894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3" name="Text Box 454">
          <a:extLst>
            <a:ext uri="{FF2B5EF4-FFF2-40B4-BE49-F238E27FC236}">
              <a16:creationId xmlns:a16="http://schemas.microsoft.com/office/drawing/2014/main" id="{ED0DCA06-CFD8-4BB4-95F3-60B9CB4EC8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4" name="Text Box 455">
          <a:extLst>
            <a:ext uri="{FF2B5EF4-FFF2-40B4-BE49-F238E27FC236}">
              <a16:creationId xmlns:a16="http://schemas.microsoft.com/office/drawing/2014/main" id="{DB29050E-B20F-4ACC-B552-3120CE1681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5" name="Text Box 456">
          <a:extLst>
            <a:ext uri="{FF2B5EF4-FFF2-40B4-BE49-F238E27FC236}">
              <a16:creationId xmlns:a16="http://schemas.microsoft.com/office/drawing/2014/main" id="{3A79EFED-317A-4949-8EA5-E8B6B1210F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6" name="Text Box 457">
          <a:extLst>
            <a:ext uri="{FF2B5EF4-FFF2-40B4-BE49-F238E27FC236}">
              <a16:creationId xmlns:a16="http://schemas.microsoft.com/office/drawing/2014/main" id="{5CEA4B16-74F7-41CB-A4BB-38F93E5301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7" name="Text Box 458">
          <a:extLst>
            <a:ext uri="{FF2B5EF4-FFF2-40B4-BE49-F238E27FC236}">
              <a16:creationId xmlns:a16="http://schemas.microsoft.com/office/drawing/2014/main" id="{68588A98-E5A1-478B-8C41-90BF69C0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8" name="Text Box 459">
          <a:extLst>
            <a:ext uri="{FF2B5EF4-FFF2-40B4-BE49-F238E27FC236}">
              <a16:creationId xmlns:a16="http://schemas.microsoft.com/office/drawing/2014/main" id="{A5A89C58-EF1D-46DA-992D-69F43CCD99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9" name="Text Box 460">
          <a:extLst>
            <a:ext uri="{FF2B5EF4-FFF2-40B4-BE49-F238E27FC236}">
              <a16:creationId xmlns:a16="http://schemas.microsoft.com/office/drawing/2014/main" id="{D24199CE-93BB-42D3-AC60-00B90A5409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0" name="Text Box 461">
          <a:extLst>
            <a:ext uri="{FF2B5EF4-FFF2-40B4-BE49-F238E27FC236}">
              <a16:creationId xmlns:a16="http://schemas.microsoft.com/office/drawing/2014/main" id="{4EE065BB-6B51-4BB2-8AF6-8C6A9A9168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1" name="Text Box 462">
          <a:extLst>
            <a:ext uri="{FF2B5EF4-FFF2-40B4-BE49-F238E27FC236}">
              <a16:creationId xmlns:a16="http://schemas.microsoft.com/office/drawing/2014/main" id="{98B526D2-3633-459E-9C7A-57A6A644A1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2" name="Text Box 463">
          <a:extLst>
            <a:ext uri="{FF2B5EF4-FFF2-40B4-BE49-F238E27FC236}">
              <a16:creationId xmlns:a16="http://schemas.microsoft.com/office/drawing/2014/main" id="{D3557D0A-D79F-423B-948E-F921E2F1A3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3" name="Text Box 464">
          <a:extLst>
            <a:ext uri="{FF2B5EF4-FFF2-40B4-BE49-F238E27FC236}">
              <a16:creationId xmlns:a16="http://schemas.microsoft.com/office/drawing/2014/main" id="{C17C0898-2E64-41D3-9B2C-94FB31A1A1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4" name="Text Box 465">
          <a:extLst>
            <a:ext uri="{FF2B5EF4-FFF2-40B4-BE49-F238E27FC236}">
              <a16:creationId xmlns:a16="http://schemas.microsoft.com/office/drawing/2014/main" id="{E4D71F21-D16D-4EFA-8621-1A738AE495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5" name="Text Box 466">
          <a:extLst>
            <a:ext uri="{FF2B5EF4-FFF2-40B4-BE49-F238E27FC236}">
              <a16:creationId xmlns:a16="http://schemas.microsoft.com/office/drawing/2014/main" id="{AEC19524-F605-4C63-80AC-9073CA915D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6" name="Text Box 467">
          <a:extLst>
            <a:ext uri="{FF2B5EF4-FFF2-40B4-BE49-F238E27FC236}">
              <a16:creationId xmlns:a16="http://schemas.microsoft.com/office/drawing/2014/main" id="{41BA1B45-F8B3-4B18-B86F-927C6E25AD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7" name="Text Box 468">
          <a:extLst>
            <a:ext uri="{FF2B5EF4-FFF2-40B4-BE49-F238E27FC236}">
              <a16:creationId xmlns:a16="http://schemas.microsoft.com/office/drawing/2014/main" id="{429CFA48-8F5E-463D-8E0D-F1C9A24FCC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8" name="Text Box 469">
          <a:extLst>
            <a:ext uri="{FF2B5EF4-FFF2-40B4-BE49-F238E27FC236}">
              <a16:creationId xmlns:a16="http://schemas.microsoft.com/office/drawing/2014/main" id="{8044E932-E3D9-4389-AAFD-4E1E16719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9" name="Text Box 470">
          <a:extLst>
            <a:ext uri="{FF2B5EF4-FFF2-40B4-BE49-F238E27FC236}">
              <a16:creationId xmlns:a16="http://schemas.microsoft.com/office/drawing/2014/main" id="{E1FFA0AC-10A1-4792-A132-E125CE39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0" name="Text Box 471">
          <a:extLst>
            <a:ext uri="{FF2B5EF4-FFF2-40B4-BE49-F238E27FC236}">
              <a16:creationId xmlns:a16="http://schemas.microsoft.com/office/drawing/2014/main" id="{18569DEA-E8F4-4BE1-8258-57C6CB723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1" name="Text Box 472">
          <a:extLst>
            <a:ext uri="{FF2B5EF4-FFF2-40B4-BE49-F238E27FC236}">
              <a16:creationId xmlns:a16="http://schemas.microsoft.com/office/drawing/2014/main" id="{48587D0E-574D-4BFE-8DE9-F5E75ED0E1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92" name="Text Box 473">
          <a:extLst>
            <a:ext uri="{FF2B5EF4-FFF2-40B4-BE49-F238E27FC236}">
              <a16:creationId xmlns:a16="http://schemas.microsoft.com/office/drawing/2014/main" id="{2C0E669E-7DCC-448E-9F4A-CD9F25F5A7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3" name="Text Box 474">
          <a:extLst>
            <a:ext uri="{FF2B5EF4-FFF2-40B4-BE49-F238E27FC236}">
              <a16:creationId xmlns:a16="http://schemas.microsoft.com/office/drawing/2014/main" id="{FE94754A-3479-4E09-B4D4-8C75964A9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4" name="Text Box 475">
          <a:extLst>
            <a:ext uri="{FF2B5EF4-FFF2-40B4-BE49-F238E27FC236}">
              <a16:creationId xmlns:a16="http://schemas.microsoft.com/office/drawing/2014/main" id="{81630EC9-D49A-410E-8C9E-D84528EC1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95" name="Text Box 476">
          <a:extLst>
            <a:ext uri="{FF2B5EF4-FFF2-40B4-BE49-F238E27FC236}">
              <a16:creationId xmlns:a16="http://schemas.microsoft.com/office/drawing/2014/main" id="{BA9FD613-2EE1-441F-9345-5F4CC0DE94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6" name="Text Box 477">
          <a:extLst>
            <a:ext uri="{FF2B5EF4-FFF2-40B4-BE49-F238E27FC236}">
              <a16:creationId xmlns:a16="http://schemas.microsoft.com/office/drawing/2014/main" id="{96571BAE-E6C8-4E29-A564-BCFF4D55D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7" name="Text Box 478">
          <a:extLst>
            <a:ext uri="{FF2B5EF4-FFF2-40B4-BE49-F238E27FC236}">
              <a16:creationId xmlns:a16="http://schemas.microsoft.com/office/drawing/2014/main" id="{1204AC2E-EFCD-46C2-935E-7AD92EAE1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98" name="Text Box 479">
          <a:extLst>
            <a:ext uri="{FF2B5EF4-FFF2-40B4-BE49-F238E27FC236}">
              <a16:creationId xmlns:a16="http://schemas.microsoft.com/office/drawing/2014/main" id="{9E77DB0F-80EC-4B3D-A4E6-84E745C88A6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9" name="Text Box 480">
          <a:extLst>
            <a:ext uri="{FF2B5EF4-FFF2-40B4-BE49-F238E27FC236}">
              <a16:creationId xmlns:a16="http://schemas.microsoft.com/office/drawing/2014/main" id="{2B99F7D5-E397-4D29-9D64-25F4846054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0" name="Text Box 481">
          <a:extLst>
            <a:ext uri="{FF2B5EF4-FFF2-40B4-BE49-F238E27FC236}">
              <a16:creationId xmlns:a16="http://schemas.microsoft.com/office/drawing/2014/main" id="{83E83CCD-E9B6-4390-BD57-C5C6383B98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1" name="Text Box 482">
          <a:extLst>
            <a:ext uri="{FF2B5EF4-FFF2-40B4-BE49-F238E27FC236}">
              <a16:creationId xmlns:a16="http://schemas.microsoft.com/office/drawing/2014/main" id="{65442BB1-628B-4243-AC6A-10FD6F66048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2" name="Text Box 483">
          <a:extLst>
            <a:ext uri="{FF2B5EF4-FFF2-40B4-BE49-F238E27FC236}">
              <a16:creationId xmlns:a16="http://schemas.microsoft.com/office/drawing/2014/main" id="{99985F57-74EF-4BE3-A328-FDF829B84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3" name="Text Box 484">
          <a:extLst>
            <a:ext uri="{FF2B5EF4-FFF2-40B4-BE49-F238E27FC236}">
              <a16:creationId xmlns:a16="http://schemas.microsoft.com/office/drawing/2014/main" id="{14283F70-824A-4640-930F-A38488A9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4" name="Text Box 485">
          <a:extLst>
            <a:ext uri="{FF2B5EF4-FFF2-40B4-BE49-F238E27FC236}">
              <a16:creationId xmlns:a16="http://schemas.microsoft.com/office/drawing/2014/main" id="{8CB04A67-4878-4F66-B65F-FAAFE5CB48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5" name="Text Box 486">
          <a:extLst>
            <a:ext uri="{FF2B5EF4-FFF2-40B4-BE49-F238E27FC236}">
              <a16:creationId xmlns:a16="http://schemas.microsoft.com/office/drawing/2014/main" id="{D3B7FD81-6263-42D6-AAA0-CB3A59DA91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6" name="Text Box 487">
          <a:extLst>
            <a:ext uri="{FF2B5EF4-FFF2-40B4-BE49-F238E27FC236}">
              <a16:creationId xmlns:a16="http://schemas.microsoft.com/office/drawing/2014/main" id="{19B4F943-492D-4171-984A-742B9D1A0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7" name="Text Box 488">
          <a:extLst>
            <a:ext uri="{FF2B5EF4-FFF2-40B4-BE49-F238E27FC236}">
              <a16:creationId xmlns:a16="http://schemas.microsoft.com/office/drawing/2014/main" id="{9ECE4946-2E72-4C15-8C40-FD21EAD9D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8" name="Text Box 489">
          <a:extLst>
            <a:ext uri="{FF2B5EF4-FFF2-40B4-BE49-F238E27FC236}">
              <a16:creationId xmlns:a16="http://schemas.microsoft.com/office/drawing/2014/main" id="{33C0B160-B82C-4040-A868-B273D46A003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9" name="Text Box 490">
          <a:extLst>
            <a:ext uri="{FF2B5EF4-FFF2-40B4-BE49-F238E27FC236}">
              <a16:creationId xmlns:a16="http://schemas.microsoft.com/office/drawing/2014/main" id="{E263F8F8-84F1-4F46-9D97-95E0F4AE2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0" name="Text Box 491">
          <a:extLst>
            <a:ext uri="{FF2B5EF4-FFF2-40B4-BE49-F238E27FC236}">
              <a16:creationId xmlns:a16="http://schemas.microsoft.com/office/drawing/2014/main" id="{D9EA5AF4-8DC1-484E-98A8-021460C4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1" name="Text Box 492">
          <a:extLst>
            <a:ext uri="{FF2B5EF4-FFF2-40B4-BE49-F238E27FC236}">
              <a16:creationId xmlns:a16="http://schemas.microsoft.com/office/drawing/2014/main" id="{7EC52B79-F9BE-422A-81FB-A56014C201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2" name="Text Box 493">
          <a:extLst>
            <a:ext uri="{FF2B5EF4-FFF2-40B4-BE49-F238E27FC236}">
              <a16:creationId xmlns:a16="http://schemas.microsoft.com/office/drawing/2014/main" id="{AFBF5571-A3D2-487A-B948-552A162179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3" name="Text Box 494">
          <a:extLst>
            <a:ext uri="{FF2B5EF4-FFF2-40B4-BE49-F238E27FC236}">
              <a16:creationId xmlns:a16="http://schemas.microsoft.com/office/drawing/2014/main" id="{AF80A55C-1458-459F-80AE-F83161F2D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4" name="Text Box 495">
          <a:extLst>
            <a:ext uri="{FF2B5EF4-FFF2-40B4-BE49-F238E27FC236}">
              <a16:creationId xmlns:a16="http://schemas.microsoft.com/office/drawing/2014/main" id="{2DEECC3E-314A-4110-B8CB-1BE42FA376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5" name="Text Box 496">
          <a:extLst>
            <a:ext uri="{FF2B5EF4-FFF2-40B4-BE49-F238E27FC236}">
              <a16:creationId xmlns:a16="http://schemas.microsoft.com/office/drawing/2014/main" id="{BA4551BE-6621-4F2C-9600-AC26A6BCBD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6" name="Text Box 497">
          <a:extLst>
            <a:ext uri="{FF2B5EF4-FFF2-40B4-BE49-F238E27FC236}">
              <a16:creationId xmlns:a16="http://schemas.microsoft.com/office/drawing/2014/main" id="{E35F61E6-7192-4AB9-82D0-91852B53B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7" name="Text Box 498">
          <a:extLst>
            <a:ext uri="{FF2B5EF4-FFF2-40B4-BE49-F238E27FC236}">
              <a16:creationId xmlns:a16="http://schemas.microsoft.com/office/drawing/2014/main" id="{282B5E83-5041-41AF-8B29-73D353A3F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8" name="Text Box 499">
          <a:extLst>
            <a:ext uri="{FF2B5EF4-FFF2-40B4-BE49-F238E27FC236}">
              <a16:creationId xmlns:a16="http://schemas.microsoft.com/office/drawing/2014/main" id="{61AD179A-EE22-4483-A696-14FAF1349B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9" name="Text Box 500">
          <a:extLst>
            <a:ext uri="{FF2B5EF4-FFF2-40B4-BE49-F238E27FC236}">
              <a16:creationId xmlns:a16="http://schemas.microsoft.com/office/drawing/2014/main" id="{E222D59D-A53B-4D66-A1DB-7CD9AD4E00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0" name="Text Box 501">
          <a:extLst>
            <a:ext uri="{FF2B5EF4-FFF2-40B4-BE49-F238E27FC236}">
              <a16:creationId xmlns:a16="http://schemas.microsoft.com/office/drawing/2014/main" id="{AD82187E-AED9-43BC-866B-B113D628A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21" name="Text Box 502">
          <a:extLst>
            <a:ext uri="{FF2B5EF4-FFF2-40B4-BE49-F238E27FC236}">
              <a16:creationId xmlns:a16="http://schemas.microsoft.com/office/drawing/2014/main" id="{84B0E9BC-5A4F-4292-A421-0D20E452A5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2" name="Text Box 503">
          <a:extLst>
            <a:ext uri="{FF2B5EF4-FFF2-40B4-BE49-F238E27FC236}">
              <a16:creationId xmlns:a16="http://schemas.microsoft.com/office/drawing/2014/main" id="{97901858-AE4C-479A-8A04-0A6266EF4B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3" name="Text Box 504">
          <a:extLst>
            <a:ext uri="{FF2B5EF4-FFF2-40B4-BE49-F238E27FC236}">
              <a16:creationId xmlns:a16="http://schemas.microsoft.com/office/drawing/2014/main" id="{B045D3A3-0CB0-465E-9830-ECE0ED8CF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24" name="Text Box 505">
          <a:extLst>
            <a:ext uri="{FF2B5EF4-FFF2-40B4-BE49-F238E27FC236}">
              <a16:creationId xmlns:a16="http://schemas.microsoft.com/office/drawing/2014/main" id="{BBB1F9CD-C964-40A7-B6B5-FDE316BD17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5" name="Text Box 506">
          <a:extLst>
            <a:ext uri="{FF2B5EF4-FFF2-40B4-BE49-F238E27FC236}">
              <a16:creationId xmlns:a16="http://schemas.microsoft.com/office/drawing/2014/main" id="{59DDA13B-4086-425C-84E6-43F5AF54BF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6" name="Text Box 507">
          <a:extLst>
            <a:ext uri="{FF2B5EF4-FFF2-40B4-BE49-F238E27FC236}">
              <a16:creationId xmlns:a16="http://schemas.microsoft.com/office/drawing/2014/main" id="{EF8E8A8A-D372-4E69-972B-4CEA91F660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27" name="Text Box 508">
          <a:extLst>
            <a:ext uri="{FF2B5EF4-FFF2-40B4-BE49-F238E27FC236}">
              <a16:creationId xmlns:a16="http://schemas.microsoft.com/office/drawing/2014/main" id="{123A42D4-C2C4-4F3C-8228-213AE4BF19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8" name="Text Box 509">
          <a:extLst>
            <a:ext uri="{FF2B5EF4-FFF2-40B4-BE49-F238E27FC236}">
              <a16:creationId xmlns:a16="http://schemas.microsoft.com/office/drawing/2014/main" id="{91E92F01-7843-49A5-8427-359DCBF13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9" name="Text Box 510">
          <a:extLst>
            <a:ext uri="{FF2B5EF4-FFF2-40B4-BE49-F238E27FC236}">
              <a16:creationId xmlns:a16="http://schemas.microsoft.com/office/drawing/2014/main" id="{4341AF0F-4AFA-44A1-8743-6AF1BD5A29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0" name="Text Box 511">
          <a:extLst>
            <a:ext uri="{FF2B5EF4-FFF2-40B4-BE49-F238E27FC236}">
              <a16:creationId xmlns:a16="http://schemas.microsoft.com/office/drawing/2014/main" id="{6DAECFF4-FD71-4052-A809-88C0B416D6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1" name="Text Box 512">
          <a:extLst>
            <a:ext uri="{FF2B5EF4-FFF2-40B4-BE49-F238E27FC236}">
              <a16:creationId xmlns:a16="http://schemas.microsoft.com/office/drawing/2014/main" id="{D9265F3A-7720-4D3D-9BF0-B98E6C552D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2" name="Text Box 513">
          <a:extLst>
            <a:ext uri="{FF2B5EF4-FFF2-40B4-BE49-F238E27FC236}">
              <a16:creationId xmlns:a16="http://schemas.microsoft.com/office/drawing/2014/main" id="{3B670011-24C4-4B1C-AD07-5D4BC0CCF0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3" name="Text Box 514">
          <a:extLst>
            <a:ext uri="{FF2B5EF4-FFF2-40B4-BE49-F238E27FC236}">
              <a16:creationId xmlns:a16="http://schemas.microsoft.com/office/drawing/2014/main" id="{82C2B57E-5FC9-4775-AAE8-C11F49A61F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4" name="Text Box 515">
          <a:extLst>
            <a:ext uri="{FF2B5EF4-FFF2-40B4-BE49-F238E27FC236}">
              <a16:creationId xmlns:a16="http://schemas.microsoft.com/office/drawing/2014/main" id="{35A969CC-0A99-4B58-A92E-79355638C0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5" name="Text Box 516">
          <a:extLst>
            <a:ext uri="{FF2B5EF4-FFF2-40B4-BE49-F238E27FC236}">
              <a16:creationId xmlns:a16="http://schemas.microsoft.com/office/drawing/2014/main" id="{05DC2E80-2687-4823-8720-C0A546C10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6" name="Text Box 517">
          <a:extLst>
            <a:ext uri="{FF2B5EF4-FFF2-40B4-BE49-F238E27FC236}">
              <a16:creationId xmlns:a16="http://schemas.microsoft.com/office/drawing/2014/main" id="{A61553F1-9CBD-4EB6-AB08-1176CAED65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7" name="Text Box 518">
          <a:extLst>
            <a:ext uri="{FF2B5EF4-FFF2-40B4-BE49-F238E27FC236}">
              <a16:creationId xmlns:a16="http://schemas.microsoft.com/office/drawing/2014/main" id="{671A7C12-A718-4177-9D4F-3F196CF18E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8" name="Text Box 519">
          <a:extLst>
            <a:ext uri="{FF2B5EF4-FFF2-40B4-BE49-F238E27FC236}">
              <a16:creationId xmlns:a16="http://schemas.microsoft.com/office/drawing/2014/main" id="{966518D0-ECA8-4EA1-BCA6-4F3D026E94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9" name="Text Box 520">
          <a:extLst>
            <a:ext uri="{FF2B5EF4-FFF2-40B4-BE49-F238E27FC236}">
              <a16:creationId xmlns:a16="http://schemas.microsoft.com/office/drawing/2014/main" id="{579911C2-F08C-4407-BBED-FA2718E2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0" name="Text Box 521">
          <a:extLst>
            <a:ext uri="{FF2B5EF4-FFF2-40B4-BE49-F238E27FC236}">
              <a16:creationId xmlns:a16="http://schemas.microsoft.com/office/drawing/2014/main" id="{D6EC2870-D193-4D59-99CF-18DEA06EEC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1" name="Text Box 522">
          <a:extLst>
            <a:ext uri="{FF2B5EF4-FFF2-40B4-BE49-F238E27FC236}">
              <a16:creationId xmlns:a16="http://schemas.microsoft.com/office/drawing/2014/main" id="{494366DC-F217-46B1-9FCB-CACE0EAC70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2" name="Text Box 523">
          <a:extLst>
            <a:ext uri="{FF2B5EF4-FFF2-40B4-BE49-F238E27FC236}">
              <a16:creationId xmlns:a16="http://schemas.microsoft.com/office/drawing/2014/main" id="{3E2D0526-0017-4926-A302-B7B6E7023C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3" name="Text Box 524">
          <a:extLst>
            <a:ext uri="{FF2B5EF4-FFF2-40B4-BE49-F238E27FC236}">
              <a16:creationId xmlns:a16="http://schemas.microsoft.com/office/drawing/2014/main" id="{3BBFB57E-B3E3-4AE0-870F-B11D1DE73F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4" name="Text Box 525">
          <a:extLst>
            <a:ext uri="{FF2B5EF4-FFF2-40B4-BE49-F238E27FC236}">
              <a16:creationId xmlns:a16="http://schemas.microsoft.com/office/drawing/2014/main" id="{98C5D126-6A14-4B63-923F-D363C34AF2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5" name="Text Box 526">
          <a:extLst>
            <a:ext uri="{FF2B5EF4-FFF2-40B4-BE49-F238E27FC236}">
              <a16:creationId xmlns:a16="http://schemas.microsoft.com/office/drawing/2014/main" id="{2DE36915-A16C-4039-B10B-92A0CB9EC1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6" name="Text Box 527">
          <a:extLst>
            <a:ext uri="{FF2B5EF4-FFF2-40B4-BE49-F238E27FC236}">
              <a16:creationId xmlns:a16="http://schemas.microsoft.com/office/drawing/2014/main" id="{3ECBEAF5-8CD9-446C-A783-3D3862A7B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7" name="Text Box 528">
          <a:extLst>
            <a:ext uri="{FF2B5EF4-FFF2-40B4-BE49-F238E27FC236}">
              <a16:creationId xmlns:a16="http://schemas.microsoft.com/office/drawing/2014/main" id="{BD408F85-3174-4B65-8DB8-B16153AA07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8" name="Text Box 529">
          <a:extLst>
            <a:ext uri="{FF2B5EF4-FFF2-40B4-BE49-F238E27FC236}">
              <a16:creationId xmlns:a16="http://schemas.microsoft.com/office/drawing/2014/main" id="{1B4E712C-9D82-41B7-AB13-73986BE017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9" name="Text Box 530">
          <a:extLst>
            <a:ext uri="{FF2B5EF4-FFF2-40B4-BE49-F238E27FC236}">
              <a16:creationId xmlns:a16="http://schemas.microsoft.com/office/drawing/2014/main" id="{7ABCC673-7FFA-4369-955E-D70F660447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50" name="Text Box 531">
          <a:extLst>
            <a:ext uri="{FF2B5EF4-FFF2-40B4-BE49-F238E27FC236}">
              <a16:creationId xmlns:a16="http://schemas.microsoft.com/office/drawing/2014/main" id="{A289B018-816E-4A80-8C49-1742A3EF8A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1" name="Text Box 532">
          <a:extLst>
            <a:ext uri="{FF2B5EF4-FFF2-40B4-BE49-F238E27FC236}">
              <a16:creationId xmlns:a16="http://schemas.microsoft.com/office/drawing/2014/main" id="{211D571E-DBB9-4CC7-B5F4-24D983B2C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2" name="Text Box 533">
          <a:extLst>
            <a:ext uri="{FF2B5EF4-FFF2-40B4-BE49-F238E27FC236}">
              <a16:creationId xmlns:a16="http://schemas.microsoft.com/office/drawing/2014/main" id="{0A8B7145-728F-49C9-A3B3-E15926CB97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53" name="Text Box 534">
          <a:extLst>
            <a:ext uri="{FF2B5EF4-FFF2-40B4-BE49-F238E27FC236}">
              <a16:creationId xmlns:a16="http://schemas.microsoft.com/office/drawing/2014/main" id="{B5E152BD-A4EA-43E7-BD7A-F81D590831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54" name="Text Box 535">
          <a:extLst>
            <a:ext uri="{FF2B5EF4-FFF2-40B4-BE49-F238E27FC236}">
              <a16:creationId xmlns:a16="http://schemas.microsoft.com/office/drawing/2014/main" id="{F3892FF2-CADB-4A12-839E-385DC0363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5" name="Text Box 536">
          <a:extLst>
            <a:ext uri="{FF2B5EF4-FFF2-40B4-BE49-F238E27FC236}">
              <a16:creationId xmlns:a16="http://schemas.microsoft.com/office/drawing/2014/main" id="{90D48141-78A0-4507-9019-96753EF73E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6" name="Text Box 537">
          <a:extLst>
            <a:ext uri="{FF2B5EF4-FFF2-40B4-BE49-F238E27FC236}">
              <a16:creationId xmlns:a16="http://schemas.microsoft.com/office/drawing/2014/main" id="{F74854F0-CF6C-4D05-AD64-FA4507BFD3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57" name="Text Box 538">
          <a:extLst>
            <a:ext uri="{FF2B5EF4-FFF2-40B4-BE49-F238E27FC236}">
              <a16:creationId xmlns:a16="http://schemas.microsoft.com/office/drawing/2014/main" id="{58E6E30F-3777-4E41-A289-7FB1F6DCA0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8" name="Text Box 539">
          <a:extLst>
            <a:ext uri="{FF2B5EF4-FFF2-40B4-BE49-F238E27FC236}">
              <a16:creationId xmlns:a16="http://schemas.microsoft.com/office/drawing/2014/main" id="{F0686DD9-C148-4D31-ACEF-F9401D2CC5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9" name="Text Box 540">
          <a:extLst>
            <a:ext uri="{FF2B5EF4-FFF2-40B4-BE49-F238E27FC236}">
              <a16:creationId xmlns:a16="http://schemas.microsoft.com/office/drawing/2014/main" id="{C127CBBA-4F0D-49C7-A975-49F7DE025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0" name="Text Box 541">
          <a:extLst>
            <a:ext uri="{FF2B5EF4-FFF2-40B4-BE49-F238E27FC236}">
              <a16:creationId xmlns:a16="http://schemas.microsoft.com/office/drawing/2014/main" id="{5E6015C0-993F-44E3-AE3B-62B000C86E3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1" name="Text Box 542">
          <a:extLst>
            <a:ext uri="{FF2B5EF4-FFF2-40B4-BE49-F238E27FC236}">
              <a16:creationId xmlns:a16="http://schemas.microsoft.com/office/drawing/2014/main" id="{02BFB1FC-40A7-4D03-A7B8-E773EEE1C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2" name="Text Box 543">
          <a:extLst>
            <a:ext uri="{FF2B5EF4-FFF2-40B4-BE49-F238E27FC236}">
              <a16:creationId xmlns:a16="http://schemas.microsoft.com/office/drawing/2014/main" id="{9B074C45-00A8-4920-91DB-3390AB2735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3" name="Text Box 544">
          <a:extLst>
            <a:ext uri="{FF2B5EF4-FFF2-40B4-BE49-F238E27FC236}">
              <a16:creationId xmlns:a16="http://schemas.microsoft.com/office/drawing/2014/main" id="{619A1EA3-A7BF-4415-9F3C-A6EBCFFEB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4" name="Text Box 545">
          <a:extLst>
            <a:ext uri="{FF2B5EF4-FFF2-40B4-BE49-F238E27FC236}">
              <a16:creationId xmlns:a16="http://schemas.microsoft.com/office/drawing/2014/main" id="{62DE5524-6358-4D38-959F-57C72AAB39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5" name="Text Box 546">
          <a:extLst>
            <a:ext uri="{FF2B5EF4-FFF2-40B4-BE49-F238E27FC236}">
              <a16:creationId xmlns:a16="http://schemas.microsoft.com/office/drawing/2014/main" id="{2A8BD304-A619-42C5-ABA5-3DCA14B4E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6" name="Text Box 547">
          <a:extLst>
            <a:ext uri="{FF2B5EF4-FFF2-40B4-BE49-F238E27FC236}">
              <a16:creationId xmlns:a16="http://schemas.microsoft.com/office/drawing/2014/main" id="{11D3BBA1-C8F4-41A6-B81D-27BB56C7EF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7" name="Text Box 548">
          <a:extLst>
            <a:ext uri="{FF2B5EF4-FFF2-40B4-BE49-F238E27FC236}">
              <a16:creationId xmlns:a16="http://schemas.microsoft.com/office/drawing/2014/main" id="{A1254C78-77FB-46DA-972A-627197421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8" name="Text Box 549">
          <a:extLst>
            <a:ext uri="{FF2B5EF4-FFF2-40B4-BE49-F238E27FC236}">
              <a16:creationId xmlns:a16="http://schemas.microsoft.com/office/drawing/2014/main" id="{1BCE517A-EDDB-44F6-9C9C-134F839066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9" name="Text Box 550">
          <a:extLst>
            <a:ext uri="{FF2B5EF4-FFF2-40B4-BE49-F238E27FC236}">
              <a16:creationId xmlns:a16="http://schemas.microsoft.com/office/drawing/2014/main" id="{EB5CDE75-C3B5-4321-8AEE-B9872D05311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0" name="Text Box 551">
          <a:extLst>
            <a:ext uri="{FF2B5EF4-FFF2-40B4-BE49-F238E27FC236}">
              <a16:creationId xmlns:a16="http://schemas.microsoft.com/office/drawing/2014/main" id="{A67B440A-2C17-4461-9036-FB5C44E948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1" name="Text Box 552">
          <a:extLst>
            <a:ext uri="{FF2B5EF4-FFF2-40B4-BE49-F238E27FC236}">
              <a16:creationId xmlns:a16="http://schemas.microsoft.com/office/drawing/2014/main" id="{1E1AA386-0E89-4672-9427-3DC6A1330E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2" name="Text Box 553">
          <a:extLst>
            <a:ext uri="{FF2B5EF4-FFF2-40B4-BE49-F238E27FC236}">
              <a16:creationId xmlns:a16="http://schemas.microsoft.com/office/drawing/2014/main" id="{6FFA93CD-7FB2-4405-A2F5-60BC9AF0DE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3" name="Text Box 554">
          <a:extLst>
            <a:ext uri="{FF2B5EF4-FFF2-40B4-BE49-F238E27FC236}">
              <a16:creationId xmlns:a16="http://schemas.microsoft.com/office/drawing/2014/main" id="{866119D3-442B-4AC6-9E2A-66555DD91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4" name="Text Box 555">
          <a:extLst>
            <a:ext uri="{FF2B5EF4-FFF2-40B4-BE49-F238E27FC236}">
              <a16:creationId xmlns:a16="http://schemas.microsoft.com/office/drawing/2014/main" id="{FD5D9D4F-F29F-43A9-8BE2-781A583A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5" name="Text Box 556">
          <a:extLst>
            <a:ext uri="{FF2B5EF4-FFF2-40B4-BE49-F238E27FC236}">
              <a16:creationId xmlns:a16="http://schemas.microsoft.com/office/drawing/2014/main" id="{6562FFAD-0308-4DFA-A8DF-AC5ADD255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6" name="Text Box 557">
          <a:extLst>
            <a:ext uri="{FF2B5EF4-FFF2-40B4-BE49-F238E27FC236}">
              <a16:creationId xmlns:a16="http://schemas.microsoft.com/office/drawing/2014/main" id="{8AA0FA25-D630-44AC-BD3B-52573580F8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7" name="Text Box 558">
          <a:extLst>
            <a:ext uri="{FF2B5EF4-FFF2-40B4-BE49-F238E27FC236}">
              <a16:creationId xmlns:a16="http://schemas.microsoft.com/office/drawing/2014/main" id="{0574AF00-8D9C-4666-9CEF-0B6B182CF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8" name="Text Box 559">
          <a:extLst>
            <a:ext uri="{FF2B5EF4-FFF2-40B4-BE49-F238E27FC236}">
              <a16:creationId xmlns:a16="http://schemas.microsoft.com/office/drawing/2014/main" id="{24FDFFD4-EECD-4798-A7CB-737A9039E0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9" name="Text Box 560">
          <a:extLst>
            <a:ext uri="{FF2B5EF4-FFF2-40B4-BE49-F238E27FC236}">
              <a16:creationId xmlns:a16="http://schemas.microsoft.com/office/drawing/2014/main" id="{FA6ACCFF-14B5-4E73-8A89-AE03DFB84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0" name="Text Box 561">
          <a:extLst>
            <a:ext uri="{FF2B5EF4-FFF2-40B4-BE49-F238E27FC236}">
              <a16:creationId xmlns:a16="http://schemas.microsoft.com/office/drawing/2014/main" id="{B3083DEC-EE6B-49C0-B180-D5AE0B83CD4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1" name="Text Box 562">
          <a:extLst>
            <a:ext uri="{FF2B5EF4-FFF2-40B4-BE49-F238E27FC236}">
              <a16:creationId xmlns:a16="http://schemas.microsoft.com/office/drawing/2014/main" id="{D66F73C7-D275-4B27-81AC-125F7F79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2" name="Text Box 563">
          <a:extLst>
            <a:ext uri="{FF2B5EF4-FFF2-40B4-BE49-F238E27FC236}">
              <a16:creationId xmlns:a16="http://schemas.microsoft.com/office/drawing/2014/main" id="{EADE5680-E4EF-4C51-9D9A-E5C8D5705E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3" name="Text Box 564">
          <a:extLst>
            <a:ext uri="{FF2B5EF4-FFF2-40B4-BE49-F238E27FC236}">
              <a16:creationId xmlns:a16="http://schemas.microsoft.com/office/drawing/2014/main" id="{2F7EB910-3898-49DD-AFD6-CD3EB8F64A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4" name="Text Box 565">
          <a:extLst>
            <a:ext uri="{FF2B5EF4-FFF2-40B4-BE49-F238E27FC236}">
              <a16:creationId xmlns:a16="http://schemas.microsoft.com/office/drawing/2014/main" id="{892F391D-4C81-4632-8D5D-593B5F32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5" name="Text Box 566">
          <a:extLst>
            <a:ext uri="{FF2B5EF4-FFF2-40B4-BE49-F238E27FC236}">
              <a16:creationId xmlns:a16="http://schemas.microsoft.com/office/drawing/2014/main" id="{D4887A5B-569F-4F02-A5CF-926F49553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6" name="Text Box 567">
          <a:extLst>
            <a:ext uri="{FF2B5EF4-FFF2-40B4-BE49-F238E27FC236}">
              <a16:creationId xmlns:a16="http://schemas.microsoft.com/office/drawing/2014/main" id="{3FE4E218-25EE-4810-AC35-B1B8332C47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7" name="Text Box 568">
          <a:extLst>
            <a:ext uri="{FF2B5EF4-FFF2-40B4-BE49-F238E27FC236}">
              <a16:creationId xmlns:a16="http://schemas.microsoft.com/office/drawing/2014/main" id="{9D621622-EE16-401C-ACFF-6F8F35362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8" name="Text Box 569">
          <a:extLst>
            <a:ext uri="{FF2B5EF4-FFF2-40B4-BE49-F238E27FC236}">
              <a16:creationId xmlns:a16="http://schemas.microsoft.com/office/drawing/2014/main" id="{1AA67260-0B9F-48DB-9547-20C7D1DDE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9" name="Text Box 570">
          <a:extLst>
            <a:ext uri="{FF2B5EF4-FFF2-40B4-BE49-F238E27FC236}">
              <a16:creationId xmlns:a16="http://schemas.microsoft.com/office/drawing/2014/main" id="{62666C6F-28DD-45E7-A913-B5857C35AE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0" name="Text Box 571">
          <a:extLst>
            <a:ext uri="{FF2B5EF4-FFF2-40B4-BE49-F238E27FC236}">
              <a16:creationId xmlns:a16="http://schemas.microsoft.com/office/drawing/2014/main" id="{BFA17C84-92E1-442F-8EDE-E2DD42E849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1" name="Text Box 572">
          <a:extLst>
            <a:ext uri="{FF2B5EF4-FFF2-40B4-BE49-F238E27FC236}">
              <a16:creationId xmlns:a16="http://schemas.microsoft.com/office/drawing/2014/main" id="{993D8B00-3A4F-41F5-9767-5610E9441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2" name="Text Box 573">
          <a:extLst>
            <a:ext uri="{FF2B5EF4-FFF2-40B4-BE49-F238E27FC236}">
              <a16:creationId xmlns:a16="http://schemas.microsoft.com/office/drawing/2014/main" id="{771ABDD7-5280-4B04-A9FC-3F793C116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3" name="Text Box 574">
          <a:extLst>
            <a:ext uri="{FF2B5EF4-FFF2-40B4-BE49-F238E27FC236}">
              <a16:creationId xmlns:a16="http://schemas.microsoft.com/office/drawing/2014/main" id="{DC223784-890C-44FF-B91C-3665D6486A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4" name="Text Box 575">
          <a:extLst>
            <a:ext uri="{FF2B5EF4-FFF2-40B4-BE49-F238E27FC236}">
              <a16:creationId xmlns:a16="http://schemas.microsoft.com/office/drawing/2014/main" id="{0442F28B-8700-47CF-ADBD-05A5EDFBF1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5" name="Text Box 576">
          <a:extLst>
            <a:ext uri="{FF2B5EF4-FFF2-40B4-BE49-F238E27FC236}">
              <a16:creationId xmlns:a16="http://schemas.microsoft.com/office/drawing/2014/main" id="{DF080D2F-CA85-46EC-9F3F-B6D903825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6" name="Text Box 577">
          <a:extLst>
            <a:ext uri="{FF2B5EF4-FFF2-40B4-BE49-F238E27FC236}">
              <a16:creationId xmlns:a16="http://schemas.microsoft.com/office/drawing/2014/main" id="{7599CA7A-5165-450E-94A5-952786D2E9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7" name="Text Box 578">
          <a:extLst>
            <a:ext uri="{FF2B5EF4-FFF2-40B4-BE49-F238E27FC236}">
              <a16:creationId xmlns:a16="http://schemas.microsoft.com/office/drawing/2014/main" id="{F2867FF5-24F3-4272-9A73-0FA025F87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8" name="Text Box 579">
          <a:extLst>
            <a:ext uri="{FF2B5EF4-FFF2-40B4-BE49-F238E27FC236}">
              <a16:creationId xmlns:a16="http://schemas.microsoft.com/office/drawing/2014/main" id="{169837BB-A11E-4E94-8316-25D91F598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9" name="Text Box 580">
          <a:extLst>
            <a:ext uri="{FF2B5EF4-FFF2-40B4-BE49-F238E27FC236}">
              <a16:creationId xmlns:a16="http://schemas.microsoft.com/office/drawing/2014/main" id="{C4A98211-B5F8-45CB-BDE3-0EF5B20352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0" name="Text Box 581">
          <a:extLst>
            <a:ext uri="{FF2B5EF4-FFF2-40B4-BE49-F238E27FC236}">
              <a16:creationId xmlns:a16="http://schemas.microsoft.com/office/drawing/2014/main" id="{810197CA-B2B8-4CF8-9FEF-DEB766460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1" name="Text Box 582">
          <a:extLst>
            <a:ext uri="{FF2B5EF4-FFF2-40B4-BE49-F238E27FC236}">
              <a16:creationId xmlns:a16="http://schemas.microsoft.com/office/drawing/2014/main" id="{334FCB17-AB73-467C-B844-5F51F441C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2" name="Text Box 583">
          <a:extLst>
            <a:ext uri="{FF2B5EF4-FFF2-40B4-BE49-F238E27FC236}">
              <a16:creationId xmlns:a16="http://schemas.microsoft.com/office/drawing/2014/main" id="{2C68F00A-E476-4474-B097-43D90C19BB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3" name="Text Box 584">
          <a:extLst>
            <a:ext uri="{FF2B5EF4-FFF2-40B4-BE49-F238E27FC236}">
              <a16:creationId xmlns:a16="http://schemas.microsoft.com/office/drawing/2014/main" id="{14B5C327-BA4D-45B2-8B09-9AEC7C926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4" name="Text Box 585">
          <a:extLst>
            <a:ext uri="{FF2B5EF4-FFF2-40B4-BE49-F238E27FC236}">
              <a16:creationId xmlns:a16="http://schemas.microsoft.com/office/drawing/2014/main" id="{FE503D5A-068C-41EB-B5CD-0296B9D4E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5" name="Text Box 586">
          <a:extLst>
            <a:ext uri="{FF2B5EF4-FFF2-40B4-BE49-F238E27FC236}">
              <a16:creationId xmlns:a16="http://schemas.microsoft.com/office/drawing/2014/main" id="{76D40F87-419A-4BDC-A512-64C888473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6" name="Text Box 587">
          <a:extLst>
            <a:ext uri="{FF2B5EF4-FFF2-40B4-BE49-F238E27FC236}">
              <a16:creationId xmlns:a16="http://schemas.microsoft.com/office/drawing/2014/main" id="{5F494345-2E28-4EC1-8910-A264D8A598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7" name="Text Box 588">
          <a:extLst>
            <a:ext uri="{FF2B5EF4-FFF2-40B4-BE49-F238E27FC236}">
              <a16:creationId xmlns:a16="http://schemas.microsoft.com/office/drawing/2014/main" id="{9A95F274-89FD-4E04-A2F7-A02C56AB9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8" name="Text Box 589">
          <a:extLst>
            <a:ext uri="{FF2B5EF4-FFF2-40B4-BE49-F238E27FC236}">
              <a16:creationId xmlns:a16="http://schemas.microsoft.com/office/drawing/2014/main" id="{7671C2E1-9AB7-4862-9281-7191465694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9" name="Text Box 590">
          <a:extLst>
            <a:ext uri="{FF2B5EF4-FFF2-40B4-BE49-F238E27FC236}">
              <a16:creationId xmlns:a16="http://schemas.microsoft.com/office/drawing/2014/main" id="{4051DD7A-5088-4DF0-92FF-87B688C14C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0" name="Text Box 591">
          <a:extLst>
            <a:ext uri="{FF2B5EF4-FFF2-40B4-BE49-F238E27FC236}">
              <a16:creationId xmlns:a16="http://schemas.microsoft.com/office/drawing/2014/main" id="{D3B42C10-66D8-4CAA-85FB-E9488966C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1" name="Text Box 592">
          <a:extLst>
            <a:ext uri="{FF2B5EF4-FFF2-40B4-BE49-F238E27FC236}">
              <a16:creationId xmlns:a16="http://schemas.microsoft.com/office/drawing/2014/main" id="{D8FFCED6-25F4-4A62-8D06-3CBF4E3C76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2" name="Text Box 593">
          <a:extLst>
            <a:ext uri="{FF2B5EF4-FFF2-40B4-BE49-F238E27FC236}">
              <a16:creationId xmlns:a16="http://schemas.microsoft.com/office/drawing/2014/main" id="{3F51F45C-22C0-4086-9A3C-770E9A84F9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3" name="Text Box 594">
          <a:extLst>
            <a:ext uri="{FF2B5EF4-FFF2-40B4-BE49-F238E27FC236}">
              <a16:creationId xmlns:a16="http://schemas.microsoft.com/office/drawing/2014/main" id="{395F5F2C-4CA8-4923-BF49-9645BBC62B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4" name="Text Box 595">
          <a:extLst>
            <a:ext uri="{FF2B5EF4-FFF2-40B4-BE49-F238E27FC236}">
              <a16:creationId xmlns:a16="http://schemas.microsoft.com/office/drawing/2014/main" id="{4A3AC679-FDBD-4A82-BEEB-A546D50A8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5" name="Text Box 596">
          <a:extLst>
            <a:ext uri="{FF2B5EF4-FFF2-40B4-BE49-F238E27FC236}">
              <a16:creationId xmlns:a16="http://schemas.microsoft.com/office/drawing/2014/main" id="{637349EB-1DED-4268-8D98-F8326232E8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6" name="Text Box 597">
          <a:extLst>
            <a:ext uri="{FF2B5EF4-FFF2-40B4-BE49-F238E27FC236}">
              <a16:creationId xmlns:a16="http://schemas.microsoft.com/office/drawing/2014/main" id="{4D90F712-E037-4EBD-8AA2-FF344C2A89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7" name="Text Box 598">
          <a:extLst>
            <a:ext uri="{FF2B5EF4-FFF2-40B4-BE49-F238E27FC236}">
              <a16:creationId xmlns:a16="http://schemas.microsoft.com/office/drawing/2014/main" id="{0120C2D3-3F17-4B3E-B567-365AF4DBF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8" name="Text Box 599">
          <a:extLst>
            <a:ext uri="{FF2B5EF4-FFF2-40B4-BE49-F238E27FC236}">
              <a16:creationId xmlns:a16="http://schemas.microsoft.com/office/drawing/2014/main" id="{0CFFE6CA-D1D2-4F63-9562-CA173AFCC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9" name="Text Box 600">
          <a:extLst>
            <a:ext uri="{FF2B5EF4-FFF2-40B4-BE49-F238E27FC236}">
              <a16:creationId xmlns:a16="http://schemas.microsoft.com/office/drawing/2014/main" id="{EBC32416-C824-474C-94F3-EA23316655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0" name="Text Box 601">
          <a:extLst>
            <a:ext uri="{FF2B5EF4-FFF2-40B4-BE49-F238E27FC236}">
              <a16:creationId xmlns:a16="http://schemas.microsoft.com/office/drawing/2014/main" id="{2C3E89F2-9B27-4423-BD87-CA40E35CF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1" name="Text Box 602">
          <a:extLst>
            <a:ext uri="{FF2B5EF4-FFF2-40B4-BE49-F238E27FC236}">
              <a16:creationId xmlns:a16="http://schemas.microsoft.com/office/drawing/2014/main" id="{C9BFAEFF-A0F9-4745-8C1B-EE0CD4E710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22" name="Text Box 603">
          <a:extLst>
            <a:ext uri="{FF2B5EF4-FFF2-40B4-BE49-F238E27FC236}">
              <a16:creationId xmlns:a16="http://schemas.microsoft.com/office/drawing/2014/main" id="{10917322-E483-479B-AF3B-730D75B00F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3" name="Text Box 604">
          <a:extLst>
            <a:ext uri="{FF2B5EF4-FFF2-40B4-BE49-F238E27FC236}">
              <a16:creationId xmlns:a16="http://schemas.microsoft.com/office/drawing/2014/main" id="{8067950D-E854-4C2B-A866-02A127223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4" name="Text Box 605">
          <a:extLst>
            <a:ext uri="{FF2B5EF4-FFF2-40B4-BE49-F238E27FC236}">
              <a16:creationId xmlns:a16="http://schemas.microsoft.com/office/drawing/2014/main" id="{C8DA42DE-1666-4A56-8970-51770C9DB2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25" name="Text Box 606">
          <a:extLst>
            <a:ext uri="{FF2B5EF4-FFF2-40B4-BE49-F238E27FC236}">
              <a16:creationId xmlns:a16="http://schemas.microsoft.com/office/drawing/2014/main" id="{3DAE5937-6CAF-452C-A313-2EB8877A9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26" name="Text Box 607">
          <a:extLst>
            <a:ext uri="{FF2B5EF4-FFF2-40B4-BE49-F238E27FC236}">
              <a16:creationId xmlns:a16="http://schemas.microsoft.com/office/drawing/2014/main" id="{B92B16AE-A960-486E-B70E-681F6EFA76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7" name="Text Box 608">
          <a:extLst>
            <a:ext uri="{FF2B5EF4-FFF2-40B4-BE49-F238E27FC236}">
              <a16:creationId xmlns:a16="http://schemas.microsoft.com/office/drawing/2014/main" id="{9673484B-56D1-4C67-ABB3-E525C10D8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8" name="Text Box 609">
          <a:extLst>
            <a:ext uri="{FF2B5EF4-FFF2-40B4-BE49-F238E27FC236}">
              <a16:creationId xmlns:a16="http://schemas.microsoft.com/office/drawing/2014/main" id="{C791D86D-8949-4198-92DA-F1FC3B16C4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29" name="Text Box 610">
          <a:extLst>
            <a:ext uri="{FF2B5EF4-FFF2-40B4-BE49-F238E27FC236}">
              <a16:creationId xmlns:a16="http://schemas.microsoft.com/office/drawing/2014/main" id="{42283678-FEE6-4C99-A7DA-D4158978E1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0" name="Text Box 611">
          <a:extLst>
            <a:ext uri="{FF2B5EF4-FFF2-40B4-BE49-F238E27FC236}">
              <a16:creationId xmlns:a16="http://schemas.microsoft.com/office/drawing/2014/main" id="{3E3ADF92-16BE-4AA0-B8BA-BC5025F2F0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1" name="Text Box 612">
          <a:extLst>
            <a:ext uri="{FF2B5EF4-FFF2-40B4-BE49-F238E27FC236}">
              <a16:creationId xmlns:a16="http://schemas.microsoft.com/office/drawing/2014/main" id="{D297FFBC-BB39-4835-B660-6FEE1B373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2" name="Text Box 613">
          <a:extLst>
            <a:ext uri="{FF2B5EF4-FFF2-40B4-BE49-F238E27FC236}">
              <a16:creationId xmlns:a16="http://schemas.microsoft.com/office/drawing/2014/main" id="{8C5B16A7-5E6A-4D63-A4FE-C5EA5FECAD2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3" name="Text Box 614">
          <a:extLst>
            <a:ext uri="{FF2B5EF4-FFF2-40B4-BE49-F238E27FC236}">
              <a16:creationId xmlns:a16="http://schemas.microsoft.com/office/drawing/2014/main" id="{44D6CFDA-C877-4BBB-B446-EA2363080E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4" name="Text Box 615">
          <a:extLst>
            <a:ext uri="{FF2B5EF4-FFF2-40B4-BE49-F238E27FC236}">
              <a16:creationId xmlns:a16="http://schemas.microsoft.com/office/drawing/2014/main" id="{2908F777-B75D-480D-B111-767064ACBB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5" name="Text Box 616">
          <a:extLst>
            <a:ext uri="{FF2B5EF4-FFF2-40B4-BE49-F238E27FC236}">
              <a16:creationId xmlns:a16="http://schemas.microsoft.com/office/drawing/2014/main" id="{BB77FF81-E9BE-43AA-A1E8-BAC281AC95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6" name="Text Box 617">
          <a:extLst>
            <a:ext uri="{FF2B5EF4-FFF2-40B4-BE49-F238E27FC236}">
              <a16:creationId xmlns:a16="http://schemas.microsoft.com/office/drawing/2014/main" id="{AF36799E-E082-4230-A10A-ECA510F84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7" name="Text Box 618">
          <a:extLst>
            <a:ext uri="{FF2B5EF4-FFF2-40B4-BE49-F238E27FC236}">
              <a16:creationId xmlns:a16="http://schemas.microsoft.com/office/drawing/2014/main" id="{8FFFEFC7-2505-4302-868B-701829F52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8" name="Text Box 619">
          <a:extLst>
            <a:ext uri="{FF2B5EF4-FFF2-40B4-BE49-F238E27FC236}">
              <a16:creationId xmlns:a16="http://schemas.microsoft.com/office/drawing/2014/main" id="{0292BF8B-3293-4852-B434-6FBA2AF3C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9" name="Text Box 620">
          <a:extLst>
            <a:ext uri="{FF2B5EF4-FFF2-40B4-BE49-F238E27FC236}">
              <a16:creationId xmlns:a16="http://schemas.microsoft.com/office/drawing/2014/main" id="{3A679327-FA07-44F6-B878-EEF221D352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0" name="Text Box 621">
          <a:extLst>
            <a:ext uri="{FF2B5EF4-FFF2-40B4-BE49-F238E27FC236}">
              <a16:creationId xmlns:a16="http://schemas.microsoft.com/office/drawing/2014/main" id="{A2B2CEDE-69BE-41F8-8E76-AEC1B0646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1" name="Text Box 622">
          <a:extLst>
            <a:ext uri="{FF2B5EF4-FFF2-40B4-BE49-F238E27FC236}">
              <a16:creationId xmlns:a16="http://schemas.microsoft.com/office/drawing/2014/main" id="{2A152F81-A8D4-4821-9534-E9ADCC4AC1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2" name="Text Box 623">
          <a:extLst>
            <a:ext uri="{FF2B5EF4-FFF2-40B4-BE49-F238E27FC236}">
              <a16:creationId xmlns:a16="http://schemas.microsoft.com/office/drawing/2014/main" id="{24053881-99C3-4697-95AB-2B319101138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3" name="Text Box 624">
          <a:extLst>
            <a:ext uri="{FF2B5EF4-FFF2-40B4-BE49-F238E27FC236}">
              <a16:creationId xmlns:a16="http://schemas.microsoft.com/office/drawing/2014/main" id="{EDCBFE44-D1A6-4C89-AA7D-9793C07D8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4" name="Text Box 625">
          <a:extLst>
            <a:ext uri="{FF2B5EF4-FFF2-40B4-BE49-F238E27FC236}">
              <a16:creationId xmlns:a16="http://schemas.microsoft.com/office/drawing/2014/main" id="{A7676B77-7886-4C31-ABF9-5F3FB6C71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5" name="Text Box 626">
          <a:extLst>
            <a:ext uri="{FF2B5EF4-FFF2-40B4-BE49-F238E27FC236}">
              <a16:creationId xmlns:a16="http://schemas.microsoft.com/office/drawing/2014/main" id="{1037E175-D6FB-4B81-966F-800510C6B7D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6" name="Text Box 627">
          <a:extLst>
            <a:ext uri="{FF2B5EF4-FFF2-40B4-BE49-F238E27FC236}">
              <a16:creationId xmlns:a16="http://schemas.microsoft.com/office/drawing/2014/main" id="{B00D9D3B-0E72-4D5C-BC1E-A6B9EB1578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7" name="Text Box 628">
          <a:extLst>
            <a:ext uri="{FF2B5EF4-FFF2-40B4-BE49-F238E27FC236}">
              <a16:creationId xmlns:a16="http://schemas.microsoft.com/office/drawing/2014/main" id="{A49C3D02-FB16-4152-B825-0628BAD0D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8" name="Text Box 629">
          <a:extLst>
            <a:ext uri="{FF2B5EF4-FFF2-40B4-BE49-F238E27FC236}">
              <a16:creationId xmlns:a16="http://schemas.microsoft.com/office/drawing/2014/main" id="{FE43FFD9-635B-43FB-8A05-B691786A7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9" name="Text Box 630">
          <a:extLst>
            <a:ext uri="{FF2B5EF4-FFF2-40B4-BE49-F238E27FC236}">
              <a16:creationId xmlns:a16="http://schemas.microsoft.com/office/drawing/2014/main" id="{96A7A8AE-0325-4755-AAA3-CD3181977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0" name="Text Box 631">
          <a:extLst>
            <a:ext uri="{FF2B5EF4-FFF2-40B4-BE49-F238E27FC236}">
              <a16:creationId xmlns:a16="http://schemas.microsoft.com/office/drawing/2014/main" id="{2202228D-53BD-4959-AF95-BAF14460FB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1" name="Text Box 632">
          <a:extLst>
            <a:ext uri="{FF2B5EF4-FFF2-40B4-BE49-F238E27FC236}">
              <a16:creationId xmlns:a16="http://schemas.microsoft.com/office/drawing/2014/main" id="{C32E4325-8100-4682-A0B4-EE7DAB01F3F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2" name="Text Box 633">
          <a:extLst>
            <a:ext uri="{FF2B5EF4-FFF2-40B4-BE49-F238E27FC236}">
              <a16:creationId xmlns:a16="http://schemas.microsoft.com/office/drawing/2014/main" id="{C13C01BD-07AB-4DE3-959E-39B0B82859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3" name="Text Box 634">
          <a:extLst>
            <a:ext uri="{FF2B5EF4-FFF2-40B4-BE49-F238E27FC236}">
              <a16:creationId xmlns:a16="http://schemas.microsoft.com/office/drawing/2014/main" id="{235EB544-69E5-4634-B002-BDD3EE6A7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4" name="Text Box 635">
          <a:extLst>
            <a:ext uri="{FF2B5EF4-FFF2-40B4-BE49-F238E27FC236}">
              <a16:creationId xmlns:a16="http://schemas.microsoft.com/office/drawing/2014/main" id="{E9BA1C7F-E9FC-40D1-B3C3-36EAE42C78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5" name="Text Box 636">
          <a:extLst>
            <a:ext uri="{FF2B5EF4-FFF2-40B4-BE49-F238E27FC236}">
              <a16:creationId xmlns:a16="http://schemas.microsoft.com/office/drawing/2014/main" id="{A23B5B68-9C35-4D23-AF4F-8342AE0173B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6" name="Text Box 637">
          <a:extLst>
            <a:ext uri="{FF2B5EF4-FFF2-40B4-BE49-F238E27FC236}">
              <a16:creationId xmlns:a16="http://schemas.microsoft.com/office/drawing/2014/main" id="{86CFB828-F070-4480-9BF6-94236B38A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7" name="Text Box 638">
          <a:extLst>
            <a:ext uri="{FF2B5EF4-FFF2-40B4-BE49-F238E27FC236}">
              <a16:creationId xmlns:a16="http://schemas.microsoft.com/office/drawing/2014/main" id="{8EBF3F71-E280-4713-94C0-D25B91A0A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8" name="Text Box 639">
          <a:extLst>
            <a:ext uri="{FF2B5EF4-FFF2-40B4-BE49-F238E27FC236}">
              <a16:creationId xmlns:a16="http://schemas.microsoft.com/office/drawing/2014/main" id="{88C72412-8100-4163-9678-099C72F0332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9" name="Text Box 640">
          <a:extLst>
            <a:ext uri="{FF2B5EF4-FFF2-40B4-BE49-F238E27FC236}">
              <a16:creationId xmlns:a16="http://schemas.microsoft.com/office/drawing/2014/main" id="{68AA3EF1-F157-4E99-AD5B-DFF7B6DDCB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0" name="Text Box 641">
          <a:extLst>
            <a:ext uri="{FF2B5EF4-FFF2-40B4-BE49-F238E27FC236}">
              <a16:creationId xmlns:a16="http://schemas.microsoft.com/office/drawing/2014/main" id="{6984F801-984B-4156-9097-EFCF252796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61" name="Text Box 642">
          <a:extLst>
            <a:ext uri="{FF2B5EF4-FFF2-40B4-BE49-F238E27FC236}">
              <a16:creationId xmlns:a16="http://schemas.microsoft.com/office/drawing/2014/main" id="{799A47A4-E57A-45E2-92FE-0744681E9E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2" name="Text Box 643">
          <a:extLst>
            <a:ext uri="{FF2B5EF4-FFF2-40B4-BE49-F238E27FC236}">
              <a16:creationId xmlns:a16="http://schemas.microsoft.com/office/drawing/2014/main" id="{15CC519C-9ECF-4393-874F-823CD1A42D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3" name="Text Box 644">
          <a:extLst>
            <a:ext uri="{FF2B5EF4-FFF2-40B4-BE49-F238E27FC236}">
              <a16:creationId xmlns:a16="http://schemas.microsoft.com/office/drawing/2014/main" id="{C3F7AA9C-290C-40C6-A525-8BBEEB2AB3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64" name="Text Box 645">
          <a:extLst>
            <a:ext uri="{FF2B5EF4-FFF2-40B4-BE49-F238E27FC236}">
              <a16:creationId xmlns:a16="http://schemas.microsoft.com/office/drawing/2014/main" id="{3727450C-9C1C-474E-B7C2-B943988BCB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5" name="Text Box 646">
          <a:extLst>
            <a:ext uri="{FF2B5EF4-FFF2-40B4-BE49-F238E27FC236}">
              <a16:creationId xmlns:a16="http://schemas.microsoft.com/office/drawing/2014/main" id="{8F9E75DA-07B1-4752-BBD6-994AE1A573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6" name="Text Box 647">
          <a:extLst>
            <a:ext uri="{FF2B5EF4-FFF2-40B4-BE49-F238E27FC236}">
              <a16:creationId xmlns:a16="http://schemas.microsoft.com/office/drawing/2014/main" id="{39CF45BB-10CA-44D2-ACA2-8E93EC86A6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67" name="Text Box 648">
          <a:extLst>
            <a:ext uri="{FF2B5EF4-FFF2-40B4-BE49-F238E27FC236}">
              <a16:creationId xmlns:a16="http://schemas.microsoft.com/office/drawing/2014/main" id="{5A5726BC-6F95-4CE1-B942-A501FC7F32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8" name="Text Box 649">
          <a:extLst>
            <a:ext uri="{FF2B5EF4-FFF2-40B4-BE49-F238E27FC236}">
              <a16:creationId xmlns:a16="http://schemas.microsoft.com/office/drawing/2014/main" id="{D6335CEE-2364-4C3C-9D04-552EDFB28D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9" name="Text Box 650">
          <a:extLst>
            <a:ext uri="{FF2B5EF4-FFF2-40B4-BE49-F238E27FC236}">
              <a16:creationId xmlns:a16="http://schemas.microsoft.com/office/drawing/2014/main" id="{D249D101-AADE-46B1-95B1-DB1390EB3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0" name="Text Box 651">
          <a:extLst>
            <a:ext uri="{FF2B5EF4-FFF2-40B4-BE49-F238E27FC236}">
              <a16:creationId xmlns:a16="http://schemas.microsoft.com/office/drawing/2014/main" id="{6906321A-B736-48C3-9B2A-4E5E819EEE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1" name="Text Box 652">
          <a:extLst>
            <a:ext uri="{FF2B5EF4-FFF2-40B4-BE49-F238E27FC236}">
              <a16:creationId xmlns:a16="http://schemas.microsoft.com/office/drawing/2014/main" id="{7EA1E33D-C608-4A42-B0CE-3E9C2D2C65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2" name="Text Box 653">
          <a:extLst>
            <a:ext uri="{FF2B5EF4-FFF2-40B4-BE49-F238E27FC236}">
              <a16:creationId xmlns:a16="http://schemas.microsoft.com/office/drawing/2014/main" id="{4FFF9B6B-2FF7-434B-825E-E0DB88CB4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3" name="Text Box 654">
          <a:extLst>
            <a:ext uri="{FF2B5EF4-FFF2-40B4-BE49-F238E27FC236}">
              <a16:creationId xmlns:a16="http://schemas.microsoft.com/office/drawing/2014/main" id="{BA03717E-9619-493E-8830-EB8F2A65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4" name="Text Box 655">
          <a:extLst>
            <a:ext uri="{FF2B5EF4-FFF2-40B4-BE49-F238E27FC236}">
              <a16:creationId xmlns:a16="http://schemas.microsoft.com/office/drawing/2014/main" id="{5F4CD2C5-7713-4A66-BF4D-D380E41614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5" name="Text Box 656">
          <a:extLst>
            <a:ext uri="{FF2B5EF4-FFF2-40B4-BE49-F238E27FC236}">
              <a16:creationId xmlns:a16="http://schemas.microsoft.com/office/drawing/2014/main" id="{17A994DE-3470-49C3-8CCE-68F5332DE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6" name="Text Box 657">
          <a:extLst>
            <a:ext uri="{FF2B5EF4-FFF2-40B4-BE49-F238E27FC236}">
              <a16:creationId xmlns:a16="http://schemas.microsoft.com/office/drawing/2014/main" id="{A89878D6-932F-422F-8074-C708A3A53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7" name="Text Box 658">
          <a:extLst>
            <a:ext uri="{FF2B5EF4-FFF2-40B4-BE49-F238E27FC236}">
              <a16:creationId xmlns:a16="http://schemas.microsoft.com/office/drawing/2014/main" id="{7BEAE3DE-FA04-4632-9995-4098188D75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8" name="Text Box 659">
          <a:extLst>
            <a:ext uri="{FF2B5EF4-FFF2-40B4-BE49-F238E27FC236}">
              <a16:creationId xmlns:a16="http://schemas.microsoft.com/office/drawing/2014/main" id="{0CB8F5B0-1890-4220-BE96-C4644469C8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9" name="Text Box 660">
          <a:extLst>
            <a:ext uri="{FF2B5EF4-FFF2-40B4-BE49-F238E27FC236}">
              <a16:creationId xmlns:a16="http://schemas.microsoft.com/office/drawing/2014/main" id="{D20BA8F2-23EC-4BD9-8945-F23BA052FA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80" name="Text Box 661">
          <a:extLst>
            <a:ext uri="{FF2B5EF4-FFF2-40B4-BE49-F238E27FC236}">
              <a16:creationId xmlns:a16="http://schemas.microsoft.com/office/drawing/2014/main" id="{9D2B1D88-9D0F-4A5B-B347-0D03293DC5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1" name="Text Box 662">
          <a:extLst>
            <a:ext uri="{FF2B5EF4-FFF2-40B4-BE49-F238E27FC236}">
              <a16:creationId xmlns:a16="http://schemas.microsoft.com/office/drawing/2014/main" id="{EFB93E5B-FA6E-4051-9B2A-0E752CE201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2" name="Text Box 663">
          <a:extLst>
            <a:ext uri="{FF2B5EF4-FFF2-40B4-BE49-F238E27FC236}">
              <a16:creationId xmlns:a16="http://schemas.microsoft.com/office/drawing/2014/main" id="{FB56E870-8E52-45C6-B161-4E47166CF1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3" name="Text Box 664">
          <a:extLst>
            <a:ext uri="{FF2B5EF4-FFF2-40B4-BE49-F238E27FC236}">
              <a16:creationId xmlns:a16="http://schemas.microsoft.com/office/drawing/2014/main" id="{B5E73523-1FEB-4BDC-9C09-C5DD037FED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4" name="Text Box 665">
          <a:extLst>
            <a:ext uri="{FF2B5EF4-FFF2-40B4-BE49-F238E27FC236}">
              <a16:creationId xmlns:a16="http://schemas.microsoft.com/office/drawing/2014/main" id="{609CE040-DC2F-479D-9829-C4BFC7200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5" name="Text Box 666">
          <a:extLst>
            <a:ext uri="{FF2B5EF4-FFF2-40B4-BE49-F238E27FC236}">
              <a16:creationId xmlns:a16="http://schemas.microsoft.com/office/drawing/2014/main" id="{063BDACE-60A5-41D0-BF12-EE8077573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6" name="Text Box 667">
          <a:extLst>
            <a:ext uri="{FF2B5EF4-FFF2-40B4-BE49-F238E27FC236}">
              <a16:creationId xmlns:a16="http://schemas.microsoft.com/office/drawing/2014/main" id="{878D6C09-FB8C-46EA-9B2E-2E909486C7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7" name="Text Box 668">
          <a:extLst>
            <a:ext uri="{FF2B5EF4-FFF2-40B4-BE49-F238E27FC236}">
              <a16:creationId xmlns:a16="http://schemas.microsoft.com/office/drawing/2014/main" id="{E4E2FFC4-0EDE-4132-8543-70CF79DE5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8" name="Text Box 669">
          <a:extLst>
            <a:ext uri="{FF2B5EF4-FFF2-40B4-BE49-F238E27FC236}">
              <a16:creationId xmlns:a16="http://schemas.microsoft.com/office/drawing/2014/main" id="{95FED509-9C23-4812-8CC8-7771AFB6A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9" name="Text Box 670">
          <a:extLst>
            <a:ext uri="{FF2B5EF4-FFF2-40B4-BE49-F238E27FC236}">
              <a16:creationId xmlns:a16="http://schemas.microsoft.com/office/drawing/2014/main" id="{3D0EE860-1BF6-4EEC-8140-39523108DE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0" name="Text Box 671">
          <a:extLst>
            <a:ext uri="{FF2B5EF4-FFF2-40B4-BE49-F238E27FC236}">
              <a16:creationId xmlns:a16="http://schemas.microsoft.com/office/drawing/2014/main" id="{750397BE-043F-46E7-B8DC-6BC8CF65F5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1" name="Text Box 672">
          <a:extLst>
            <a:ext uri="{FF2B5EF4-FFF2-40B4-BE49-F238E27FC236}">
              <a16:creationId xmlns:a16="http://schemas.microsoft.com/office/drawing/2014/main" id="{2642E5B1-7EB1-4966-9E6D-9C8F26CF8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2" name="Text Box 673">
          <a:extLst>
            <a:ext uri="{FF2B5EF4-FFF2-40B4-BE49-F238E27FC236}">
              <a16:creationId xmlns:a16="http://schemas.microsoft.com/office/drawing/2014/main" id="{C602094E-D3AE-4DCF-99F2-455DB0BCD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3" name="Text Box 674">
          <a:extLst>
            <a:ext uri="{FF2B5EF4-FFF2-40B4-BE49-F238E27FC236}">
              <a16:creationId xmlns:a16="http://schemas.microsoft.com/office/drawing/2014/main" id="{E8FA347C-DAA6-4E1C-AE39-00E0D480DB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4" name="Text Box 675">
          <a:extLst>
            <a:ext uri="{FF2B5EF4-FFF2-40B4-BE49-F238E27FC236}">
              <a16:creationId xmlns:a16="http://schemas.microsoft.com/office/drawing/2014/main" id="{4064E313-FE11-4C02-B9A1-EA405F4E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5" name="Text Box 676">
          <a:extLst>
            <a:ext uri="{FF2B5EF4-FFF2-40B4-BE49-F238E27FC236}">
              <a16:creationId xmlns:a16="http://schemas.microsoft.com/office/drawing/2014/main" id="{0ADD5757-DF70-4E5E-A26F-2637A278F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6" name="Text Box 677">
          <a:extLst>
            <a:ext uri="{FF2B5EF4-FFF2-40B4-BE49-F238E27FC236}">
              <a16:creationId xmlns:a16="http://schemas.microsoft.com/office/drawing/2014/main" id="{EECBD3AF-F6B8-406A-8532-EB1FCAF861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7" name="Text Box 678">
          <a:extLst>
            <a:ext uri="{FF2B5EF4-FFF2-40B4-BE49-F238E27FC236}">
              <a16:creationId xmlns:a16="http://schemas.microsoft.com/office/drawing/2014/main" id="{EEDC2FAA-383D-42C1-86F9-5FE3676B9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8" name="Text Box 679">
          <a:extLst>
            <a:ext uri="{FF2B5EF4-FFF2-40B4-BE49-F238E27FC236}">
              <a16:creationId xmlns:a16="http://schemas.microsoft.com/office/drawing/2014/main" id="{E6ADA681-92D4-43C4-92BF-733605C5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9" name="Text Box 680">
          <a:extLst>
            <a:ext uri="{FF2B5EF4-FFF2-40B4-BE49-F238E27FC236}">
              <a16:creationId xmlns:a16="http://schemas.microsoft.com/office/drawing/2014/main" id="{FD460F3A-9C35-4A10-8BE1-5609428F55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0" name="Text Box 681">
          <a:extLst>
            <a:ext uri="{FF2B5EF4-FFF2-40B4-BE49-F238E27FC236}">
              <a16:creationId xmlns:a16="http://schemas.microsoft.com/office/drawing/2014/main" id="{CD6845CC-5465-4C07-8104-01EA13D8A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1" name="Text Box 682">
          <a:extLst>
            <a:ext uri="{FF2B5EF4-FFF2-40B4-BE49-F238E27FC236}">
              <a16:creationId xmlns:a16="http://schemas.microsoft.com/office/drawing/2014/main" id="{3E36AE24-407F-40B1-A83B-B208D6949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2" name="Text Box 683">
          <a:extLst>
            <a:ext uri="{FF2B5EF4-FFF2-40B4-BE49-F238E27FC236}">
              <a16:creationId xmlns:a16="http://schemas.microsoft.com/office/drawing/2014/main" id="{72128B49-ABA6-411D-9E7A-55956E90B82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3" name="Text Box 684">
          <a:extLst>
            <a:ext uri="{FF2B5EF4-FFF2-40B4-BE49-F238E27FC236}">
              <a16:creationId xmlns:a16="http://schemas.microsoft.com/office/drawing/2014/main" id="{835810AB-53E9-4768-ABE4-00E85194C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4" name="Text Box 685">
          <a:extLst>
            <a:ext uri="{FF2B5EF4-FFF2-40B4-BE49-F238E27FC236}">
              <a16:creationId xmlns:a16="http://schemas.microsoft.com/office/drawing/2014/main" id="{8A3EF202-9E2F-4442-A238-956BC6584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5" name="Text Box 686">
          <a:extLst>
            <a:ext uri="{FF2B5EF4-FFF2-40B4-BE49-F238E27FC236}">
              <a16:creationId xmlns:a16="http://schemas.microsoft.com/office/drawing/2014/main" id="{2F4716CC-7611-4E27-8BEE-36DE4506FB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6" name="Text Box 687">
          <a:extLst>
            <a:ext uri="{FF2B5EF4-FFF2-40B4-BE49-F238E27FC236}">
              <a16:creationId xmlns:a16="http://schemas.microsoft.com/office/drawing/2014/main" id="{66298CC8-D46E-49D9-A1C4-2D1C19893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7" name="Text Box 688">
          <a:extLst>
            <a:ext uri="{FF2B5EF4-FFF2-40B4-BE49-F238E27FC236}">
              <a16:creationId xmlns:a16="http://schemas.microsoft.com/office/drawing/2014/main" id="{C9EB1021-D3D6-4720-B539-C643E0D7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8" name="Text Box 689">
          <a:extLst>
            <a:ext uri="{FF2B5EF4-FFF2-40B4-BE49-F238E27FC236}">
              <a16:creationId xmlns:a16="http://schemas.microsoft.com/office/drawing/2014/main" id="{526B0DB8-A0BB-42ED-A4FF-FB71ACBAE99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9" name="Text Box 690">
          <a:extLst>
            <a:ext uri="{FF2B5EF4-FFF2-40B4-BE49-F238E27FC236}">
              <a16:creationId xmlns:a16="http://schemas.microsoft.com/office/drawing/2014/main" id="{6CC722B7-AA6C-41E4-8461-7202071C42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0" name="Text Box 691">
          <a:extLst>
            <a:ext uri="{FF2B5EF4-FFF2-40B4-BE49-F238E27FC236}">
              <a16:creationId xmlns:a16="http://schemas.microsoft.com/office/drawing/2014/main" id="{87BE8FE0-7A65-461C-A187-921B74D96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1" name="Text Box 692">
          <a:extLst>
            <a:ext uri="{FF2B5EF4-FFF2-40B4-BE49-F238E27FC236}">
              <a16:creationId xmlns:a16="http://schemas.microsoft.com/office/drawing/2014/main" id="{FF0DA949-377E-4193-9D5D-1F562A7B1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2" name="Text Box 693">
          <a:extLst>
            <a:ext uri="{FF2B5EF4-FFF2-40B4-BE49-F238E27FC236}">
              <a16:creationId xmlns:a16="http://schemas.microsoft.com/office/drawing/2014/main" id="{90D812CF-7C91-4209-ACA6-94CBE9A17B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3" name="Text Box 694">
          <a:extLst>
            <a:ext uri="{FF2B5EF4-FFF2-40B4-BE49-F238E27FC236}">
              <a16:creationId xmlns:a16="http://schemas.microsoft.com/office/drawing/2014/main" id="{B612BD59-7640-4244-9275-85A0E0911A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4" name="Text Box 695">
          <a:extLst>
            <a:ext uri="{FF2B5EF4-FFF2-40B4-BE49-F238E27FC236}">
              <a16:creationId xmlns:a16="http://schemas.microsoft.com/office/drawing/2014/main" id="{35398B53-C4E4-4BC1-A443-0A5603582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5" name="Text Box 696">
          <a:extLst>
            <a:ext uri="{FF2B5EF4-FFF2-40B4-BE49-F238E27FC236}">
              <a16:creationId xmlns:a16="http://schemas.microsoft.com/office/drawing/2014/main" id="{7F7ED071-E2BC-49C6-B1D7-42A08353E1D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6" name="Text Box 697">
          <a:extLst>
            <a:ext uri="{FF2B5EF4-FFF2-40B4-BE49-F238E27FC236}">
              <a16:creationId xmlns:a16="http://schemas.microsoft.com/office/drawing/2014/main" id="{453BB3D3-F817-48F3-8934-EC0F8F461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7" name="Text Box 698">
          <a:extLst>
            <a:ext uri="{FF2B5EF4-FFF2-40B4-BE49-F238E27FC236}">
              <a16:creationId xmlns:a16="http://schemas.microsoft.com/office/drawing/2014/main" id="{577BA67C-1A04-46F5-9233-2DF94301EF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8" name="Text Box 699">
          <a:extLst>
            <a:ext uri="{FF2B5EF4-FFF2-40B4-BE49-F238E27FC236}">
              <a16:creationId xmlns:a16="http://schemas.microsoft.com/office/drawing/2014/main" id="{AC5E6AB5-0B9C-4158-B20A-C8F2DD0C48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19" name="Text Box 700">
          <a:extLst>
            <a:ext uri="{FF2B5EF4-FFF2-40B4-BE49-F238E27FC236}">
              <a16:creationId xmlns:a16="http://schemas.microsoft.com/office/drawing/2014/main" id="{82BD96D4-20DB-4793-A6B0-E6FB74164D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0" name="Text Box 701">
          <a:extLst>
            <a:ext uri="{FF2B5EF4-FFF2-40B4-BE49-F238E27FC236}">
              <a16:creationId xmlns:a16="http://schemas.microsoft.com/office/drawing/2014/main" id="{9021FCAA-5334-4E1A-8D71-6B7592928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1" name="Text Box 702">
          <a:extLst>
            <a:ext uri="{FF2B5EF4-FFF2-40B4-BE49-F238E27FC236}">
              <a16:creationId xmlns:a16="http://schemas.microsoft.com/office/drawing/2014/main" id="{D2B11C34-27B5-44A2-8E92-37D4C3E1D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2" name="Text Box 703">
          <a:extLst>
            <a:ext uri="{FF2B5EF4-FFF2-40B4-BE49-F238E27FC236}">
              <a16:creationId xmlns:a16="http://schemas.microsoft.com/office/drawing/2014/main" id="{BCF2C85C-D82C-4D55-AACC-3BEC5EB386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3" name="Text Box 704">
          <a:extLst>
            <a:ext uri="{FF2B5EF4-FFF2-40B4-BE49-F238E27FC236}">
              <a16:creationId xmlns:a16="http://schemas.microsoft.com/office/drawing/2014/main" id="{ABD5E756-4806-46D0-9B2E-BAD0E3D85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4" name="Text Box 705">
          <a:extLst>
            <a:ext uri="{FF2B5EF4-FFF2-40B4-BE49-F238E27FC236}">
              <a16:creationId xmlns:a16="http://schemas.microsoft.com/office/drawing/2014/main" id="{08D59A75-C27E-4C49-8BEF-D792AB3B9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5" name="Text Box 706">
          <a:extLst>
            <a:ext uri="{FF2B5EF4-FFF2-40B4-BE49-F238E27FC236}">
              <a16:creationId xmlns:a16="http://schemas.microsoft.com/office/drawing/2014/main" id="{66526285-6DCA-4AF7-BB47-EFE61CA20C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6" name="Text Box 707">
          <a:extLst>
            <a:ext uri="{FF2B5EF4-FFF2-40B4-BE49-F238E27FC236}">
              <a16:creationId xmlns:a16="http://schemas.microsoft.com/office/drawing/2014/main" id="{262D4D10-29BB-425A-BC4F-EC7B0CCC64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7" name="Text Box 708">
          <a:extLst>
            <a:ext uri="{FF2B5EF4-FFF2-40B4-BE49-F238E27FC236}">
              <a16:creationId xmlns:a16="http://schemas.microsoft.com/office/drawing/2014/main" id="{F8F639F5-BD41-460B-850F-40050908C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8" name="Text Box 709">
          <a:extLst>
            <a:ext uri="{FF2B5EF4-FFF2-40B4-BE49-F238E27FC236}">
              <a16:creationId xmlns:a16="http://schemas.microsoft.com/office/drawing/2014/main" id="{34E81567-6CC3-4040-A0D9-DA580C0C0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9" name="Text Box 710">
          <a:extLst>
            <a:ext uri="{FF2B5EF4-FFF2-40B4-BE49-F238E27FC236}">
              <a16:creationId xmlns:a16="http://schemas.microsoft.com/office/drawing/2014/main" id="{75FE2168-92CE-4DBE-B0FB-41EFC7BCA0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0" name="Text Box 711">
          <a:extLst>
            <a:ext uri="{FF2B5EF4-FFF2-40B4-BE49-F238E27FC236}">
              <a16:creationId xmlns:a16="http://schemas.microsoft.com/office/drawing/2014/main" id="{C8CF5CD3-273A-45B2-8331-6EFC6D62CC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1" name="Text Box 712">
          <a:extLst>
            <a:ext uri="{FF2B5EF4-FFF2-40B4-BE49-F238E27FC236}">
              <a16:creationId xmlns:a16="http://schemas.microsoft.com/office/drawing/2014/main" id="{F6D4BB7B-6160-424A-95BC-5F2DC37F2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32" name="Text Box 713">
          <a:extLst>
            <a:ext uri="{FF2B5EF4-FFF2-40B4-BE49-F238E27FC236}">
              <a16:creationId xmlns:a16="http://schemas.microsoft.com/office/drawing/2014/main" id="{15D96E89-A07C-4C0F-AFDF-4C56FF9836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3" name="Text Box 714">
          <a:extLst>
            <a:ext uri="{FF2B5EF4-FFF2-40B4-BE49-F238E27FC236}">
              <a16:creationId xmlns:a16="http://schemas.microsoft.com/office/drawing/2014/main" id="{E79E0946-7A1F-4CE1-B76F-E4193D4C7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4" name="Text Box 715">
          <a:extLst>
            <a:ext uri="{FF2B5EF4-FFF2-40B4-BE49-F238E27FC236}">
              <a16:creationId xmlns:a16="http://schemas.microsoft.com/office/drawing/2014/main" id="{7EDBDB5E-3073-4559-8A4A-05B489161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35" name="Text Box 716">
          <a:extLst>
            <a:ext uri="{FF2B5EF4-FFF2-40B4-BE49-F238E27FC236}">
              <a16:creationId xmlns:a16="http://schemas.microsoft.com/office/drawing/2014/main" id="{D4FB58A6-DDC0-4F5F-B82A-4D1C1C1EC2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36" name="Text Box 717">
          <a:extLst>
            <a:ext uri="{FF2B5EF4-FFF2-40B4-BE49-F238E27FC236}">
              <a16:creationId xmlns:a16="http://schemas.microsoft.com/office/drawing/2014/main" id="{9B1705D4-FE44-44DF-83AD-F0275677F0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7" name="Text Box 718">
          <a:extLst>
            <a:ext uri="{FF2B5EF4-FFF2-40B4-BE49-F238E27FC236}">
              <a16:creationId xmlns:a16="http://schemas.microsoft.com/office/drawing/2014/main" id="{94E04F2E-4FF5-4303-A84C-88F9B519B3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8" name="Text Box 719">
          <a:extLst>
            <a:ext uri="{FF2B5EF4-FFF2-40B4-BE49-F238E27FC236}">
              <a16:creationId xmlns:a16="http://schemas.microsoft.com/office/drawing/2014/main" id="{1542E36F-92C3-4D56-A4B4-96E8A8EBD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39" name="Text Box 720">
          <a:extLst>
            <a:ext uri="{FF2B5EF4-FFF2-40B4-BE49-F238E27FC236}">
              <a16:creationId xmlns:a16="http://schemas.microsoft.com/office/drawing/2014/main" id="{8B5F9CA3-70A2-433C-8075-14502C32AC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0" name="Text Box 721">
          <a:extLst>
            <a:ext uri="{FF2B5EF4-FFF2-40B4-BE49-F238E27FC236}">
              <a16:creationId xmlns:a16="http://schemas.microsoft.com/office/drawing/2014/main" id="{3E72153D-42E4-494F-802E-1E66D13BB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1" name="Text Box 722">
          <a:extLst>
            <a:ext uri="{FF2B5EF4-FFF2-40B4-BE49-F238E27FC236}">
              <a16:creationId xmlns:a16="http://schemas.microsoft.com/office/drawing/2014/main" id="{8514C006-877D-49B4-B360-ADC4364BA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2" name="Text Box 723">
          <a:extLst>
            <a:ext uri="{FF2B5EF4-FFF2-40B4-BE49-F238E27FC236}">
              <a16:creationId xmlns:a16="http://schemas.microsoft.com/office/drawing/2014/main" id="{9E749A24-D134-47AC-9EB0-4592D3C433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3" name="Text Box 724">
          <a:extLst>
            <a:ext uri="{FF2B5EF4-FFF2-40B4-BE49-F238E27FC236}">
              <a16:creationId xmlns:a16="http://schemas.microsoft.com/office/drawing/2014/main" id="{3636B4D5-2CC1-4019-A8C7-987E0D2790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4" name="Text Box 725">
          <a:extLst>
            <a:ext uri="{FF2B5EF4-FFF2-40B4-BE49-F238E27FC236}">
              <a16:creationId xmlns:a16="http://schemas.microsoft.com/office/drawing/2014/main" id="{7402993B-D284-4684-BBCF-23E41CE34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5" name="Text Box 726">
          <a:extLst>
            <a:ext uri="{FF2B5EF4-FFF2-40B4-BE49-F238E27FC236}">
              <a16:creationId xmlns:a16="http://schemas.microsoft.com/office/drawing/2014/main" id="{EEC1A689-2D70-479A-9033-DE3331DB5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6" name="Text Box 727">
          <a:extLst>
            <a:ext uri="{FF2B5EF4-FFF2-40B4-BE49-F238E27FC236}">
              <a16:creationId xmlns:a16="http://schemas.microsoft.com/office/drawing/2014/main" id="{E7CD1913-8926-4A67-90F3-66911277A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7" name="Text Box 728">
          <a:extLst>
            <a:ext uri="{FF2B5EF4-FFF2-40B4-BE49-F238E27FC236}">
              <a16:creationId xmlns:a16="http://schemas.microsoft.com/office/drawing/2014/main" id="{E17AD719-6FFB-4429-9DD3-108F9EDC06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8" name="Text Box 729">
          <a:extLst>
            <a:ext uri="{FF2B5EF4-FFF2-40B4-BE49-F238E27FC236}">
              <a16:creationId xmlns:a16="http://schemas.microsoft.com/office/drawing/2014/main" id="{5322C5AF-9732-45E6-AF59-2022843D01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9" name="Text Box 730">
          <a:extLst>
            <a:ext uri="{FF2B5EF4-FFF2-40B4-BE49-F238E27FC236}">
              <a16:creationId xmlns:a16="http://schemas.microsoft.com/office/drawing/2014/main" id="{6A8D5071-1C5A-4F82-B4CE-A0532D599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0" name="Text Box 731">
          <a:extLst>
            <a:ext uri="{FF2B5EF4-FFF2-40B4-BE49-F238E27FC236}">
              <a16:creationId xmlns:a16="http://schemas.microsoft.com/office/drawing/2014/main" id="{E280D5A4-C163-418A-BC84-66EBFE579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1" name="Text Box 732">
          <a:extLst>
            <a:ext uri="{FF2B5EF4-FFF2-40B4-BE49-F238E27FC236}">
              <a16:creationId xmlns:a16="http://schemas.microsoft.com/office/drawing/2014/main" id="{221FABD4-C0DA-4E1A-AE05-759DEA64E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52" name="Text Box 733">
          <a:extLst>
            <a:ext uri="{FF2B5EF4-FFF2-40B4-BE49-F238E27FC236}">
              <a16:creationId xmlns:a16="http://schemas.microsoft.com/office/drawing/2014/main" id="{F9F71D61-19CC-47A3-AA57-CE3D0BF6AD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3" name="Text Box 734">
          <a:extLst>
            <a:ext uri="{FF2B5EF4-FFF2-40B4-BE49-F238E27FC236}">
              <a16:creationId xmlns:a16="http://schemas.microsoft.com/office/drawing/2014/main" id="{FB3F2C3C-B51A-4583-87DE-596B808553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4" name="Text Box 735">
          <a:extLst>
            <a:ext uri="{FF2B5EF4-FFF2-40B4-BE49-F238E27FC236}">
              <a16:creationId xmlns:a16="http://schemas.microsoft.com/office/drawing/2014/main" id="{B746CE4D-D776-4464-BBE7-CAD76E8CDC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5" name="Text Box 736">
          <a:extLst>
            <a:ext uri="{FF2B5EF4-FFF2-40B4-BE49-F238E27FC236}">
              <a16:creationId xmlns:a16="http://schemas.microsoft.com/office/drawing/2014/main" id="{4A354A14-C5B9-4E55-B06C-48604A06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6" name="Text Box 737">
          <a:extLst>
            <a:ext uri="{FF2B5EF4-FFF2-40B4-BE49-F238E27FC236}">
              <a16:creationId xmlns:a16="http://schemas.microsoft.com/office/drawing/2014/main" id="{BE85E296-3FFE-43C1-8B6A-924E188C22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7" name="Text Box 738">
          <a:extLst>
            <a:ext uri="{FF2B5EF4-FFF2-40B4-BE49-F238E27FC236}">
              <a16:creationId xmlns:a16="http://schemas.microsoft.com/office/drawing/2014/main" id="{FEF1F5BE-8610-4660-B9B7-6DE2CE6D3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8" name="Text Box 739">
          <a:extLst>
            <a:ext uri="{FF2B5EF4-FFF2-40B4-BE49-F238E27FC236}">
              <a16:creationId xmlns:a16="http://schemas.microsoft.com/office/drawing/2014/main" id="{5A99DD11-0539-4009-941E-8276C4E5A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9" name="Text Box 740">
          <a:extLst>
            <a:ext uri="{FF2B5EF4-FFF2-40B4-BE49-F238E27FC236}">
              <a16:creationId xmlns:a16="http://schemas.microsoft.com/office/drawing/2014/main" id="{4C04DE24-8D01-48A9-9E2B-8D0CC81623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0" name="Text Box 741">
          <a:extLst>
            <a:ext uri="{FF2B5EF4-FFF2-40B4-BE49-F238E27FC236}">
              <a16:creationId xmlns:a16="http://schemas.microsoft.com/office/drawing/2014/main" id="{03686221-CB69-4DBC-A402-D31B1DA2F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1" name="Text Box 742">
          <a:extLst>
            <a:ext uri="{FF2B5EF4-FFF2-40B4-BE49-F238E27FC236}">
              <a16:creationId xmlns:a16="http://schemas.microsoft.com/office/drawing/2014/main" id="{318AC0AC-35A1-4B80-9B0D-05D9E4DE33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2" name="Text Box 743">
          <a:extLst>
            <a:ext uri="{FF2B5EF4-FFF2-40B4-BE49-F238E27FC236}">
              <a16:creationId xmlns:a16="http://schemas.microsoft.com/office/drawing/2014/main" id="{314911E0-5FC7-4772-9857-6E422809B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3" name="Text Box 744">
          <a:extLst>
            <a:ext uri="{FF2B5EF4-FFF2-40B4-BE49-F238E27FC236}">
              <a16:creationId xmlns:a16="http://schemas.microsoft.com/office/drawing/2014/main" id="{1D7E8B0F-0796-4FEB-82D8-5E6A9D9E6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4" name="Text Box 745">
          <a:extLst>
            <a:ext uri="{FF2B5EF4-FFF2-40B4-BE49-F238E27FC236}">
              <a16:creationId xmlns:a16="http://schemas.microsoft.com/office/drawing/2014/main" id="{00443537-A7A7-49EF-AFEB-27579FEE38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5" name="Text Box 746">
          <a:extLst>
            <a:ext uri="{FF2B5EF4-FFF2-40B4-BE49-F238E27FC236}">
              <a16:creationId xmlns:a16="http://schemas.microsoft.com/office/drawing/2014/main" id="{BF22AEC2-E5E1-4FC1-A7B7-49FED7225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6" name="Text Box 747">
          <a:extLst>
            <a:ext uri="{FF2B5EF4-FFF2-40B4-BE49-F238E27FC236}">
              <a16:creationId xmlns:a16="http://schemas.microsoft.com/office/drawing/2014/main" id="{B6BE2D37-1657-4729-BCE6-651C993FB0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7" name="Text Box 748">
          <a:extLst>
            <a:ext uri="{FF2B5EF4-FFF2-40B4-BE49-F238E27FC236}">
              <a16:creationId xmlns:a16="http://schemas.microsoft.com/office/drawing/2014/main" id="{F7F87A01-FE81-418F-B05D-E6E77384E3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8" name="Text Box 749">
          <a:extLst>
            <a:ext uri="{FF2B5EF4-FFF2-40B4-BE49-F238E27FC236}">
              <a16:creationId xmlns:a16="http://schemas.microsoft.com/office/drawing/2014/main" id="{1EB604A4-801A-4C69-9D0F-C4115E43F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9" name="Text Box 750">
          <a:extLst>
            <a:ext uri="{FF2B5EF4-FFF2-40B4-BE49-F238E27FC236}">
              <a16:creationId xmlns:a16="http://schemas.microsoft.com/office/drawing/2014/main" id="{D26D5457-9673-423D-A0C4-9D1014871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0" name="Text Box 751">
          <a:extLst>
            <a:ext uri="{FF2B5EF4-FFF2-40B4-BE49-F238E27FC236}">
              <a16:creationId xmlns:a16="http://schemas.microsoft.com/office/drawing/2014/main" id="{530619ED-0994-4695-B5F8-6AC5C732C5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1" name="Text Box 752">
          <a:extLst>
            <a:ext uri="{FF2B5EF4-FFF2-40B4-BE49-F238E27FC236}">
              <a16:creationId xmlns:a16="http://schemas.microsoft.com/office/drawing/2014/main" id="{5313CD03-94F6-4766-9754-0C897A035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2" name="Text Box 753">
          <a:extLst>
            <a:ext uri="{FF2B5EF4-FFF2-40B4-BE49-F238E27FC236}">
              <a16:creationId xmlns:a16="http://schemas.microsoft.com/office/drawing/2014/main" id="{7E39841B-6E53-4379-BFBE-F535505FD7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3" name="Text Box 754">
          <a:extLst>
            <a:ext uri="{FF2B5EF4-FFF2-40B4-BE49-F238E27FC236}">
              <a16:creationId xmlns:a16="http://schemas.microsoft.com/office/drawing/2014/main" id="{478748CD-1942-4FB1-B6AD-709C2891C1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4" name="Text Box 755">
          <a:extLst>
            <a:ext uri="{FF2B5EF4-FFF2-40B4-BE49-F238E27FC236}">
              <a16:creationId xmlns:a16="http://schemas.microsoft.com/office/drawing/2014/main" id="{89AFB85E-A7C0-4EDC-949B-802984F5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5" name="Text Box 756">
          <a:extLst>
            <a:ext uri="{FF2B5EF4-FFF2-40B4-BE49-F238E27FC236}">
              <a16:creationId xmlns:a16="http://schemas.microsoft.com/office/drawing/2014/main" id="{FD6C5DB5-4DEB-4F6A-8ABF-162DF39A8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6" name="Text Box 757">
          <a:extLst>
            <a:ext uri="{FF2B5EF4-FFF2-40B4-BE49-F238E27FC236}">
              <a16:creationId xmlns:a16="http://schemas.microsoft.com/office/drawing/2014/main" id="{820A4DF4-8B00-4D3A-8BD0-CD4A44EF9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7" name="Text Box 758">
          <a:extLst>
            <a:ext uri="{FF2B5EF4-FFF2-40B4-BE49-F238E27FC236}">
              <a16:creationId xmlns:a16="http://schemas.microsoft.com/office/drawing/2014/main" id="{587E9459-CF49-4372-B42A-8E9369035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8" name="Text Box 759">
          <a:extLst>
            <a:ext uri="{FF2B5EF4-FFF2-40B4-BE49-F238E27FC236}">
              <a16:creationId xmlns:a16="http://schemas.microsoft.com/office/drawing/2014/main" id="{B10E7D1C-557E-4D7A-8A72-7356DF00DC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9" name="Text Box 760">
          <a:extLst>
            <a:ext uri="{FF2B5EF4-FFF2-40B4-BE49-F238E27FC236}">
              <a16:creationId xmlns:a16="http://schemas.microsoft.com/office/drawing/2014/main" id="{8FBE4CB7-9C2F-4925-AE2D-C70B57A25C0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0" name="Text Box 761">
          <a:extLst>
            <a:ext uri="{FF2B5EF4-FFF2-40B4-BE49-F238E27FC236}">
              <a16:creationId xmlns:a16="http://schemas.microsoft.com/office/drawing/2014/main" id="{58DDB2B4-1A71-4B04-A218-DB79B583C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1" name="Text Box 762">
          <a:extLst>
            <a:ext uri="{FF2B5EF4-FFF2-40B4-BE49-F238E27FC236}">
              <a16:creationId xmlns:a16="http://schemas.microsoft.com/office/drawing/2014/main" id="{142A4B20-848D-4167-A4EB-BFD03DAAB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2" name="Text Box 763">
          <a:extLst>
            <a:ext uri="{FF2B5EF4-FFF2-40B4-BE49-F238E27FC236}">
              <a16:creationId xmlns:a16="http://schemas.microsoft.com/office/drawing/2014/main" id="{93AAD54E-31E5-4F81-B233-73DF824BAE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3" name="Text Box 764">
          <a:extLst>
            <a:ext uri="{FF2B5EF4-FFF2-40B4-BE49-F238E27FC236}">
              <a16:creationId xmlns:a16="http://schemas.microsoft.com/office/drawing/2014/main" id="{0D8F1C23-50EA-4D50-A39F-B78EA11F9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4" name="Text Box 765">
          <a:extLst>
            <a:ext uri="{FF2B5EF4-FFF2-40B4-BE49-F238E27FC236}">
              <a16:creationId xmlns:a16="http://schemas.microsoft.com/office/drawing/2014/main" id="{425A94D4-AB5A-41A8-98C8-4837F914C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5" name="Text Box 766">
          <a:extLst>
            <a:ext uri="{FF2B5EF4-FFF2-40B4-BE49-F238E27FC236}">
              <a16:creationId xmlns:a16="http://schemas.microsoft.com/office/drawing/2014/main" id="{B50AABCC-47E9-48C2-90AF-22E9DD4880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6" name="Text Box 767">
          <a:extLst>
            <a:ext uri="{FF2B5EF4-FFF2-40B4-BE49-F238E27FC236}">
              <a16:creationId xmlns:a16="http://schemas.microsoft.com/office/drawing/2014/main" id="{B089684E-663A-4549-83EA-00FD000B2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7" name="Text Box 768">
          <a:extLst>
            <a:ext uri="{FF2B5EF4-FFF2-40B4-BE49-F238E27FC236}">
              <a16:creationId xmlns:a16="http://schemas.microsoft.com/office/drawing/2014/main" id="{1C445B73-4D62-478B-BCF7-7AD63C84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8" name="Text Box 769">
          <a:extLst>
            <a:ext uri="{FF2B5EF4-FFF2-40B4-BE49-F238E27FC236}">
              <a16:creationId xmlns:a16="http://schemas.microsoft.com/office/drawing/2014/main" id="{9A2BA29F-377E-4030-B735-21C0CE232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9" name="Text Box 770">
          <a:extLst>
            <a:ext uri="{FF2B5EF4-FFF2-40B4-BE49-F238E27FC236}">
              <a16:creationId xmlns:a16="http://schemas.microsoft.com/office/drawing/2014/main" id="{09877DB3-5047-4E17-97AF-9D30A1A2B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0" name="Text Box 771">
          <a:extLst>
            <a:ext uri="{FF2B5EF4-FFF2-40B4-BE49-F238E27FC236}">
              <a16:creationId xmlns:a16="http://schemas.microsoft.com/office/drawing/2014/main" id="{D835D24C-02CD-4AB9-B54E-54C92DF44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1" name="Text Box 772">
          <a:extLst>
            <a:ext uri="{FF2B5EF4-FFF2-40B4-BE49-F238E27FC236}">
              <a16:creationId xmlns:a16="http://schemas.microsoft.com/office/drawing/2014/main" id="{EC2C511B-E9EC-4AEB-B322-1686E798B4C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2" name="Text Box 773">
          <a:extLst>
            <a:ext uri="{FF2B5EF4-FFF2-40B4-BE49-F238E27FC236}">
              <a16:creationId xmlns:a16="http://schemas.microsoft.com/office/drawing/2014/main" id="{F24F2AC2-661A-4790-BCC2-CF7E86A885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3" name="Text Box 774">
          <a:extLst>
            <a:ext uri="{FF2B5EF4-FFF2-40B4-BE49-F238E27FC236}">
              <a16:creationId xmlns:a16="http://schemas.microsoft.com/office/drawing/2014/main" id="{668B0512-0079-4F70-BB94-484B825139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4" name="Text Box 775">
          <a:extLst>
            <a:ext uri="{FF2B5EF4-FFF2-40B4-BE49-F238E27FC236}">
              <a16:creationId xmlns:a16="http://schemas.microsoft.com/office/drawing/2014/main" id="{CE28982A-60B0-4F63-A214-96784B38D5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5" name="Text Box 776">
          <a:extLst>
            <a:ext uri="{FF2B5EF4-FFF2-40B4-BE49-F238E27FC236}">
              <a16:creationId xmlns:a16="http://schemas.microsoft.com/office/drawing/2014/main" id="{28EF2BD5-844D-4BD1-B6FA-D876A5C3A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6" name="Text Box 777">
          <a:extLst>
            <a:ext uri="{FF2B5EF4-FFF2-40B4-BE49-F238E27FC236}">
              <a16:creationId xmlns:a16="http://schemas.microsoft.com/office/drawing/2014/main" id="{2FFD385E-01D4-4CE3-BD9D-E4C4C272C5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7" name="Text Box 778">
          <a:extLst>
            <a:ext uri="{FF2B5EF4-FFF2-40B4-BE49-F238E27FC236}">
              <a16:creationId xmlns:a16="http://schemas.microsoft.com/office/drawing/2014/main" id="{6D89D4BA-DA6C-484C-BC82-6CB1B6CFAB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8" name="Text Box 779">
          <a:extLst>
            <a:ext uri="{FF2B5EF4-FFF2-40B4-BE49-F238E27FC236}">
              <a16:creationId xmlns:a16="http://schemas.microsoft.com/office/drawing/2014/main" id="{D09C0B25-8F3F-427D-9368-54F62E43D7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9" name="Text Box 780">
          <a:extLst>
            <a:ext uri="{FF2B5EF4-FFF2-40B4-BE49-F238E27FC236}">
              <a16:creationId xmlns:a16="http://schemas.microsoft.com/office/drawing/2014/main" id="{47175387-FAA2-48DD-ADE5-86DCAF5B3E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0" name="Text Box 781">
          <a:extLst>
            <a:ext uri="{FF2B5EF4-FFF2-40B4-BE49-F238E27FC236}">
              <a16:creationId xmlns:a16="http://schemas.microsoft.com/office/drawing/2014/main" id="{305CFA44-4EA8-4D95-9BD4-804DF05FB7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1" name="Text Box 782">
          <a:extLst>
            <a:ext uri="{FF2B5EF4-FFF2-40B4-BE49-F238E27FC236}">
              <a16:creationId xmlns:a16="http://schemas.microsoft.com/office/drawing/2014/main" id="{B89D2B65-4D9A-4B5E-8DF5-FAD769B8DD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2" name="Text Box 783">
          <a:extLst>
            <a:ext uri="{FF2B5EF4-FFF2-40B4-BE49-F238E27FC236}">
              <a16:creationId xmlns:a16="http://schemas.microsoft.com/office/drawing/2014/main" id="{E4F89610-4AF0-4EF6-B9EB-4DDF8AF03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3" name="Text Box 784">
          <a:extLst>
            <a:ext uri="{FF2B5EF4-FFF2-40B4-BE49-F238E27FC236}">
              <a16:creationId xmlns:a16="http://schemas.microsoft.com/office/drawing/2014/main" id="{C483A291-B529-482D-BEC4-E8424159D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4" name="Text Box 785">
          <a:extLst>
            <a:ext uri="{FF2B5EF4-FFF2-40B4-BE49-F238E27FC236}">
              <a16:creationId xmlns:a16="http://schemas.microsoft.com/office/drawing/2014/main" id="{70FF1D5E-B241-422B-92CE-C53D1022ADC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5" name="Text Box 786">
          <a:extLst>
            <a:ext uri="{FF2B5EF4-FFF2-40B4-BE49-F238E27FC236}">
              <a16:creationId xmlns:a16="http://schemas.microsoft.com/office/drawing/2014/main" id="{1F50A71B-84BD-4ADC-A68B-58E80CB156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6" name="Text Box 787">
          <a:extLst>
            <a:ext uri="{FF2B5EF4-FFF2-40B4-BE49-F238E27FC236}">
              <a16:creationId xmlns:a16="http://schemas.microsoft.com/office/drawing/2014/main" id="{F460FEA4-AE1E-433E-8745-7E12B61C73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7" name="Text Box 788">
          <a:extLst>
            <a:ext uri="{FF2B5EF4-FFF2-40B4-BE49-F238E27FC236}">
              <a16:creationId xmlns:a16="http://schemas.microsoft.com/office/drawing/2014/main" id="{75B290FB-00EC-4E6F-9FD4-DC64F80AAD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8" name="Text Box 789">
          <a:extLst>
            <a:ext uri="{FF2B5EF4-FFF2-40B4-BE49-F238E27FC236}">
              <a16:creationId xmlns:a16="http://schemas.microsoft.com/office/drawing/2014/main" id="{CF35D096-62FD-4C6C-8392-6FFD8C7B1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9" name="Text Box 790">
          <a:extLst>
            <a:ext uri="{FF2B5EF4-FFF2-40B4-BE49-F238E27FC236}">
              <a16:creationId xmlns:a16="http://schemas.microsoft.com/office/drawing/2014/main" id="{3E759358-56E1-4C82-8320-1C2E076E7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0" name="Text Box 791">
          <a:extLst>
            <a:ext uri="{FF2B5EF4-FFF2-40B4-BE49-F238E27FC236}">
              <a16:creationId xmlns:a16="http://schemas.microsoft.com/office/drawing/2014/main" id="{A21C4EB8-6C7D-428D-B9F4-941558266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1" name="Text Box 792">
          <a:extLst>
            <a:ext uri="{FF2B5EF4-FFF2-40B4-BE49-F238E27FC236}">
              <a16:creationId xmlns:a16="http://schemas.microsoft.com/office/drawing/2014/main" id="{41BD6A10-EDB5-4A5D-B324-84093CAB3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2" name="Text Box 793">
          <a:extLst>
            <a:ext uri="{FF2B5EF4-FFF2-40B4-BE49-F238E27FC236}">
              <a16:creationId xmlns:a16="http://schemas.microsoft.com/office/drawing/2014/main" id="{438026F3-7BC3-4651-866D-3B010A47A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3" name="Text Box 794">
          <a:extLst>
            <a:ext uri="{FF2B5EF4-FFF2-40B4-BE49-F238E27FC236}">
              <a16:creationId xmlns:a16="http://schemas.microsoft.com/office/drawing/2014/main" id="{31DC2370-D9E5-40EA-B742-0402A38BB9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4" name="Text Box 795">
          <a:extLst>
            <a:ext uri="{FF2B5EF4-FFF2-40B4-BE49-F238E27FC236}">
              <a16:creationId xmlns:a16="http://schemas.microsoft.com/office/drawing/2014/main" id="{194E4D30-02E2-493B-8AF1-A2E757940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5" name="Text Box 796">
          <a:extLst>
            <a:ext uri="{FF2B5EF4-FFF2-40B4-BE49-F238E27FC236}">
              <a16:creationId xmlns:a16="http://schemas.microsoft.com/office/drawing/2014/main" id="{46729541-245A-4A89-AE9F-3B750D777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6" name="Text Box 797">
          <a:extLst>
            <a:ext uri="{FF2B5EF4-FFF2-40B4-BE49-F238E27FC236}">
              <a16:creationId xmlns:a16="http://schemas.microsoft.com/office/drawing/2014/main" id="{92123126-8A4A-4D59-BCAC-84725A3D75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7" name="Text Box 798">
          <a:extLst>
            <a:ext uri="{FF2B5EF4-FFF2-40B4-BE49-F238E27FC236}">
              <a16:creationId xmlns:a16="http://schemas.microsoft.com/office/drawing/2014/main" id="{1275717E-F210-4433-BF9B-0BF0DE721A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8" name="Text Box 799">
          <a:extLst>
            <a:ext uri="{FF2B5EF4-FFF2-40B4-BE49-F238E27FC236}">
              <a16:creationId xmlns:a16="http://schemas.microsoft.com/office/drawing/2014/main" id="{92599297-AF74-4549-9D60-7A7712EA7B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9" name="Text Box 800">
          <a:extLst>
            <a:ext uri="{FF2B5EF4-FFF2-40B4-BE49-F238E27FC236}">
              <a16:creationId xmlns:a16="http://schemas.microsoft.com/office/drawing/2014/main" id="{FA9F56F2-E41C-46A9-BEFA-DBEC9EDC1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0" name="Text Box 801">
          <a:extLst>
            <a:ext uri="{FF2B5EF4-FFF2-40B4-BE49-F238E27FC236}">
              <a16:creationId xmlns:a16="http://schemas.microsoft.com/office/drawing/2014/main" id="{5689D62F-DCAE-4ACA-B446-ED8D05EFE5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1" name="Text Box 802">
          <a:extLst>
            <a:ext uri="{FF2B5EF4-FFF2-40B4-BE49-F238E27FC236}">
              <a16:creationId xmlns:a16="http://schemas.microsoft.com/office/drawing/2014/main" id="{80EA24BC-7736-4EBF-99B1-8D478AAF37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2" name="Text Box 803">
          <a:extLst>
            <a:ext uri="{FF2B5EF4-FFF2-40B4-BE49-F238E27FC236}">
              <a16:creationId xmlns:a16="http://schemas.microsoft.com/office/drawing/2014/main" id="{E06C0698-A673-401E-B05B-8478EB6CAF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3" name="Text Box 804">
          <a:extLst>
            <a:ext uri="{FF2B5EF4-FFF2-40B4-BE49-F238E27FC236}">
              <a16:creationId xmlns:a16="http://schemas.microsoft.com/office/drawing/2014/main" id="{9F8A05C9-97DF-48C1-9220-277958857D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4" name="Text Box 805">
          <a:extLst>
            <a:ext uri="{FF2B5EF4-FFF2-40B4-BE49-F238E27FC236}">
              <a16:creationId xmlns:a16="http://schemas.microsoft.com/office/drawing/2014/main" id="{70759373-39D7-4581-B8C3-9BB073F2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5" name="Text Box 806">
          <a:extLst>
            <a:ext uri="{FF2B5EF4-FFF2-40B4-BE49-F238E27FC236}">
              <a16:creationId xmlns:a16="http://schemas.microsoft.com/office/drawing/2014/main" id="{82B4C9A3-A668-4AB4-9EFF-4C153897A9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6" name="Text Box 807">
          <a:extLst>
            <a:ext uri="{FF2B5EF4-FFF2-40B4-BE49-F238E27FC236}">
              <a16:creationId xmlns:a16="http://schemas.microsoft.com/office/drawing/2014/main" id="{75127BD7-26D1-496F-8BFB-D51DBD9736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7" name="Text Box 808">
          <a:extLst>
            <a:ext uri="{FF2B5EF4-FFF2-40B4-BE49-F238E27FC236}">
              <a16:creationId xmlns:a16="http://schemas.microsoft.com/office/drawing/2014/main" id="{82D1D831-4E00-48E1-A6BD-C90399CF00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8" name="Text Box 809">
          <a:extLst>
            <a:ext uri="{FF2B5EF4-FFF2-40B4-BE49-F238E27FC236}">
              <a16:creationId xmlns:a16="http://schemas.microsoft.com/office/drawing/2014/main" id="{BB49498A-DA03-47DB-87A3-4E79A108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29" name="Text Box 810">
          <a:extLst>
            <a:ext uri="{FF2B5EF4-FFF2-40B4-BE49-F238E27FC236}">
              <a16:creationId xmlns:a16="http://schemas.microsoft.com/office/drawing/2014/main" id="{F4CC4641-E990-422F-A62A-904D2960C4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0" name="Text Box 811">
          <a:extLst>
            <a:ext uri="{FF2B5EF4-FFF2-40B4-BE49-F238E27FC236}">
              <a16:creationId xmlns:a16="http://schemas.microsoft.com/office/drawing/2014/main" id="{12621049-6197-4932-BAAD-CBD81B4E6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1" name="Text Box 812">
          <a:extLst>
            <a:ext uri="{FF2B5EF4-FFF2-40B4-BE49-F238E27FC236}">
              <a16:creationId xmlns:a16="http://schemas.microsoft.com/office/drawing/2014/main" id="{C3156B94-A71B-4716-842F-2D879430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2" name="Text Box 813">
          <a:extLst>
            <a:ext uri="{FF2B5EF4-FFF2-40B4-BE49-F238E27FC236}">
              <a16:creationId xmlns:a16="http://schemas.microsoft.com/office/drawing/2014/main" id="{8665882D-0134-4A61-A411-020092C251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3" name="Text Box 814">
          <a:extLst>
            <a:ext uri="{FF2B5EF4-FFF2-40B4-BE49-F238E27FC236}">
              <a16:creationId xmlns:a16="http://schemas.microsoft.com/office/drawing/2014/main" id="{D407F394-22AE-4756-984B-829597E60E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4" name="Text Box 815">
          <a:extLst>
            <a:ext uri="{FF2B5EF4-FFF2-40B4-BE49-F238E27FC236}">
              <a16:creationId xmlns:a16="http://schemas.microsoft.com/office/drawing/2014/main" id="{47A1E404-B3C8-4EE6-88BC-E4E12A9A1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5" name="Text Box 816">
          <a:extLst>
            <a:ext uri="{FF2B5EF4-FFF2-40B4-BE49-F238E27FC236}">
              <a16:creationId xmlns:a16="http://schemas.microsoft.com/office/drawing/2014/main" id="{48CC0A9D-0186-46FD-B010-E71B757D48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6" name="Text Box 817">
          <a:extLst>
            <a:ext uri="{FF2B5EF4-FFF2-40B4-BE49-F238E27FC236}">
              <a16:creationId xmlns:a16="http://schemas.microsoft.com/office/drawing/2014/main" id="{8CA9C5B7-B70E-4D0F-A653-8408B26095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7" name="Text Box 818">
          <a:extLst>
            <a:ext uri="{FF2B5EF4-FFF2-40B4-BE49-F238E27FC236}">
              <a16:creationId xmlns:a16="http://schemas.microsoft.com/office/drawing/2014/main" id="{6E7C7245-3B5F-464A-9359-12C35BB00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8" name="Text Box 819">
          <a:extLst>
            <a:ext uri="{FF2B5EF4-FFF2-40B4-BE49-F238E27FC236}">
              <a16:creationId xmlns:a16="http://schemas.microsoft.com/office/drawing/2014/main" id="{1367E21E-CC00-4CC1-BFAC-C568D260CB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9" name="Text Box 820">
          <a:extLst>
            <a:ext uri="{FF2B5EF4-FFF2-40B4-BE49-F238E27FC236}">
              <a16:creationId xmlns:a16="http://schemas.microsoft.com/office/drawing/2014/main" id="{A81A9243-4DF7-4DF8-AD2A-F1B9241A0E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0" name="Text Box 821">
          <a:extLst>
            <a:ext uri="{FF2B5EF4-FFF2-40B4-BE49-F238E27FC236}">
              <a16:creationId xmlns:a16="http://schemas.microsoft.com/office/drawing/2014/main" id="{F1EEBC09-7A8B-4B44-AA1F-AADEA2393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1" name="Text Box 822">
          <a:extLst>
            <a:ext uri="{FF2B5EF4-FFF2-40B4-BE49-F238E27FC236}">
              <a16:creationId xmlns:a16="http://schemas.microsoft.com/office/drawing/2014/main" id="{746245BE-A452-4BDE-84C1-168972BD99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42" name="Text Box 823">
          <a:extLst>
            <a:ext uri="{FF2B5EF4-FFF2-40B4-BE49-F238E27FC236}">
              <a16:creationId xmlns:a16="http://schemas.microsoft.com/office/drawing/2014/main" id="{68BA998D-5055-4203-8F2D-38F965DA2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3" name="Text Box 824">
          <a:extLst>
            <a:ext uri="{FF2B5EF4-FFF2-40B4-BE49-F238E27FC236}">
              <a16:creationId xmlns:a16="http://schemas.microsoft.com/office/drawing/2014/main" id="{6AEBF43D-6543-45A9-A79A-2BC3153AA0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4" name="Text Box 825">
          <a:extLst>
            <a:ext uri="{FF2B5EF4-FFF2-40B4-BE49-F238E27FC236}">
              <a16:creationId xmlns:a16="http://schemas.microsoft.com/office/drawing/2014/main" id="{32471CAB-7569-4B5B-BD82-06161592DE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45" name="Text Box 826">
          <a:extLst>
            <a:ext uri="{FF2B5EF4-FFF2-40B4-BE49-F238E27FC236}">
              <a16:creationId xmlns:a16="http://schemas.microsoft.com/office/drawing/2014/main" id="{F2501415-081A-4F9F-9564-42766DF41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6" name="Text Box 827">
          <a:extLst>
            <a:ext uri="{FF2B5EF4-FFF2-40B4-BE49-F238E27FC236}">
              <a16:creationId xmlns:a16="http://schemas.microsoft.com/office/drawing/2014/main" id="{46E045B1-A4B3-4D0D-A154-4695795E2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7" name="Text Box 828">
          <a:extLst>
            <a:ext uri="{FF2B5EF4-FFF2-40B4-BE49-F238E27FC236}">
              <a16:creationId xmlns:a16="http://schemas.microsoft.com/office/drawing/2014/main" id="{E3F4ED40-8B1B-46AC-96E2-48218E1EA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48" name="Text Box 829">
          <a:extLst>
            <a:ext uri="{FF2B5EF4-FFF2-40B4-BE49-F238E27FC236}">
              <a16:creationId xmlns:a16="http://schemas.microsoft.com/office/drawing/2014/main" id="{9EE3BBA5-0F88-4632-AE12-D30126A736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9" name="Text Box 830">
          <a:extLst>
            <a:ext uri="{FF2B5EF4-FFF2-40B4-BE49-F238E27FC236}">
              <a16:creationId xmlns:a16="http://schemas.microsoft.com/office/drawing/2014/main" id="{97E14DE4-A5EE-45C4-9BC2-C9D1285EBF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0" name="Text Box 831">
          <a:extLst>
            <a:ext uri="{FF2B5EF4-FFF2-40B4-BE49-F238E27FC236}">
              <a16:creationId xmlns:a16="http://schemas.microsoft.com/office/drawing/2014/main" id="{5435E728-FBA9-40A2-8D1E-1B9A673B72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1" name="Text Box 832">
          <a:extLst>
            <a:ext uri="{FF2B5EF4-FFF2-40B4-BE49-F238E27FC236}">
              <a16:creationId xmlns:a16="http://schemas.microsoft.com/office/drawing/2014/main" id="{FAE9DCDB-E2EB-460B-B707-B76B09DF26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2" name="Text Box 833">
          <a:extLst>
            <a:ext uri="{FF2B5EF4-FFF2-40B4-BE49-F238E27FC236}">
              <a16:creationId xmlns:a16="http://schemas.microsoft.com/office/drawing/2014/main" id="{78F47A81-4515-4735-944A-3151530F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3" name="Text Box 834">
          <a:extLst>
            <a:ext uri="{FF2B5EF4-FFF2-40B4-BE49-F238E27FC236}">
              <a16:creationId xmlns:a16="http://schemas.microsoft.com/office/drawing/2014/main" id="{6BD18A83-AF1E-4FB9-805C-A8D7DE2F2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4" name="Text Box 835">
          <a:extLst>
            <a:ext uri="{FF2B5EF4-FFF2-40B4-BE49-F238E27FC236}">
              <a16:creationId xmlns:a16="http://schemas.microsoft.com/office/drawing/2014/main" id="{1E356311-7F46-455D-8D2B-FBC030424F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5" name="Text Box 836">
          <a:extLst>
            <a:ext uri="{FF2B5EF4-FFF2-40B4-BE49-F238E27FC236}">
              <a16:creationId xmlns:a16="http://schemas.microsoft.com/office/drawing/2014/main" id="{33D4EBF6-7486-47FD-804F-73C2B82596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6" name="Text Box 837">
          <a:extLst>
            <a:ext uri="{FF2B5EF4-FFF2-40B4-BE49-F238E27FC236}">
              <a16:creationId xmlns:a16="http://schemas.microsoft.com/office/drawing/2014/main" id="{FF236BC1-868E-49C7-B98B-4342F8EDB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7" name="Text Box 838">
          <a:extLst>
            <a:ext uri="{FF2B5EF4-FFF2-40B4-BE49-F238E27FC236}">
              <a16:creationId xmlns:a16="http://schemas.microsoft.com/office/drawing/2014/main" id="{AA1FF95A-EFFF-44F8-BA26-1069227E04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8" name="Text Box 839">
          <a:extLst>
            <a:ext uri="{FF2B5EF4-FFF2-40B4-BE49-F238E27FC236}">
              <a16:creationId xmlns:a16="http://schemas.microsoft.com/office/drawing/2014/main" id="{1DF3CC7B-84E3-411A-9242-B2116D2BE59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9" name="Text Box 840">
          <a:extLst>
            <a:ext uri="{FF2B5EF4-FFF2-40B4-BE49-F238E27FC236}">
              <a16:creationId xmlns:a16="http://schemas.microsoft.com/office/drawing/2014/main" id="{4B1C841E-D1E5-4343-87DF-F3BD115306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0" name="Text Box 841">
          <a:extLst>
            <a:ext uri="{FF2B5EF4-FFF2-40B4-BE49-F238E27FC236}">
              <a16:creationId xmlns:a16="http://schemas.microsoft.com/office/drawing/2014/main" id="{9605887E-F4DE-4B6D-94D8-78DB349CD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61" name="Text Box 842">
          <a:extLst>
            <a:ext uri="{FF2B5EF4-FFF2-40B4-BE49-F238E27FC236}">
              <a16:creationId xmlns:a16="http://schemas.microsoft.com/office/drawing/2014/main" id="{6448C7CE-B86F-43DF-B96F-A69221FBBA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2" name="Text Box 843">
          <a:extLst>
            <a:ext uri="{FF2B5EF4-FFF2-40B4-BE49-F238E27FC236}">
              <a16:creationId xmlns:a16="http://schemas.microsoft.com/office/drawing/2014/main" id="{A23A3A00-3465-4FCF-BD21-9D05E779D7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3" name="Text Box 844">
          <a:extLst>
            <a:ext uri="{FF2B5EF4-FFF2-40B4-BE49-F238E27FC236}">
              <a16:creationId xmlns:a16="http://schemas.microsoft.com/office/drawing/2014/main" id="{A9229E02-AE0B-40E1-9F3D-9844A49394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64" name="Text Box 845">
          <a:extLst>
            <a:ext uri="{FF2B5EF4-FFF2-40B4-BE49-F238E27FC236}">
              <a16:creationId xmlns:a16="http://schemas.microsoft.com/office/drawing/2014/main" id="{6DAF7358-359E-4377-8C43-8D52CDC004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5" name="Text Box 846">
          <a:extLst>
            <a:ext uri="{FF2B5EF4-FFF2-40B4-BE49-F238E27FC236}">
              <a16:creationId xmlns:a16="http://schemas.microsoft.com/office/drawing/2014/main" id="{865CF3AF-386F-47B1-BC71-DEA37489F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6" name="Text Box 847">
          <a:extLst>
            <a:ext uri="{FF2B5EF4-FFF2-40B4-BE49-F238E27FC236}">
              <a16:creationId xmlns:a16="http://schemas.microsoft.com/office/drawing/2014/main" id="{15938EE0-794E-4A37-BC2A-ED3F66718E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67" name="Text Box 848">
          <a:extLst>
            <a:ext uri="{FF2B5EF4-FFF2-40B4-BE49-F238E27FC236}">
              <a16:creationId xmlns:a16="http://schemas.microsoft.com/office/drawing/2014/main" id="{3BEDBBB5-5CBD-4530-90C8-AF79125A7B0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8" name="Text Box 849">
          <a:extLst>
            <a:ext uri="{FF2B5EF4-FFF2-40B4-BE49-F238E27FC236}">
              <a16:creationId xmlns:a16="http://schemas.microsoft.com/office/drawing/2014/main" id="{8E313FBC-5008-490A-956D-30D609AF8C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9" name="Text Box 850">
          <a:extLst>
            <a:ext uri="{FF2B5EF4-FFF2-40B4-BE49-F238E27FC236}">
              <a16:creationId xmlns:a16="http://schemas.microsoft.com/office/drawing/2014/main" id="{A9A4F121-59AC-4669-AF40-DDD5B7AC0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0" name="Text Box 851">
          <a:extLst>
            <a:ext uri="{FF2B5EF4-FFF2-40B4-BE49-F238E27FC236}">
              <a16:creationId xmlns:a16="http://schemas.microsoft.com/office/drawing/2014/main" id="{42EA705B-8643-4AE9-8E52-7FF7F30EB7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1" name="Text Box 852">
          <a:extLst>
            <a:ext uri="{FF2B5EF4-FFF2-40B4-BE49-F238E27FC236}">
              <a16:creationId xmlns:a16="http://schemas.microsoft.com/office/drawing/2014/main" id="{785041A3-0880-445F-AD5E-41DFBE2271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2" name="Text Box 853">
          <a:extLst>
            <a:ext uri="{FF2B5EF4-FFF2-40B4-BE49-F238E27FC236}">
              <a16:creationId xmlns:a16="http://schemas.microsoft.com/office/drawing/2014/main" id="{6E651ABA-2871-4886-AC01-6B8668BE17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3" name="Text Box 854">
          <a:extLst>
            <a:ext uri="{FF2B5EF4-FFF2-40B4-BE49-F238E27FC236}">
              <a16:creationId xmlns:a16="http://schemas.microsoft.com/office/drawing/2014/main" id="{E0AC747F-7DC3-40BE-92B9-FB0DB107DB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4" name="Text Box 855">
          <a:extLst>
            <a:ext uri="{FF2B5EF4-FFF2-40B4-BE49-F238E27FC236}">
              <a16:creationId xmlns:a16="http://schemas.microsoft.com/office/drawing/2014/main" id="{4BF97BCD-1089-446A-8D93-C4B7DE5488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5" name="Text Box 856">
          <a:extLst>
            <a:ext uri="{FF2B5EF4-FFF2-40B4-BE49-F238E27FC236}">
              <a16:creationId xmlns:a16="http://schemas.microsoft.com/office/drawing/2014/main" id="{7965A0DE-F86B-42AE-A217-021C67262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6" name="Text Box 857">
          <a:extLst>
            <a:ext uri="{FF2B5EF4-FFF2-40B4-BE49-F238E27FC236}">
              <a16:creationId xmlns:a16="http://schemas.microsoft.com/office/drawing/2014/main" id="{26FAEDFB-8D1F-4800-B6D0-F5AC5BE05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7" name="Text Box 858">
          <a:extLst>
            <a:ext uri="{FF2B5EF4-FFF2-40B4-BE49-F238E27FC236}">
              <a16:creationId xmlns:a16="http://schemas.microsoft.com/office/drawing/2014/main" id="{D0A6648B-9710-4C6A-84BB-46F175B574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8" name="Text Box 859">
          <a:extLst>
            <a:ext uri="{FF2B5EF4-FFF2-40B4-BE49-F238E27FC236}">
              <a16:creationId xmlns:a16="http://schemas.microsoft.com/office/drawing/2014/main" id="{EC1C3509-6286-4B05-8C26-69C7C03F0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9" name="Text Box 860">
          <a:extLst>
            <a:ext uri="{FF2B5EF4-FFF2-40B4-BE49-F238E27FC236}">
              <a16:creationId xmlns:a16="http://schemas.microsoft.com/office/drawing/2014/main" id="{908FFC42-19D7-45EC-A1D5-A93B087A52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0" name="Text Box 861">
          <a:extLst>
            <a:ext uri="{FF2B5EF4-FFF2-40B4-BE49-F238E27FC236}">
              <a16:creationId xmlns:a16="http://schemas.microsoft.com/office/drawing/2014/main" id="{DF00403B-224F-4292-BB8A-CF8F758B751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1" name="Text Box 862">
          <a:extLst>
            <a:ext uri="{FF2B5EF4-FFF2-40B4-BE49-F238E27FC236}">
              <a16:creationId xmlns:a16="http://schemas.microsoft.com/office/drawing/2014/main" id="{4E8C0D12-8F5E-43A2-8AEC-337233AA7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2" name="Text Box 863">
          <a:extLst>
            <a:ext uri="{FF2B5EF4-FFF2-40B4-BE49-F238E27FC236}">
              <a16:creationId xmlns:a16="http://schemas.microsoft.com/office/drawing/2014/main" id="{D860BA01-F94D-4FC5-9646-3E46828C7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3" name="Text Box 864">
          <a:extLst>
            <a:ext uri="{FF2B5EF4-FFF2-40B4-BE49-F238E27FC236}">
              <a16:creationId xmlns:a16="http://schemas.microsoft.com/office/drawing/2014/main" id="{CAB35BF0-5FDC-472C-8CFB-E9EAC829DC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4" name="Text Box 865">
          <a:extLst>
            <a:ext uri="{FF2B5EF4-FFF2-40B4-BE49-F238E27FC236}">
              <a16:creationId xmlns:a16="http://schemas.microsoft.com/office/drawing/2014/main" id="{820FD754-5F2E-42F1-B2FE-BA3A7DF78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5" name="Text Box 866">
          <a:extLst>
            <a:ext uri="{FF2B5EF4-FFF2-40B4-BE49-F238E27FC236}">
              <a16:creationId xmlns:a16="http://schemas.microsoft.com/office/drawing/2014/main" id="{9629F11A-9283-4EFB-B04C-D800A4984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6" name="Text Box 867">
          <a:extLst>
            <a:ext uri="{FF2B5EF4-FFF2-40B4-BE49-F238E27FC236}">
              <a16:creationId xmlns:a16="http://schemas.microsoft.com/office/drawing/2014/main" id="{308D5E54-4071-463C-8E04-757AD440FC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30</xdr:row>
      <xdr:rowOff>0</xdr:rowOff>
    </xdr:from>
    <xdr:ext cx="0" cy="38100"/>
    <xdr:sp macro="" textlink="">
      <xdr:nvSpPr>
        <xdr:cNvPr id="5387" name="Text Box 868">
          <a:extLst>
            <a:ext uri="{FF2B5EF4-FFF2-40B4-BE49-F238E27FC236}">
              <a16:creationId xmlns:a16="http://schemas.microsoft.com/office/drawing/2014/main" id="{146ECF89-2009-48B7-87CA-4B40730BDAB1}"/>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30</xdr:row>
      <xdr:rowOff>0</xdr:rowOff>
    </xdr:from>
    <xdr:ext cx="0" cy="38100"/>
    <xdr:sp macro="" textlink="">
      <xdr:nvSpPr>
        <xdr:cNvPr id="5388" name="Text Box 869">
          <a:extLst>
            <a:ext uri="{FF2B5EF4-FFF2-40B4-BE49-F238E27FC236}">
              <a16:creationId xmlns:a16="http://schemas.microsoft.com/office/drawing/2014/main" id="{9537CF5D-E06F-4AE8-9AA0-CBC786DEA36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30</xdr:row>
      <xdr:rowOff>0</xdr:rowOff>
    </xdr:from>
    <xdr:ext cx="0" cy="38100"/>
    <xdr:sp macro="" textlink="">
      <xdr:nvSpPr>
        <xdr:cNvPr id="5389" name="Text Box 870">
          <a:extLst>
            <a:ext uri="{FF2B5EF4-FFF2-40B4-BE49-F238E27FC236}">
              <a16:creationId xmlns:a16="http://schemas.microsoft.com/office/drawing/2014/main" id="{BAA8DCAF-5684-496B-A5C8-9158194A3F5B}"/>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90" name="Text Box 101">
          <a:extLst>
            <a:ext uri="{FF2B5EF4-FFF2-40B4-BE49-F238E27FC236}">
              <a16:creationId xmlns:a16="http://schemas.microsoft.com/office/drawing/2014/main" id="{596C6529-B0F0-4130-AC42-5C6F291B7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91" name="Text Box 102">
          <a:extLst>
            <a:ext uri="{FF2B5EF4-FFF2-40B4-BE49-F238E27FC236}">
              <a16:creationId xmlns:a16="http://schemas.microsoft.com/office/drawing/2014/main" id="{8E28C1A8-1780-4920-BEBA-89351C5BE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2" name="Text Box 103">
          <a:extLst>
            <a:ext uri="{FF2B5EF4-FFF2-40B4-BE49-F238E27FC236}">
              <a16:creationId xmlns:a16="http://schemas.microsoft.com/office/drawing/2014/main" id="{21B491DB-AFC9-4031-A88F-980743B462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3" name="Text Box 104">
          <a:extLst>
            <a:ext uri="{FF2B5EF4-FFF2-40B4-BE49-F238E27FC236}">
              <a16:creationId xmlns:a16="http://schemas.microsoft.com/office/drawing/2014/main" id="{2330DF45-DE88-4484-A4C6-0C799DFC25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4" name="Text Box 105">
          <a:extLst>
            <a:ext uri="{FF2B5EF4-FFF2-40B4-BE49-F238E27FC236}">
              <a16:creationId xmlns:a16="http://schemas.microsoft.com/office/drawing/2014/main" id="{F97B2935-AE81-4306-932C-83AD392FE3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5" name="Text Box 106">
          <a:extLst>
            <a:ext uri="{FF2B5EF4-FFF2-40B4-BE49-F238E27FC236}">
              <a16:creationId xmlns:a16="http://schemas.microsoft.com/office/drawing/2014/main" id="{F1B86CD2-1DE2-411B-BF98-717D272160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6" name="Text Box 107">
          <a:extLst>
            <a:ext uri="{FF2B5EF4-FFF2-40B4-BE49-F238E27FC236}">
              <a16:creationId xmlns:a16="http://schemas.microsoft.com/office/drawing/2014/main" id="{7DE559CE-CCFD-44A3-B51B-64C6BF83C9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7" name="Text Box 108">
          <a:extLst>
            <a:ext uri="{FF2B5EF4-FFF2-40B4-BE49-F238E27FC236}">
              <a16:creationId xmlns:a16="http://schemas.microsoft.com/office/drawing/2014/main" id="{52BD1D28-3727-4ADA-9D48-8906ABED6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8" name="Text Box 109">
          <a:extLst>
            <a:ext uri="{FF2B5EF4-FFF2-40B4-BE49-F238E27FC236}">
              <a16:creationId xmlns:a16="http://schemas.microsoft.com/office/drawing/2014/main" id="{523A2E8E-7D1B-4BFE-A963-458E200FBA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9" name="Text Box 110">
          <a:extLst>
            <a:ext uri="{FF2B5EF4-FFF2-40B4-BE49-F238E27FC236}">
              <a16:creationId xmlns:a16="http://schemas.microsoft.com/office/drawing/2014/main" id="{1814BA05-BF76-4A2A-9A86-015ACFF9A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0" name="Text Box 111">
          <a:extLst>
            <a:ext uri="{FF2B5EF4-FFF2-40B4-BE49-F238E27FC236}">
              <a16:creationId xmlns:a16="http://schemas.microsoft.com/office/drawing/2014/main" id="{51F0E006-FCD4-498B-9C34-0256C1CA50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1" name="Text Box 112">
          <a:extLst>
            <a:ext uri="{FF2B5EF4-FFF2-40B4-BE49-F238E27FC236}">
              <a16:creationId xmlns:a16="http://schemas.microsoft.com/office/drawing/2014/main" id="{E30AA97F-3341-48EB-93E6-B331946B4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2" name="Text Box 113">
          <a:extLst>
            <a:ext uri="{FF2B5EF4-FFF2-40B4-BE49-F238E27FC236}">
              <a16:creationId xmlns:a16="http://schemas.microsoft.com/office/drawing/2014/main" id="{395BEC10-396E-4D8B-9B9F-56D488252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3" name="Text Box 114">
          <a:extLst>
            <a:ext uri="{FF2B5EF4-FFF2-40B4-BE49-F238E27FC236}">
              <a16:creationId xmlns:a16="http://schemas.microsoft.com/office/drawing/2014/main" id="{6F9E65C0-2B62-4C1C-A107-B277DE1A8F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4" name="Text Box 115">
          <a:extLst>
            <a:ext uri="{FF2B5EF4-FFF2-40B4-BE49-F238E27FC236}">
              <a16:creationId xmlns:a16="http://schemas.microsoft.com/office/drawing/2014/main" id="{7BD3926A-CFA8-42F2-BBAE-0E374AF33E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5" name="Text Box 116">
          <a:extLst>
            <a:ext uri="{FF2B5EF4-FFF2-40B4-BE49-F238E27FC236}">
              <a16:creationId xmlns:a16="http://schemas.microsoft.com/office/drawing/2014/main" id="{96997D93-8ABF-4061-8D21-C91FE4C92D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6" name="Text Box 117">
          <a:extLst>
            <a:ext uri="{FF2B5EF4-FFF2-40B4-BE49-F238E27FC236}">
              <a16:creationId xmlns:a16="http://schemas.microsoft.com/office/drawing/2014/main" id="{548C8A5E-D159-4F8F-A246-3D16744F9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7" name="Text Box 118">
          <a:extLst>
            <a:ext uri="{FF2B5EF4-FFF2-40B4-BE49-F238E27FC236}">
              <a16:creationId xmlns:a16="http://schemas.microsoft.com/office/drawing/2014/main" id="{B7C64952-453B-4274-A481-CF2CF7917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8" name="Text Box 119">
          <a:extLst>
            <a:ext uri="{FF2B5EF4-FFF2-40B4-BE49-F238E27FC236}">
              <a16:creationId xmlns:a16="http://schemas.microsoft.com/office/drawing/2014/main" id="{6299C452-311F-46CF-B3DD-B3AF67866C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9" name="Text Box 120">
          <a:extLst>
            <a:ext uri="{FF2B5EF4-FFF2-40B4-BE49-F238E27FC236}">
              <a16:creationId xmlns:a16="http://schemas.microsoft.com/office/drawing/2014/main" id="{C7AD8D30-BEE6-4B8D-868A-7CEB94554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0" name="Text Box 121">
          <a:extLst>
            <a:ext uri="{FF2B5EF4-FFF2-40B4-BE49-F238E27FC236}">
              <a16:creationId xmlns:a16="http://schemas.microsoft.com/office/drawing/2014/main" id="{9DB220A2-9DCB-4863-AF0D-EDDD0A2B5B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1" name="Text Box 122">
          <a:extLst>
            <a:ext uri="{FF2B5EF4-FFF2-40B4-BE49-F238E27FC236}">
              <a16:creationId xmlns:a16="http://schemas.microsoft.com/office/drawing/2014/main" id="{BE17D84B-410C-480F-88BB-38037C7B26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2" name="Text Box 123">
          <a:extLst>
            <a:ext uri="{FF2B5EF4-FFF2-40B4-BE49-F238E27FC236}">
              <a16:creationId xmlns:a16="http://schemas.microsoft.com/office/drawing/2014/main" id="{61370227-34EC-4DA7-9BA1-09D6B9C2D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3" name="Text Box 124">
          <a:extLst>
            <a:ext uri="{FF2B5EF4-FFF2-40B4-BE49-F238E27FC236}">
              <a16:creationId xmlns:a16="http://schemas.microsoft.com/office/drawing/2014/main" id="{80837BDB-0290-4E3B-A8DF-30DAC731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4" name="Text Box 125">
          <a:extLst>
            <a:ext uri="{FF2B5EF4-FFF2-40B4-BE49-F238E27FC236}">
              <a16:creationId xmlns:a16="http://schemas.microsoft.com/office/drawing/2014/main" id="{A304EDFF-88CF-49EE-8EF9-A48C970E7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5" name="Text Box 126">
          <a:extLst>
            <a:ext uri="{FF2B5EF4-FFF2-40B4-BE49-F238E27FC236}">
              <a16:creationId xmlns:a16="http://schemas.microsoft.com/office/drawing/2014/main" id="{4F48F0DD-8060-4AEB-87B7-17A0799724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6" name="Text Box 127">
          <a:extLst>
            <a:ext uri="{FF2B5EF4-FFF2-40B4-BE49-F238E27FC236}">
              <a16:creationId xmlns:a16="http://schemas.microsoft.com/office/drawing/2014/main" id="{2B4C50B1-0CA2-4E9F-BA7F-8B6FFB1B34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7" name="Text Box 128">
          <a:extLst>
            <a:ext uri="{FF2B5EF4-FFF2-40B4-BE49-F238E27FC236}">
              <a16:creationId xmlns:a16="http://schemas.microsoft.com/office/drawing/2014/main" id="{D611C644-73B2-45E0-8495-77D8C9A44F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8" name="Text Box 129">
          <a:extLst>
            <a:ext uri="{FF2B5EF4-FFF2-40B4-BE49-F238E27FC236}">
              <a16:creationId xmlns:a16="http://schemas.microsoft.com/office/drawing/2014/main" id="{789D90D2-6DD8-4D9C-AF00-3EC0776810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5419" name="Text Box 130">
          <a:extLst>
            <a:ext uri="{FF2B5EF4-FFF2-40B4-BE49-F238E27FC236}">
              <a16:creationId xmlns:a16="http://schemas.microsoft.com/office/drawing/2014/main" id="{9CA6D17F-273E-4B19-9D01-948F78524A1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20" name="Text Box 131">
          <a:extLst>
            <a:ext uri="{FF2B5EF4-FFF2-40B4-BE49-F238E27FC236}">
              <a16:creationId xmlns:a16="http://schemas.microsoft.com/office/drawing/2014/main" id="{C89B55DF-3DBD-4BF0-8560-65D2EED5D0C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1" name="Text Box 132">
          <a:extLst>
            <a:ext uri="{FF2B5EF4-FFF2-40B4-BE49-F238E27FC236}">
              <a16:creationId xmlns:a16="http://schemas.microsoft.com/office/drawing/2014/main" id="{713370D7-93DD-4C59-835F-EE674F6A0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2" name="Text Box 133">
          <a:extLst>
            <a:ext uri="{FF2B5EF4-FFF2-40B4-BE49-F238E27FC236}">
              <a16:creationId xmlns:a16="http://schemas.microsoft.com/office/drawing/2014/main" id="{BD478F3A-FB12-4A5B-A9CC-48F740BF10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23" name="Text Box 134">
          <a:extLst>
            <a:ext uri="{FF2B5EF4-FFF2-40B4-BE49-F238E27FC236}">
              <a16:creationId xmlns:a16="http://schemas.microsoft.com/office/drawing/2014/main" id="{BBA04EE0-E4FC-46B7-B663-495E51641CF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4" name="Text Box 135">
          <a:extLst>
            <a:ext uri="{FF2B5EF4-FFF2-40B4-BE49-F238E27FC236}">
              <a16:creationId xmlns:a16="http://schemas.microsoft.com/office/drawing/2014/main" id="{D7BC584A-6675-4A95-92DA-E77E67159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5" name="Text Box 136">
          <a:extLst>
            <a:ext uri="{FF2B5EF4-FFF2-40B4-BE49-F238E27FC236}">
              <a16:creationId xmlns:a16="http://schemas.microsoft.com/office/drawing/2014/main" id="{6D80DCF9-7CF3-4B91-B163-D0EBF246D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26" name="Text Box 137">
          <a:extLst>
            <a:ext uri="{FF2B5EF4-FFF2-40B4-BE49-F238E27FC236}">
              <a16:creationId xmlns:a16="http://schemas.microsoft.com/office/drawing/2014/main" id="{0E98C27C-2F5F-4162-BBC6-0EF5C830CAA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7" name="Text Box 138">
          <a:extLst>
            <a:ext uri="{FF2B5EF4-FFF2-40B4-BE49-F238E27FC236}">
              <a16:creationId xmlns:a16="http://schemas.microsoft.com/office/drawing/2014/main" id="{E5B6D71E-6866-414C-BE86-2C9BD23C6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8" name="Text Box 139">
          <a:extLst>
            <a:ext uri="{FF2B5EF4-FFF2-40B4-BE49-F238E27FC236}">
              <a16:creationId xmlns:a16="http://schemas.microsoft.com/office/drawing/2014/main" id="{32F9E710-42C7-4933-9342-923200CD05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29" name="Text Box 140">
          <a:extLst>
            <a:ext uri="{FF2B5EF4-FFF2-40B4-BE49-F238E27FC236}">
              <a16:creationId xmlns:a16="http://schemas.microsoft.com/office/drawing/2014/main" id="{CB2EF1C3-A12E-4E80-BE58-F1492018FB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0" name="Text Box 141">
          <a:extLst>
            <a:ext uri="{FF2B5EF4-FFF2-40B4-BE49-F238E27FC236}">
              <a16:creationId xmlns:a16="http://schemas.microsoft.com/office/drawing/2014/main" id="{E24D1A14-8ECE-4F76-BBE0-04EC24F08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1" name="Text Box 142">
          <a:extLst>
            <a:ext uri="{FF2B5EF4-FFF2-40B4-BE49-F238E27FC236}">
              <a16:creationId xmlns:a16="http://schemas.microsoft.com/office/drawing/2014/main" id="{3938F721-8107-4F4F-B3A5-813D1E577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32" name="Text Box 143">
          <a:extLst>
            <a:ext uri="{FF2B5EF4-FFF2-40B4-BE49-F238E27FC236}">
              <a16:creationId xmlns:a16="http://schemas.microsoft.com/office/drawing/2014/main" id="{88FB6CDC-490D-4123-9DAB-185B22D5C4A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3" name="Text Box 144">
          <a:extLst>
            <a:ext uri="{FF2B5EF4-FFF2-40B4-BE49-F238E27FC236}">
              <a16:creationId xmlns:a16="http://schemas.microsoft.com/office/drawing/2014/main" id="{1A929491-1F75-4848-8E8E-ADC22A8EAA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4" name="Text Box 145">
          <a:extLst>
            <a:ext uri="{FF2B5EF4-FFF2-40B4-BE49-F238E27FC236}">
              <a16:creationId xmlns:a16="http://schemas.microsoft.com/office/drawing/2014/main" id="{AB485CEC-9A43-4067-8639-94093FB77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35" name="Text Box 146">
          <a:extLst>
            <a:ext uri="{FF2B5EF4-FFF2-40B4-BE49-F238E27FC236}">
              <a16:creationId xmlns:a16="http://schemas.microsoft.com/office/drawing/2014/main" id="{371EDCD7-46A9-42E5-B094-94EFF4E76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36" name="Text Box 147">
          <a:extLst>
            <a:ext uri="{FF2B5EF4-FFF2-40B4-BE49-F238E27FC236}">
              <a16:creationId xmlns:a16="http://schemas.microsoft.com/office/drawing/2014/main" id="{1EDA3FA9-572F-49E8-B87B-A9CEE179B7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7" name="Text Box 148">
          <a:extLst>
            <a:ext uri="{FF2B5EF4-FFF2-40B4-BE49-F238E27FC236}">
              <a16:creationId xmlns:a16="http://schemas.microsoft.com/office/drawing/2014/main" id="{73C001A1-A961-4C58-8427-57309672EE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8" name="Text Box 149">
          <a:extLst>
            <a:ext uri="{FF2B5EF4-FFF2-40B4-BE49-F238E27FC236}">
              <a16:creationId xmlns:a16="http://schemas.microsoft.com/office/drawing/2014/main" id="{DA0EE429-FA95-46A0-91E2-5CDA1CF499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39" name="Text Box 150">
          <a:extLst>
            <a:ext uri="{FF2B5EF4-FFF2-40B4-BE49-F238E27FC236}">
              <a16:creationId xmlns:a16="http://schemas.microsoft.com/office/drawing/2014/main" id="{28460326-2018-4E7F-98F8-DF1420C199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0" name="Text Box 151">
          <a:extLst>
            <a:ext uri="{FF2B5EF4-FFF2-40B4-BE49-F238E27FC236}">
              <a16:creationId xmlns:a16="http://schemas.microsoft.com/office/drawing/2014/main" id="{384DE9D1-EBC4-4419-B66D-50C74A1F6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1" name="Text Box 152">
          <a:extLst>
            <a:ext uri="{FF2B5EF4-FFF2-40B4-BE49-F238E27FC236}">
              <a16:creationId xmlns:a16="http://schemas.microsoft.com/office/drawing/2014/main" id="{5C2A1727-11D5-443A-AF22-3179416833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42" name="Text Box 153">
          <a:extLst>
            <a:ext uri="{FF2B5EF4-FFF2-40B4-BE49-F238E27FC236}">
              <a16:creationId xmlns:a16="http://schemas.microsoft.com/office/drawing/2014/main" id="{2B787736-6348-48BA-B83B-3A00A5276E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3" name="Text Box 154">
          <a:extLst>
            <a:ext uri="{FF2B5EF4-FFF2-40B4-BE49-F238E27FC236}">
              <a16:creationId xmlns:a16="http://schemas.microsoft.com/office/drawing/2014/main" id="{5223B068-DC1D-4821-9888-095005AC4F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4" name="Text Box 155">
          <a:extLst>
            <a:ext uri="{FF2B5EF4-FFF2-40B4-BE49-F238E27FC236}">
              <a16:creationId xmlns:a16="http://schemas.microsoft.com/office/drawing/2014/main" id="{10F940D7-6F24-4375-ADC4-C0A6F62E47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45" name="Text Box 156">
          <a:extLst>
            <a:ext uri="{FF2B5EF4-FFF2-40B4-BE49-F238E27FC236}">
              <a16:creationId xmlns:a16="http://schemas.microsoft.com/office/drawing/2014/main" id="{C5D62609-941F-4BDC-82D4-C2A62E9A8F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6" name="Text Box 157">
          <a:extLst>
            <a:ext uri="{FF2B5EF4-FFF2-40B4-BE49-F238E27FC236}">
              <a16:creationId xmlns:a16="http://schemas.microsoft.com/office/drawing/2014/main" id="{1E6E2D71-7EBF-4D7E-B587-DFE27DB01F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7" name="Text Box 158">
          <a:extLst>
            <a:ext uri="{FF2B5EF4-FFF2-40B4-BE49-F238E27FC236}">
              <a16:creationId xmlns:a16="http://schemas.microsoft.com/office/drawing/2014/main" id="{9949ADFD-2A71-418B-AC5F-922B14CC7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48" name="Text Box 159">
          <a:extLst>
            <a:ext uri="{FF2B5EF4-FFF2-40B4-BE49-F238E27FC236}">
              <a16:creationId xmlns:a16="http://schemas.microsoft.com/office/drawing/2014/main" id="{44BADE75-BA4B-4CEC-90C0-89ADDD9473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9" name="Text Box 160">
          <a:extLst>
            <a:ext uri="{FF2B5EF4-FFF2-40B4-BE49-F238E27FC236}">
              <a16:creationId xmlns:a16="http://schemas.microsoft.com/office/drawing/2014/main" id="{D3CA8554-6A42-4876-9DCE-AC985D9D1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0" name="Text Box 161">
          <a:extLst>
            <a:ext uri="{FF2B5EF4-FFF2-40B4-BE49-F238E27FC236}">
              <a16:creationId xmlns:a16="http://schemas.microsoft.com/office/drawing/2014/main" id="{C98C2B70-D75A-42BE-BE65-C4F128D7E2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51" name="Text Box 162">
          <a:extLst>
            <a:ext uri="{FF2B5EF4-FFF2-40B4-BE49-F238E27FC236}">
              <a16:creationId xmlns:a16="http://schemas.microsoft.com/office/drawing/2014/main" id="{D7A209D7-D066-4C32-8D88-AA327425E1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52" name="Text Box 163">
          <a:extLst>
            <a:ext uri="{FF2B5EF4-FFF2-40B4-BE49-F238E27FC236}">
              <a16:creationId xmlns:a16="http://schemas.microsoft.com/office/drawing/2014/main" id="{350CEE58-D360-4BBB-8209-8CA927AA02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3" name="Text Box 164">
          <a:extLst>
            <a:ext uri="{FF2B5EF4-FFF2-40B4-BE49-F238E27FC236}">
              <a16:creationId xmlns:a16="http://schemas.microsoft.com/office/drawing/2014/main" id="{1D597087-6CFA-4739-9054-42F5DA8AA4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4" name="Text Box 165">
          <a:extLst>
            <a:ext uri="{FF2B5EF4-FFF2-40B4-BE49-F238E27FC236}">
              <a16:creationId xmlns:a16="http://schemas.microsoft.com/office/drawing/2014/main" id="{712A5462-855E-474B-B3F9-78A3F4F86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55" name="Text Box 166">
          <a:extLst>
            <a:ext uri="{FF2B5EF4-FFF2-40B4-BE49-F238E27FC236}">
              <a16:creationId xmlns:a16="http://schemas.microsoft.com/office/drawing/2014/main" id="{0999198C-9EA9-4476-AF38-F3555D0B70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6" name="Text Box 167">
          <a:extLst>
            <a:ext uri="{FF2B5EF4-FFF2-40B4-BE49-F238E27FC236}">
              <a16:creationId xmlns:a16="http://schemas.microsoft.com/office/drawing/2014/main" id="{F41B4A90-198F-4C56-8D4C-656B2D6AA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7" name="Text Box 168">
          <a:extLst>
            <a:ext uri="{FF2B5EF4-FFF2-40B4-BE49-F238E27FC236}">
              <a16:creationId xmlns:a16="http://schemas.microsoft.com/office/drawing/2014/main" id="{1EC73FF7-B57B-4431-A5B1-1F727025AE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58" name="Text Box 169">
          <a:extLst>
            <a:ext uri="{FF2B5EF4-FFF2-40B4-BE49-F238E27FC236}">
              <a16:creationId xmlns:a16="http://schemas.microsoft.com/office/drawing/2014/main" id="{4056BAA8-21CD-4983-B26B-7C7C4082F5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9" name="Text Box 170">
          <a:extLst>
            <a:ext uri="{FF2B5EF4-FFF2-40B4-BE49-F238E27FC236}">
              <a16:creationId xmlns:a16="http://schemas.microsoft.com/office/drawing/2014/main" id="{6A245231-C2F7-412B-9A36-259A710506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0" name="Text Box 171">
          <a:extLst>
            <a:ext uri="{FF2B5EF4-FFF2-40B4-BE49-F238E27FC236}">
              <a16:creationId xmlns:a16="http://schemas.microsoft.com/office/drawing/2014/main" id="{EC3E64D6-EDCF-4EAF-8F0D-76C161EBB0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61" name="Text Box 172">
          <a:extLst>
            <a:ext uri="{FF2B5EF4-FFF2-40B4-BE49-F238E27FC236}">
              <a16:creationId xmlns:a16="http://schemas.microsoft.com/office/drawing/2014/main" id="{46349936-2936-4E90-9194-67CD0ACB0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2" name="Text Box 173">
          <a:extLst>
            <a:ext uri="{FF2B5EF4-FFF2-40B4-BE49-F238E27FC236}">
              <a16:creationId xmlns:a16="http://schemas.microsoft.com/office/drawing/2014/main" id="{DE37BF6B-66F0-48CA-B917-A790A81D0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3" name="Text Box 174">
          <a:extLst>
            <a:ext uri="{FF2B5EF4-FFF2-40B4-BE49-F238E27FC236}">
              <a16:creationId xmlns:a16="http://schemas.microsoft.com/office/drawing/2014/main" id="{C7CCB3B6-19AD-4952-9FCA-33AB7DBD42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64" name="Text Box 175">
          <a:extLst>
            <a:ext uri="{FF2B5EF4-FFF2-40B4-BE49-F238E27FC236}">
              <a16:creationId xmlns:a16="http://schemas.microsoft.com/office/drawing/2014/main" id="{205E1071-BBC1-4C29-B607-E14435B417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5" name="Text Box 176">
          <a:extLst>
            <a:ext uri="{FF2B5EF4-FFF2-40B4-BE49-F238E27FC236}">
              <a16:creationId xmlns:a16="http://schemas.microsoft.com/office/drawing/2014/main" id="{EF902F6E-65DD-43A7-AAF2-6CBD39EB9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6" name="Text Box 177">
          <a:extLst>
            <a:ext uri="{FF2B5EF4-FFF2-40B4-BE49-F238E27FC236}">
              <a16:creationId xmlns:a16="http://schemas.microsoft.com/office/drawing/2014/main" id="{AE1A0D8C-E4E3-4CA8-81DD-4CF400DFF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67" name="Text Box 178">
          <a:extLst>
            <a:ext uri="{FF2B5EF4-FFF2-40B4-BE49-F238E27FC236}">
              <a16:creationId xmlns:a16="http://schemas.microsoft.com/office/drawing/2014/main" id="{364A5EBF-0C57-4933-8268-7530EB09F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8" name="Text Box 179">
          <a:extLst>
            <a:ext uri="{FF2B5EF4-FFF2-40B4-BE49-F238E27FC236}">
              <a16:creationId xmlns:a16="http://schemas.microsoft.com/office/drawing/2014/main" id="{45D506D6-112D-44C6-8774-2A5984DD5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9" name="Text Box 180">
          <a:extLst>
            <a:ext uri="{FF2B5EF4-FFF2-40B4-BE49-F238E27FC236}">
              <a16:creationId xmlns:a16="http://schemas.microsoft.com/office/drawing/2014/main" id="{04856885-D53F-496F-AACE-4127F1830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0" name="Text Box 181">
          <a:extLst>
            <a:ext uri="{FF2B5EF4-FFF2-40B4-BE49-F238E27FC236}">
              <a16:creationId xmlns:a16="http://schemas.microsoft.com/office/drawing/2014/main" id="{C38E9573-AA4C-4358-8BDF-EEEBBF988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1" name="Text Box 182">
          <a:extLst>
            <a:ext uri="{FF2B5EF4-FFF2-40B4-BE49-F238E27FC236}">
              <a16:creationId xmlns:a16="http://schemas.microsoft.com/office/drawing/2014/main" id="{29DBC482-0C66-4E6D-9FCF-24DB6847E8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2" name="Text Box 183">
          <a:extLst>
            <a:ext uri="{FF2B5EF4-FFF2-40B4-BE49-F238E27FC236}">
              <a16:creationId xmlns:a16="http://schemas.microsoft.com/office/drawing/2014/main" id="{F2EEAD64-B64F-42CD-AE9D-39324170A5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3" name="Text Box 184">
          <a:extLst>
            <a:ext uri="{FF2B5EF4-FFF2-40B4-BE49-F238E27FC236}">
              <a16:creationId xmlns:a16="http://schemas.microsoft.com/office/drawing/2014/main" id="{3E1AFE4E-548D-46F4-A3CD-382F3F7D07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4" name="Text Box 185">
          <a:extLst>
            <a:ext uri="{FF2B5EF4-FFF2-40B4-BE49-F238E27FC236}">
              <a16:creationId xmlns:a16="http://schemas.microsoft.com/office/drawing/2014/main" id="{65E9C189-79DD-4606-988B-2D35DA01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5" name="Text Box 186">
          <a:extLst>
            <a:ext uri="{FF2B5EF4-FFF2-40B4-BE49-F238E27FC236}">
              <a16:creationId xmlns:a16="http://schemas.microsoft.com/office/drawing/2014/main" id="{814C4C72-F943-45E2-BC6C-A942C62D78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6" name="Text Box 187">
          <a:extLst>
            <a:ext uri="{FF2B5EF4-FFF2-40B4-BE49-F238E27FC236}">
              <a16:creationId xmlns:a16="http://schemas.microsoft.com/office/drawing/2014/main" id="{587A8B81-6E1A-4CD1-BFB2-B8284605DF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7" name="Text Box 188">
          <a:extLst>
            <a:ext uri="{FF2B5EF4-FFF2-40B4-BE49-F238E27FC236}">
              <a16:creationId xmlns:a16="http://schemas.microsoft.com/office/drawing/2014/main" id="{830629E7-0BDA-4758-8F29-153349B402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8" name="Text Box 189">
          <a:extLst>
            <a:ext uri="{FF2B5EF4-FFF2-40B4-BE49-F238E27FC236}">
              <a16:creationId xmlns:a16="http://schemas.microsoft.com/office/drawing/2014/main" id="{2BEF0061-9C35-454F-B79E-371982BDFB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9" name="Text Box 190">
          <a:extLst>
            <a:ext uri="{FF2B5EF4-FFF2-40B4-BE49-F238E27FC236}">
              <a16:creationId xmlns:a16="http://schemas.microsoft.com/office/drawing/2014/main" id="{4CEAC579-7270-43F6-8F14-D730AA083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0" name="Text Box 191">
          <a:extLst>
            <a:ext uri="{FF2B5EF4-FFF2-40B4-BE49-F238E27FC236}">
              <a16:creationId xmlns:a16="http://schemas.microsoft.com/office/drawing/2014/main" id="{57F2D88D-76C5-4B52-8D84-BE75A6D2D3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1" name="Text Box 192">
          <a:extLst>
            <a:ext uri="{FF2B5EF4-FFF2-40B4-BE49-F238E27FC236}">
              <a16:creationId xmlns:a16="http://schemas.microsoft.com/office/drawing/2014/main" id="{CBEEFBF9-7D93-4EEC-9CA4-AC5540F4F0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2" name="Text Box 193">
          <a:extLst>
            <a:ext uri="{FF2B5EF4-FFF2-40B4-BE49-F238E27FC236}">
              <a16:creationId xmlns:a16="http://schemas.microsoft.com/office/drawing/2014/main" id="{F00282C3-9AB4-421B-B69F-CFE9ED64E0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3" name="Text Box 194">
          <a:extLst>
            <a:ext uri="{FF2B5EF4-FFF2-40B4-BE49-F238E27FC236}">
              <a16:creationId xmlns:a16="http://schemas.microsoft.com/office/drawing/2014/main" id="{0A49AB03-EF82-47E3-AA0A-32A8510248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4" name="Text Box 195">
          <a:extLst>
            <a:ext uri="{FF2B5EF4-FFF2-40B4-BE49-F238E27FC236}">
              <a16:creationId xmlns:a16="http://schemas.microsoft.com/office/drawing/2014/main" id="{1F2F9D4A-5AD2-40F2-862C-A3023AD318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5" name="Text Box 196">
          <a:extLst>
            <a:ext uri="{FF2B5EF4-FFF2-40B4-BE49-F238E27FC236}">
              <a16:creationId xmlns:a16="http://schemas.microsoft.com/office/drawing/2014/main" id="{9139D40C-8B4B-49D4-A933-44D9B1F6B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6" name="Text Box 197">
          <a:extLst>
            <a:ext uri="{FF2B5EF4-FFF2-40B4-BE49-F238E27FC236}">
              <a16:creationId xmlns:a16="http://schemas.microsoft.com/office/drawing/2014/main" id="{DF6C2427-E535-4E16-8B2B-53BF951E31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7" name="Text Box 198">
          <a:extLst>
            <a:ext uri="{FF2B5EF4-FFF2-40B4-BE49-F238E27FC236}">
              <a16:creationId xmlns:a16="http://schemas.microsoft.com/office/drawing/2014/main" id="{6C0F46D1-A1B9-4919-BC16-6D81EAF9D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8" name="Text Box 199">
          <a:extLst>
            <a:ext uri="{FF2B5EF4-FFF2-40B4-BE49-F238E27FC236}">
              <a16:creationId xmlns:a16="http://schemas.microsoft.com/office/drawing/2014/main" id="{13A83B93-6466-4EE3-8B78-E6620C7679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9" name="Text Box 200">
          <a:extLst>
            <a:ext uri="{FF2B5EF4-FFF2-40B4-BE49-F238E27FC236}">
              <a16:creationId xmlns:a16="http://schemas.microsoft.com/office/drawing/2014/main" id="{1C66A87C-7BEB-4AD9-B163-9176546272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0" name="Text Box 201">
          <a:extLst>
            <a:ext uri="{FF2B5EF4-FFF2-40B4-BE49-F238E27FC236}">
              <a16:creationId xmlns:a16="http://schemas.microsoft.com/office/drawing/2014/main" id="{03D7151D-B5EC-4D91-A67A-28FF28C99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1" name="Text Box 202">
          <a:extLst>
            <a:ext uri="{FF2B5EF4-FFF2-40B4-BE49-F238E27FC236}">
              <a16:creationId xmlns:a16="http://schemas.microsoft.com/office/drawing/2014/main" id="{BD74DB33-2F8C-4B65-AF62-D1734451E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2" name="Text Box 203">
          <a:extLst>
            <a:ext uri="{FF2B5EF4-FFF2-40B4-BE49-F238E27FC236}">
              <a16:creationId xmlns:a16="http://schemas.microsoft.com/office/drawing/2014/main" id="{0014B152-4929-439B-8D8C-7F13381107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3" name="Text Box 204">
          <a:extLst>
            <a:ext uri="{FF2B5EF4-FFF2-40B4-BE49-F238E27FC236}">
              <a16:creationId xmlns:a16="http://schemas.microsoft.com/office/drawing/2014/main" id="{E533B07C-0E43-4424-B5EC-10E89AECF6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4" name="Text Box 205">
          <a:extLst>
            <a:ext uri="{FF2B5EF4-FFF2-40B4-BE49-F238E27FC236}">
              <a16:creationId xmlns:a16="http://schemas.microsoft.com/office/drawing/2014/main" id="{0DCC4F3D-4489-4FD7-81D9-520B8C45EB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5" name="Text Box 206">
          <a:extLst>
            <a:ext uri="{FF2B5EF4-FFF2-40B4-BE49-F238E27FC236}">
              <a16:creationId xmlns:a16="http://schemas.microsoft.com/office/drawing/2014/main" id="{E3327FA3-2B1E-4573-92A2-C8F9B7B507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6" name="Text Box 207">
          <a:extLst>
            <a:ext uri="{FF2B5EF4-FFF2-40B4-BE49-F238E27FC236}">
              <a16:creationId xmlns:a16="http://schemas.microsoft.com/office/drawing/2014/main" id="{3989B10E-5D5C-4BC9-9913-B68F36AB91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97" name="Text Box 208">
          <a:extLst>
            <a:ext uri="{FF2B5EF4-FFF2-40B4-BE49-F238E27FC236}">
              <a16:creationId xmlns:a16="http://schemas.microsoft.com/office/drawing/2014/main" id="{BC479070-D25D-4986-9F80-A915A22221F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98" name="Text Box 209">
          <a:extLst>
            <a:ext uri="{FF2B5EF4-FFF2-40B4-BE49-F238E27FC236}">
              <a16:creationId xmlns:a16="http://schemas.microsoft.com/office/drawing/2014/main" id="{F3708487-D5E1-44E5-9D2B-2C2FD6D19A5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99" name="Text Box 210">
          <a:extLst>
            <a:ext uri="{FF2B5EF4-FFF2-40B4-BE49-F238E27FC236}">
              <a16:creationId xmlns:a16="http://schemas.microsoft.com/office/drawing/2014/main" id="{3F5C6997-9D99-48C1-A820-8B6AE52CF7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0" name="Text Box 211">
          <a:extLst>
            <a:ext uri="{FF2B5EF4-FFF2-40B4-BE49-F238E27FC236}">
              <a16:creationId xmlns:a16="http://schemas.microsoft.com/office/drawing/2014/main" id="{FA397C46-CD76-43E7-9D97-9B0182CD7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1" name="Text Box 212">
          <a:extLst>
            <a:ext uri="{FF2B5EF4-FFF2-40B4-BE49-F238E27FC236}">
              <a16:creationId xmlns:a16="http://schemas.microsoft.com/office/drawing/2014/main" id="{0E413DFE-F2A5-49AA-9011-73EC93976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2" name="Text Box 213">
          <a:extLst>
            <a:ext uri="{FF2B5EF4-FFF2-40B4-BE49-F238E27FC236}">
              <a16:creationId xmlns:a16="http://schemas.microsoft.com/office/drawing/2014/main" id="{2A2D5511-9246-4E50-B079-D640002741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3" name="Text Box 214">
          <a:extLst>
            <a:ext uri="{FF2B5EF4-FFF2-40B4-BE49-F238E27FC236}">
              <a16:creationId xmlns:a16="http://schemas.microsoft.com/office/drawing/2014/main" id="{FAE457B2-92B8-4097-8AF7-8AFCE183A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4" name="Text Box 215">
          <a:extLst>
            <a:ext uri="{FF2B5EF4-FFF2-40B4-BE49-F238E27FC236}">
              <a16:creationId xmlns:a16="http://schemas.microsoft.com/office/drawing/2014/main" id="{FB684DC4-9C90-4D3C-8DDF-817BCDDA54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5" name="Text Box 216">
          <a:extLst>
            <a:ext uri="{FF2B5EF4-FFF2-40B4-BE49-F238E27FC236}">
              <a16:creationId xmlns:a16="http://schemas.microsoft.com/office/drawing/2014/main" id="{451E88DB-8ED1-4062-BDC1-AA9DC19E39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6" name="Text Box 217">
          <a:extLst>
            <a:ext uri="{FF2B5EF4-FFF2-40B4-BE49-F238E27FC236}">
              <a16:creationId xmlns:a16="http://schemas.microsoft.com/office/drawing/2014/main" id="{C5F92A93-2A04-4CB5-A92E-09001551C2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7" name="Text Box 218">
          <a:extLst>
            <a:ext uri="{FF2B5EF4-FFF2-40B4-BE49-F238E27FC236}">
              <a16:creationId xmlns:a16="http://schemas.microsoft.com/office/drawing/2014/main" id="{F00EE9B0-A8C1-4AA8-BF88-9B27E7BC53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8" name="Text Box 219">
          <a:extLst>
            <a:ext uri="{FF2B5EF4-FFF2-40B4-BE49-F238E27FC236}">
              <a16:creationId xmlns:a16="http://schemas.microsoft.com/office/drawing/2014/main" id="{CCA9156C-A388-48F7-A025-B0E535DC22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9" name="Text Box 220">
          <a:extLst>
            <a:ext uri="{FF2B5EF4-FFF2-40B4-BE49-F238E27FC236}">
              <a16:creationId xmlns:a16="http://schemas.microsoft.com/office/drawing/2014/main" id="{78F2563C-3DE6-4E4F-98C0-C5A9876D2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0" name="Text Box 221">
          <a:extLst>
            <a:ext uri="{FF2B5EF4-FFF2-40B4-BE49-F238E27FC236}">
              <a16:creationId xmlns:a16="http://schemas.microsoft.com/office/drawing/2014/main" id="{07810232-563A-446D-85D0-4EC1D313B9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1" name="Text Box 222">
          <a:extLst>
            <a:ext uri="{FF2B5EF4-FFF2-40B4-BE49-F238E27FC236}">
              <a16:creationId xmlns:a16="http://schemas.microsoft.com/office/drawing/2014/main" id="{6F528796-9BED-4857-A617-7126645C6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2" name="Text Box 223">
          <a:extLst>
            <a:ext uri="{FF2B5EF4-FFF2-40B4-BE49-F238E27FC236}">
              <a16:creationId xmlns:a16="http://schemas.microsoft.com/office/drawing/2014/main" id="{325D305D-5E88-43D4-9E3D-1FD3C5241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3" name="Text Box 224">
          <a:extLst>
            <a:ext uri="{FF2B5EF4-FFF2-40B4-BE49-F238E27FC236}">
              <a16:creationId xmlns:a16="http://schemas.microsoft.com/office/drawing/2014/main" id="{2AA0140E-32CC-4B0C-A095-537FED95CF3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4" name="Text Box 225">
          <a:extLst>
            <a:ext uri="{FF2B5EF4-FFF2-40B4-BE49-F238E27FC236}">
              <a16:creationId xmlns:a16="http://schemas.microsoft.com/office/drawing/2014/main" id="{96C0399F-FF37-44B9-ADA2-A660921DC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5" name="Text Box 226">
          <a:extLst>
            <a:ext uri="{FF2B5EF4-FFF2-40B4-BE49-F238E27FC236}">
              <a16:creationId xmlns:a16="http://schemas.microsoft.com/office/drawing/2014/main" id="{ACAB8114-E949-449E-95A6-9B50B0BE3A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6" name="Text Box 227">
          <a:extLst>
            <a:ext uri="{FF2B5EF4-FFF2-40B4-BE49-F238E27FC236}">
              <a16:creationId xmlns:a16="http://schemas.microsoft.com/office/drawing/2014/main" id="{31B0F2A0-EF45-4DEA-B439-AF4C0DC8B7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7" name="Text Box 228">
          <a:extLst>
            <a:ext uri="{FF2B5EF4-FFF2-40B4-BE49-F238E27FC236}">
              <a16:creationId xmlns:a16="http://schemas.microsoft.com/office/drawing/2014/main" id="{3E2C8868-6D34-41FD-893E-90143B4A42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8" name="Text Box 229">
          <a:extLst>
            <a:ext uri="{FF2B5EF4-FFF2-40B4-BE49-F238E27FC236}">
              <a16:creationId xmlns:a16="http://schemas.microsoft.com/office/drawing/2014/main" id="{0BCC20E0-A4BE-4F8C-81B5-31DF29919F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9" name="Text Box 230">
          <a:extLst>
            <a:ext uri="{FF2B5EF4-FFF2-40B4-BE49-F238E27FC236}">
              <a16:creationId xmlns:a16="http://schemas.microsoft.com/office/drawing/2014/main" id="{E34F73B0-31EC-4434-A058-74CDD331D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0" name="Text Box 231">
          <a:extLst>
            <a:ext uri="{FF2B5EF4-FFF2-40B4-BE49-F238E27FC236}">
              <a16:creationId xmlns:a16="http://schemas.microsoft.com/office/drawing/2014/main" id="{B31AE4E2-B37A-4727-8250-DBA502401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1" name="Text Box 232">
          <a:extLst>
            <a:ext uri="{FF2B5EF4-FFF2-40B4-BE49-F238E27FC236}">
              <a16:creationId xmlns:a16="http://schemas.microsoft.com/office/drawing/2014/main" id="{2820DD3A-F3EC-44D5-B5EA-523D57902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2" name="Text Box 233">
          <a:extLst>
            <a:ext uri="{FF2B5EF4-FFF2-40B4-BE49-F238E27FC236}">
              <a16:creationId xmlns:a16="http://schemas.microsoft.com/office/drawing/2014/main" id="{FB29D9A4-E764-42D5-ADAE-E3BD23C0DE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3" name="Text Box 234">
          <a:extLst>
            <a:ext uri="{FF2B5EF4-FFF2-40B4-BE49-F238E27FC236}">
              <a16:creationId xmlns:a16="http://schemas.microsoft.com/office/drawing/2014/main" id="{9832A21F-C0A3-4A84-8F11-9DA7E7AF90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4" name="Text Box 235">
          <a:extLst>
            <a:ext uri="{FF2B5EF4-FFF2-40B4-BE49-F238E27FC236}">
              <a16:creationId xmlns:a16="http://schemas.microsoft.com/office/drawing/2014/main" id="{B79BBCE9-758D-48EB-AEDC-51EA9FB411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5" name="Text Box 236">
          <a:extLst>
            <a:ext uri="{FF2B5EF4-FFF2-40B4-BE49-F238E27FC236}">
              <a16:creationId xmlns:a16="http://schemas.microsoft.com/office/drawing/2014/main" id="{1BCADAC7-7FDD-444C-84D0-B4C13668C2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6" name="Text Box 237">
          <a:extLst>
            <a:ext uri="{FF2B5EF4-FFF2-40B4-BE49-F238E27FC236}">
              <a16:creationId xmlns:a16="http://schemas.microsoft.com/office/drawing/2014/main" id="{948680E3-145C-4C13-9573-44BC2D9B35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27" name="Text Box 238">
          <a:extLst>
            <a:ext uri="{FF2B5EF4-FFF2-40B4-BE49-F238E27FC236}">
              <a16:creationId xmlns:a16="http://schemas.microsoft.com/office/drawing/2014/main" id="{D34FDF7E-D5C9-4033-BA24-B23C137C45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8" name="Text Box 239">
          <a:extLst>
            <a:ext uri="{FF2B5EF4-FFF2-40B4-BE49-F238E27FC236}">
              <a16:creationId xmlns:a16="http://schemas.microsoft.com/office/drawing/2014/main" id="{B6DDD08D-2D45-47B9-83AC-F6A98F1DE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9" name="Text Box 240">
          <a:extLst>
            <a:ext uri="{FF2B5EF4-FFF2-40B4-BE49-F238E27FC236}">
              <a16:creationId xmlns:a16="http://schemas.microsoft.com/office/drawing/2014/main" id="{46420DB1-3448-4CD7-A86E-C77986B014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0" name="Text Box 241">
          <a:extLst>
            <a:ext uri="{FF2B5EF4-FFF2-40B4-BE49-F238E27FC236}">
              <a16:creationId xmlns:a16="http://schemas.microsoft.com/office/drawing/2014/main" id="{80246FBE-7AED-451F-A375-18508C7EFD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1" name="Text Box 242">
          <a:extLst>
            <a:ext uri="{FF2B5EF4-FFF2-40B4-BE49-F238E27FC236}">
              <a16:creationId xmlns:a16="http://schemas.microsoft.com/office/drawing/2014/main" id="{B8F2D170-71FC-4433-8A1A-45BEC33FB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2" name="Text Box 243">
          <a:extLst>
            <a:ext uri="{FF2B5EF4-FFF2-40B4-BE49-F238E27FC236}">
              <a16:creationId xmlns:a16="http://schemas.microsoft.com/office/drawing/2014/main" id="{027E4EB0-241B-4B78-82AB-7563282B2B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3" name="Text Box 244">
          <a:extLst>
            <a:ext uri="{FF2B5EF4-FFF2-40B4-BE49-F238E27FC236}">
              <a16:creationId xmlns:a16="http://schemas.microsoft.com/office/drawing/2014/main" id="{996F2596-7477-421C-80DB-6D84FC0BCA2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4" name="Text Box 245">
          <a:extLst>
            <a:ext uri="{FF2B5EF4-FFF2-40B4-BE49-F238E27FC236}">
              <a16:creationId xmlns:a16="http://schemas.microsoft.com/office/drawing/2014/main" id="{20BBFA20-BEA8-43B3-98CD-0E3049747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5" name="Text Box 246">
          <a:extLst>
            <a:ext uri="{FF2B5EF4-FFF2-40B4-BE49-F238E27FC236}">
              <a16:creationId xmlns:a16="http://schemas.microsoft.com/office/drawing/2014/main" id="{456EAB0B-4470-4995-AF46-44B8CE1D1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6" name="Text Box 247">
          <a:extLst>
            <a:ext uri="{FF2B5EF4-FFF2-40B4-BE49-F238E27FC236}">
              <a16:creationId xmlns:a16="http://schemas.microsoft.com/office/drawing/2014/main" id="{759BF7D6-9800-4304-92CE-E18E3E8089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37" name="Text Box 248">
          <a:extLst>
            <a:ext uri="{FF2B5EF4-FFF2-40B4-BE49-F238E27FC236}">
              <a16:creationId xmlns:a16="http://schemas.microsoft.com/office/drawing/2014/main" id="{7E891EE0-C071-4FF6-AF62-1F73A3A60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8" name="Text Box 249">
          <a:extLst>
            <a:ext uri="{FF2B5EF4-FFF2-40B4-BE49-F238E27FC236}">
              <a16:creationId xmlns:a16="http://schemas.microsoft.com/office/drawing/2014/main" id="{4A933BC0-C2F2-4AA4-B4AA-B2B38A9D95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9" name="Text Box 250">
          <a:extLst>
            <a:ext uri="{FF2B5EF4-FFF2-40B4-BE49-F238E27FC236}">
              <a16:creationId xmlns:a16="http://schemas.microsoft.com/office/drawing/2014/main" id="{C49264DC-687F-4D2B-ABD5-35AB2527D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0" name="Text Box 251">
          <a:extLst>
            <a:ext uri="{FF2B5EF4-FFF2-40B4-BE49-F238E27FC236}">
              <a16:creationId xmlns:a16="http://schemas.microsoft.com/office/drawing/2014/main" id="{A6BFB591-7522-44FF-9381-C96260DBCE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1" name="Text Box 252">
          <a:extLst>
            <a:ext uri="{FF2B5EF4-FFF2-40B4-BE49-F238E27FC236}">
              <a16:creationId xmlns:a16="http://schemas.microsoft.com/office/drawing/2014/main" id="{2211D481-FB02-4FED-B600-6840A36705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2" name="Text Box 253">
          <a:extLst>
            <a:ext uri="{FF2B5EF4-FFF2-40B4-BE49-F238E27FC236}">
              <a16:creationId xmlns:a16="http://schemas.microsoft.com/office/drawing/2014/main" id="{9B0DFC16-5968-47D7-A99B-8730D54954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3" name="Text Box 254">
          <a:extLst>
            <a:ext uri="{FF2B5EF4-FFF2-40B4-BE49-F238E27FC236}">
              <a16:creationId xmlns:a16="http://schemas.microsoft.com/office/drawing/2014/main" id="{44C08934-8566-4EA3-9EBE-6F6804B84BD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4" name="Text Box 255">
          <a:extLst>
            <a:ext uri="{FF2B5EF4-FFF2-40B4-BE49-F238E27FC236}">
              <a16:creationId xmlns:a16="http://schemas.microsoft.com/office/drawing/2014/main" id="{3C16CFD9-2335-4A30-BD73-E3A16D7E0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5" name="Text Box 256">
          <a:extLst>
            <a:ext uri="{FF2B5EF4-FFF2-40B4-BE49-F238E27FC236}">
              <a16:creationId xmlns:a16="http://schemas.microsoft.com/office/drawing/2014/main" id="{E4022D9B-56B4-42DA-B4A4-6E20BA2BF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6" name="Text Box 257">
          <a:extLst>
            <a:ext uri="{FF2B5EF4-FFF2-40B4-BE49-F238E27FC236}">
              <a16:creationId xmlns:a16="http://schemas.microsoft.com/office/drawing/2014/main" id="{61649294-D6C7-4789-A74B-4BB5A036C9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47" name="Text Box 258">
          <a:extLst>
            <a:ext uri="{FF2B5EF4-FFF2-40B4-BE49-F238E27FC236}">
              <a16:creationId xmlns:a16="http://schemas.microsoft.com/office/drawing/2014/main" id="{DB1D1D6C-538D-4C32-8252-13BD90EA8C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8" name="Text Box 259">
          <a:extLst>
            <a:ext uri="{FF2B5EF4-FFF2-40B4-BE49-F238E27FC236}">
              <a16:creationId xmlns:a16="http://schemas.microsoft.com/office/drawing/2014/main" id="{C5B500D0-0C52-4085-864D-702433FD3F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9" name="Text Box 260">
          <a:extLst>
            <a:ext uri="{FF2B5EF4-FFF2-40B4-BE49-F238E27FC236}">
              <a16:creationId xmlns:a16="http://schemas.microsoft.com/office/drawing/2014/main" id="{F5DD9238-D27B-4D5B-91FC-D443C4A30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0" name="Text Box 261">
          <a:extLst>
            <a:ext uri="{FF2B5EF4-FFF2-40B4-BE49-F238E27FC236}">
              <a16:creationId xmlns:a16="http://schemas.microsoft.com/office/drawing/2014/main" id="{A7C7AE60-1608-4FCC-BB1E-377BF7C224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1" name="Text Box 262">
          <a:extLst>
            <a:ext uri="{FF2B5EF4-FFF2-40B4-BE49-F238E27FC236}">
              <a16:creationId xmlns:a16="http://schemas.microsoft.com/office/drawing/2014/main" id="{70724318-E45C-4C09-8841-C24DCFDDF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2" name="Text Box 263">
          <a:extLst>
            <a:ext uri="{FF2B5EF4-FFF2-40B4-BE49-F238E27FC236}">
              <a16:creationId xmlns:a16="http://schemas.microsoft.com/office/drawing/2014/main" id="{5A7A68F4-E421-488B-B851-F74A6D6D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3" name="Text Box 264">
          <a:extLst>
            <a:ext uri="{FF2B5EF4-FFF2-40B4-BE49-F238E27FC236}">
              <a16:creationId xmlns:a16="http://schemas.microsoft.com/office/drawing/2014/main" id="{8F6565E9-2D59-4BE5-975E-0EAC232B5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4" name="Text Box 265">
          <a:extLst>
            <a:ext uri="{FF2B5EF4-FFF2-40B4-BE49-F238E27FC236}">
              <a16:creationId xmlns:a16="http://schemas.microsoft.com/office/drawing/2014/main" id="{5069A4CE-A052-421D-902F-BDA164272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5" name="Text Box 266">
          <a:extLst>
            <a:ext uri="{FF2B5EF4-FFF2-40B4-BE49-F238E27FC236}">
              <a16:creationId xmlns:a16="http://schemas.microsoft.com/office/drawing/2014/main" id="{CBD2EBF6-0D9E-4D9A-96E4-6B4773CAF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6" name="Text Box 267">
          <a:extLst>
            <a:ext uri="{FF2B5EF4-FFF2-40B4-BE49-F238E27FC236}">
              <a16:creationId xmlns:a16="http://schemas.microsoft.com/office/drawing/2014/main" id="{C83CF96A-42D0-4100-9FF9-5BF57B25BC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57" name="Text Box 268">
          <a:extLst>
            <a:ext uri="{FF2B5EF4-FFF2-40B4-BE49-F238E27FC236}">
              <a16:creationId xmlns:a16="http://schemas.microsoft.com/office/drawing/2014/main" id="{AFF7422C-F875-4284-AEDB-1B4E8D7FE5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8" name="Text Box 269">
          <a:extLst>
            <a:ext uri="{FF2B5EF4-FFF2-40B4-BE49-F238E27FC236}">
              <a16:creationId xmlns:a16="http://schemas.microsoft.com/office/drawing/2014/main" id="{8511A2EA-C5BC-4D61-8067-625118E15E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9" name="Text Box 270">
          <a:extLst>
            <a:ext uri="{FF2B5EF4-FFF2-40B4-BE49-F238E27FC236}">
              <a16:creationId xmlns:a16="http://schemas.microsoft.com/office/drawing/2014/main" id="{B6D22059-1286-48D2-A827-03A5C47F0B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0" name="Text Box 271">
          <a:extLst>
            <a:ext uri="{FF2B5EF4-FFF2-40B4-BE49-F238E27FC236}">
              <a16:creationId xmlns:a16="http://schemas.microsoft.com/office/drawing/2014/main" id="{D6396D45-D8B2-44A2-8780-69458AEC5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1" name="Text Box 272">
          <a:extLst>
            <a:ext uri="{FF2B5EF4-FFF2-40B4-BE49-F238E27FC236}">
              <a16:creationId xmlns:a16="http://schemas.microsoft.com/office/drawing/2014/main" id="{B05545AF-EE5C-4DC6-9BEA-7E1F95481A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2" name="Text Box 273">
          <a:extLst>
            <a:ext uri="{FF2B5EF4-FFF2-40B4-BE49-F238E27FC236}">
              <a16:creationId xmlns:a16="http://schemas.microsoft.com/office/drawing/2014/main" id="{FA4BED9C-1814-492C-9E43-02049234F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3" name="Text Box 274">
          <a:extLst>
            <a:ext uri="{FF2B5EF4-FFF2-40B4-BE49-F238E27FC236}">
              <a16:creationId xmlns:a16="http://schemas.microsoft.com/office/drawing/2014/main" id="{832CF957-9A87-4B37-A1AB-588EBB2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4" name="Text Box 275">
          <a:extLst>
            <a:ext uri="{FF2B5EF4-FFF2-40B4-BE49-F238E27FC236}">
              <a16:creationId xmlns:a16="http://schemas.microsoft.com/office/drawing/2014/main" id="{B7334DDC-E39F-493E-8768-2934E7B5F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5" name="Text Box 276">
          <a:extLst>
            <a:ext uri="{FF2B5EF4-FFF2-40B4-BE49-F238E27FC236}">
              <a16:creationId xmlns:a16="http://schemas.microsoft.com/office/drawing/2014/main" id="{FA211115-64CF-4FAB-AAEF-6FF2196BD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6" name="Text Box 277">
          <a:extLst>
            <a:ext uri="{FF2B5EF4-FFF2-40B4-BE49-F238E27FC236}">
              <a16:creationId xmlns:a16="http://schemas.microsoft.com/office/drawing/2014/main" id="{2E7AF8E0-F74F-4C9A-B691-0E16B1BD94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67" name="Text Box 278">
          <a:extLst>
            <a:ext uri="{FF2B5EF4-FFF2-40B4-BE49-F238E27FC236}">
              <a16:creationId xmlns:a16="http://schemas.microsoft.com/office/drawing/2014/main" id="{F8EDF3D6-1797-464C-B978-AB35CDB329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8" name="Text Box 279">
          <a:extLst>
            <a:ext uri="{FF2B5EF4-FFF2-40B4-BE49-F238E27FC236}">
              <a16:creationId xmlns:a16="http://schemas.microsoft.com/office/drawing/2014/main" id="{069A96B1-3BF0-4573-B345-86A37EC180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9" name="Text Box 280">
          <a:extLst>
            <a:ext uri="{FF2B5EF4-FFF2-40B4-BE49-F238E27FC236}">
              <a16:creationId xmlns:a16="http://schemas.microsoft.com/office/drawing/2014/main" id="{22A37EBA-066D-40D8-B43E-433ACCCBC0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0" name="Text Box 281">
          <a:extLst>
            <a:ext uri="{FF2B5EF4-FFF2-40B4-BE49-F238E27FC236}">
              <a16:creationId xmlns:a16="http://schemas.microsoft.com/office/drawing/2014/main" id="{DDB8F16D-3771-41B5-945E-D6C0F8500D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1" name="Text Box 282">
          <a:extLst>
            <a:ext uri="{FF2B5EF4-FFF2-40B4-BE49-F238E27FC236}">
              <a16:creationId xmlns:a16="http://schemas.microsoft.com/office/drawing/2014/main" id="{947BB58E-4311-4FE2-A0C8-FE683C2F11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2" name="Text Box 283">
          <a:extLst>
            <a:ext uri="{FF2B5EF4-FFF2-40B4-BE49-F238E27FC236}">
              <a16:creationId xmlns:a16="http://schemas.microsoft.com/office/drawing/2014/main" id="{546A0CB7-9B42-4141-8027-F601F8292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3" name="Text Box 284">
          <a:extLst>
            <a:ext uri="{FF2B5EF4-FFF2-40B4-BE49-F238E27FC236}">
              <a16:creationId xmlns:a16="http://schemas.microsoft.com/office/drawing/2014/main" id="{A560E3D3-693E-4E29-A221-53677D0FE2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4" name="Text Box 285">
          <a:extLst>
            <a:ext uri="{FF2B5EF4-FFF2-40B4-BE49-F238E27FC236}">
              <a16:creationId xmlns:a16="http://schemas.microsoft.com/office/drawing/2014/main" id="{BB1FE0A6-9D83-40DC-AE4C-6B39B51A9D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5" name="Text Box 286">
          <a:extLst>
            <a:ext uri="{FF2B5EF4-FFF2-40B4-BE49-F238E27FC236}">
              <a16:creationId xmlns:a16="http://schemas.microsoft.com/office/drawing/2014/main" id="{6F51A7E9-D11C-4FAC-B548-655175F235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6" name="Text Box 287">
          <a:extLst>
            <a:ext uri="{FF2B5EF4-FFF2-40B4-BE49-F238E27FC236}">
              <a16:creationId xmlns:a16="http://schemas.microsoft.com/office/drawing/2014/main" id="{BEFB9210-B6FA-4DAE-9A7C-FF7330E246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7" name="Text Box 288">
          <a:extLst>
            <a:ext uri="{FF2B5EF4-FFF2-40B4-BE49-F238E27FC236}">
              <a16:creationId xmlns:a16="http://schemas.microsoft.com/office/drawing/2014/main" id="{510E4BBE-13EC-4FDC-88C9-4855D7949A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8" name="Text Box 289">
          <a:extLst>
            <a:ext uri="{FF2B5EF4-FFF2-40B4-BE49-F238E27FC236}">
              <a16:creationId xmlns:a16="http://schemas.microsoft.com/office/drawing/2014/main" id="{A752E05B-BC49-4CEB-B931-E7B2FDA16B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9" name="Text Box 290">
          <a:extLst>
            <a:ext uri="{FF2B5EF4-FFF2-40B4-BE49-F238E27FC236}">
              <a16:creationId xmlns:a16="http://schemas.microsoft.com/office/drawing/2014/main" id="{EB9EA68D-4BC5-4ABF-8828-1DFC02D7D8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0" name="Text Box 291">
          <a:extLst>
            <a:ext uri="{FF2B5EF4-FFF2-40B4-BE49-F238E27FC236}">
              <a16:creationId xmlns:a16="http://schemas.microsoft.com/office/drawing/2014/main" id="{B86FEEC3-FB0F-4385-B463-41C1B8347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1" name="Text Box 292">
          <a:extLst>
            <a:ext uri="{FF2B5EF4-FFF2-40B4-BE49-F238E27FC236}">
              <a16:creationId xmlns:a16="http://schemas.microsoft.com/office/drawing/2014/main" id="{FE5B0BED-A33A-48FB-8744-8EEA7BEE87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2" name="Text Box 293">
          <a:extLst>
            <a:ext uri="{FF2B5EF4-FFF2-40B4-BE49-F238E27FC236}">
              <a16:creationId xmlns:a16="http://schemas.microsoft.com/office/drawing/2014/main" id="{93798739-E908-4748-8A63-49ED02C7B5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3" name="Text Box 294">
          <a:extLst>
            <a:ext uri="{FF2B5EF4-FFF2-40B4-BE49-F238E27FC236}">
              <a16:creationId xmlns:a16="http://schemas.microsoft.com/office/drawing/2014/main" id="{9C73025F-1990-4502-A24C-21ADEA5E6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4" name="Text Box 295">
          <a:extLst>
            <a:ext uri="{FF2B5EF4-FFF2-40B4-BE49-F238E27FC236}">
              <a16:creationId xmlns:a16="http://schemas.microsoft.com/office/drawing/2014/main" id="{7772DC66-4AA0-4899-BA7D-28B2F1812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5" name="Text Box 296">
          <a:extLst>
            <a:ext uri="{FF2B5EF4-FFF2-40B4-BE49-F238E27FC236}">
              <a16:creationId xmlns:a16="http://schemas.microsoft.com/office/drawing/2014/main" id="{153E9D36-21D3-425B-AAD1-E14CF9C061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6" name="Text Box 297">
          <a:extLst>
            <a:ext uri="{FF2B5EF4-FFF2-40B4-BE49-F238E27FC236}">
              <a16:creationId xmlns:a16="http://schemas.microsoft.com/office/drawing/2014/main" id="{54A0BCA8-D9D9-4FEF-8445-FA9AE0369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7" name="Text Box 298">
          <a:extLst>
            <a:ext uri="{FF2B5EF4-FFF2-40B4-BE49-F238E27FC236}">
              <a16:creationId xmlns:a16="http://schemas.microsoft.com/office/drawing/2014/main" id="{F20280AF-F2F0-4693-9C94-E9C670288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8" name="Text Box 299">
          <a:extLst>
            <a:ext uri="{FF2B5EF4-FFF2-40B4-BE49-F238E27FC236}">
              <a16:creationId xmlns:a16="http://schemas.microsoft.com/office/drawing/2014/main" id="{8F1EEE12-5FD3-4A33-9B22-1C6EF6A15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9" name="Text Box 300">
          <a:extLst>
            <a:ext uri="{FF2B5EF4-FFF2-40B4-BE49-F238E27FC236}">
              <a16:creationId xmlns:a16="http://schemas.microsoft.com/office/drawing/2014/main" id="{A9B70E18-EFE7-438B-B8A7-3FCB718369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0" name="Text Box 301">
          <a:extLst>
            <a:ext uri="{FF2B5EF4-FFF2-40B4-BE49-F238E27FC236}">
              <a16:creationId xmlns:a16="http://schemas.microsoft.com/office/drawing/2014/main" id="{AEE6265A-FBA9-42D0-9C92-129B577FB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1" name="Text Box 302">
          <a:extLst>
            <a:ext uri="{FF2B5EF4-FFF2-40B4-BE49-F238E27FC236}">
              <a16:creationId xmlns:a16="http://schemas.microsoft.com/office/drawing/2014/main" id="{FD155F77-EB6B-4DF2-A677-F18169731A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92" name="Text Box 303">
          <a:extLst>
            <a:ext uri="{FF2B5EF4-FFF2-40B4-BE49-F238E27FC236}">
              <a16:creationId xmlns:a16="http://schemas.microsoft.com/office/drawing/2014/main" id="{8AE3A0F5-D9DC-4733-946B-77A2FA2277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3" name="Text Box 304">
          <a:extLst>
            <a:ext uri="{FF2B5EF4-FFF2-40B4-BE49-F238E27FC236}">
              <a16:creationId xmlns:a16="http://schemas.microsoft.com/office/drawing/2014/main" id="{D4A6870B-92E9-4F7A-B5BD-E2E819FF7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4" name="Text Box 305">
          <a:extLst>
            <a:ext uri="{FF2B5EF4-FFF2-40B4-BE49-F238E27FC236}">
              <a16:creationId xmlns:a16="http://schemas.microsoft.com/office/drawing/2014/main" id="{8EADE31B-989B-409B-8DE2-BF2060ECC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95" name="Text Box 306">
          <a:extLst>
            <a:ext uri="{FF2B5EF4-FFF2-40B4-BE49-F238E27FC236}">
              <a16:creationId xmlns:a16="http://schemas.microsoft.com/office/drawing/2014/main" id="{9765C5A7-F8E0-429C-9F02-6C6764EA7C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6" name="Text Box 307">
          <a:extLst>
            <a:ext uri="{FF2B5EF4-FFF2-40B4-BE49-F238E27FC236}">
              <a16:creationId xmlns:a16="http://schemas.microsoft.com/office/drawing/2014/main" id="{88D8A10D-E259-490E-BC76-C66396B8E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7" name="Text Box 308">
          <a:extLst>
            <a:ext uri="{FF2B5EF4-FFF2-40B4-BE49-F238E27FC236}">
              <a16:creationId xmlns:a16="http://schemas.microsoft.com/office/drawing/2014/main" id="{CAA22D5F-1EA6-4B9E-9239-EB237C855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598" name="Text Box 309">
          <a:extLst>
            <a:ext uri="{FF2B5EF4-FFF2-40B4-BE49-F238E27FC236}">
              <a16:creationId xmlns:a16="http://schemas.microsoft.com/office/drawing/2014/main" id="{AF287BEC-3055-4A73-9A62-546C0AE0A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599" name="Text Box 310">
          <a:extLst>
            <a:ext uri="{FF2B5EF4-FFF2-40B4-BE49-F238E27FC236}">
              <a16:creationId xmlns:a16="http://schemas.microsoft.com/office/drawing/2014/main" id="{9F803D1B-8663-4CE5-9F9D-347036B8E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0" name="Text Box 311">
          <a:extLst>
            <a:ext uri="{FF2B5EF4-FFF2-40B4-BE49-F238E27FC236}">
              <a16:creationId xmlns:a16="http://schemas.microsoft.com/office/drawing/2014/main" id="{3B1FDCB8-520B-4928-9F17-DC9958CF8B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1" name="Text Box 312">
          <a:extLst>
            <a:ext uri="{FF2B5EF4-FFF2-40B4-BE49-F238E27FC236}">
              <a16:creationId xmlns:a16="http://schemas.microsoft.com/office/drawing/2014/main" id="{F994D2C2-7E61-4268-A5F2-8655CF8881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2" name="Text Box 313">
          <a:extLst>
            <a:ext uri="{FF2B5EF4-FFF2-40B4-BE49-F238E27FC236}">
              <a16:creationId xmlns:a16="http://schemas.microsoft.com/office/drawing/2014/main" id="{639312BD-7167-4C45-9165-CD451FA2E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3" name="Text Box 314">
          <a:extLst>
            <a:ext uri="{FF2B5EF4-FFF2-40B4-BE49-F238E27FC236}">
              <a16:creationId xmlns:a16="http://schemas.microsoft.com/office/drawing/2014/main" id="{0A72AD46-46E1-4F74-935A-12D4146130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4" name="Text Box 315">
          <a:extLst>
            <a:ext uri="{FF2B5EF4-FFF2-40B4-BE49-F238E27FC236}">
              <a16:creationId xmlns:a16="http://schemas.microsoft.com/office/drawing/2014/main" id="{7AA4C001-C4C4-49F0-B830-02BD4E687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5" name="Text Box 316">
          <a:extLst>
            <a:ext uri="{FF2B5EF4-FFF2-40B4-BE49-F238E27FC236}">
              <a16:creationId xmlns:a16="http://schemas.microsoft.com/office/drawing/2014/main" id="{B9167D24-FF99-4E2E-ACCE-E530D0E607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6" name="Text Box 317">
          <a:extLst>
            <a:ext uri="{FF2B5EF4-FFF2-40B4-BE49-F238E27FC236}">
              <a16:creationId xmlns:a16="http://schemas.microsoft.com/office/drawing/2014/main" id="{E05ACD56-B04F-4F72-8037-978C99A6DF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7" name="Text Box 318">
          <a:extLst>
            <a:ext uri="{FF2B5EF4-FFF2-40B4-BE49-F238E27FC236}">
              <a16:creationId xmlns:a16="http://schemas.microsoft.com/office/drawing/2014/main" id="{585216F4-70B5-42F0-93A3-DEE572A2BF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8" name="Text Box 319">
          <a:extLst>
            <a:ext uri="{FF2B5EF4-FFF2-40B4-BE49-F238E27FC236}">
              <a16:creationId xmlns:a16="http://schemas.microsoft.com/office/drawing/2014/main" id="{419A0ACA-CA59-49C4-9F17-77355DEDF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9" name="Text Box 320">
          <a:extLst>
            <a:ext uri="{FF2B5EF4-FFF2-40B4-BE49-F238E27FC236}">
              <a16:creationId xmlns:a16="http://schemas.microsoft.com/office/drawing/2014/main" id="{8FE60B02-60A2-497F-99A1-D9D1E68F9E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0" name="Text Box 321">
          <a:extLst>
            <a:ext uri="{FF2B5EF4-FFF2-40B4-BE49-F238E27FC236}">
              <a16:creationId xmlns:a16="http://schemas.microsoft.com/office/drawing/2014/main" id="{38FCA27F-8D56-40C1-8725-659B9CFD9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1" name="Text Box 322">
          <a:extLst>
            <a:ext uri="{FF2B5EF4-FFF2-40B4-BE49-F238E27FC236}">
              <a16:creationId xmlns:a16="http://schemas.microsoft.com/office/drawing/2014/main" id="{C608E620-9222-4E61-AB08-CE8A56E2C7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2" name="Text Box 323">
          <a:extLst>
            <a:ext uri="{FF2B5EF4-FFF2-40B4-BE49-F238E27FC236}">
              <a16:creationId xmlns:a16="http://schemas.microsoft.com/office/drawing/2014/main" id="{9B2EA75D-2B6E-4989-A924-D77D3A9F8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3" name="Text Box 324">
          <a:extLst>
            <a:ext uri="{FF2B5EF4-FFF2-40B4-BE49-F238E27FC236}">
              <a16:creationId xmlns:a16="http://schemas.microsoft.com/office/drawing/2014/main" id="{FA3137AB-93BB-44DA-B017-F1C32C87D6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4" name="Text Box 325">
          <a:extLst>
            <a:ext uri="{FF2B5EF4-FFF2-40B4-BE49-F238E27FC236}">
              <a16:creationId xmlns:a16="http://schemas.microsoft.com/office/drawing/2014/main" id="{A4476050-F867-4CBC-B4D0-9D1CF20466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5" name="Text Box 326">
          <a:extLst>
            <a:ext uri="{FF2B5EF4-FFF2-40B4-BE49-F238E27FC236}">
              <a16:creationId xmlns:a16="http://schemas.microsoft.com/office/drawing/2014/main" id="{E896A358-7A70-4C10-B4E8-7018162F3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6" name="Text Box 327">
          <a:extLst>
            <a:ext uri="{FF2B5EF4-FFF2-40B4-BE49-F238E27FC236}">
              <a16:creationId xmlns:a16="http://schemas.microsoft.com/office/drawing/2014/main" id="{F0C85028-C9C6-4718-B701-ADA68D46F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7" name="Text Box 328">
          <a:extLst>
            <a:ext uri="{FF2B5EF4-FFF2-40B4-BE49-F238E27FC236}">
              <a16:creationId xmlns:a16="http://schemas.microsoft.com/office/drawing/2014/main" id="{8FAC4B8E-6211-4717-AE09-C258F03AA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8" name="Text Box 329">
          <a:extLst>
            <a:ext uri="{FF2B5EF4-FFF2-40B4-BE49-F238E27FC236}">
              <a16:creationId xmlns:a16="http://schemas.microsoft.com/office/drawing/2014/main" id="{5324487E-2D0D-438E-83AD-0D531F7DFC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9" name="Text Box 330">
          <a:extLst>
            <a:ext uri="{FF2B5EF4-FFF2-40B4-BE49-F238E27FC236}">
              <a16:creationId xmlns:a16="http://schemas.microsoft.com/office/drawing/2014/main" id="{2A247572-E707-474E-8D7A-974E88A6D5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0" name="Text Box 331">
          <a:extLst>
            <a:ext uri="{FF2B5EF4-FFF2-40B4-BE49-F238E27FC236}">
              <a16:creationId xmlns:a16="http://schemas.microsoft.com/office/drawing/2014/main" id="{93329635-BAD3-4787-84BF-48678486C5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1" name="Text Box 332">
          <a:extLst>
            <a:ext uri="{FF2B5EF4-FFF2-40B4-BE49-F238E27FC236}">
              <a16:creationId xmlns:a16="http://schemas.microsoft.com/office/drawing/2014/main" id="{9F060D8F-397A-4305-89F2-8EF56D0A90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2" name="Text Box 333">
          <a:extLst>
            <a:ext uri="{FF2B5EF4-FFF2-40B4-BE49-F238E27FC236}">
              <a16:creationId xmlns:a16="http://schemas.microsoft.com/office/drawing/2014/main" id="{3B811C5C-59F9-4702-A9A0-BD3F122F3C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3" name="Text Box 334">
          <a:extLst>
            <a:ext uri="{FF2B5EF4-FFF2-40B4-BE49-F238E27FC236}">
              <a16:creationId xmlns:a16="http://schemas.microsoft.com/office/drawing/2014/main" id="{0745FC94-DEF0-4986-AE0F-ABCAD01AAA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4" name="Text Box 335">
          <a:extLst>
            <a:ext uri="{FF2B5EF4-FFF2-40B4-BE49-F238E27FC236}">
              <a16:creationId xmlns:a16="http://schemas.microsoft.com/office/drawing/2014/main" id="{6BAA8E89-2F29-4FD5-A250-689A1B56E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5" name="Text Box 336">
          <a:extLst>
            <a:ext uri="{FF2B5EF4-FFF2-40B4-BE49-F238E27FC236}">
              <a16:creationId xmlns:a16="http://schemas.microsoft.com/office/drawing/2014/main" id="{86F20357-DFBB-4A62-ACF1-A7F26C423B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6" name="Text Box 337">
          <a:extLst>
            <a:ext uri="{FF2B5EF4-FFF2-40B4-BE49-F238E27FC236}">
              <a16:creationId xmlns:a16="http://schemas.microsoft.com/office/drawing/2014/main" id="{E06A776B-3217-4A78-8D39-29D121B1A7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27" name="Text Box 338">
          <a:extLst>
            <a:ext uri="{FF2B5EF4-FFF2-40B4-BE49-F238E27FC236}">
              <a16:creationId xmlns:a16="http://schemas.microsoft.com/office/drawing/2014/main" id="{B8B0F95F-BA83-46F7-8CFD-12F3EDCA05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28" name="Text Box 339">
          <a:extLst>
            <a:ext uri="{FF2B5EF4-FFF2-40B4-BE49-F238E27FC236}">
              <a16:creationId xmlns:a16="http://schemas.microsoft.com/office/drawing/2014/main" id="{7DA8DF5A-3419-45EC-9158-DC6B36E6F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9" name="Text Box 340">
          <a:extLst>
            <a:ext uri="{FF2B5EF4-FFF2-40B4-BE49-F238E27FC236}">
              <a16:creationId xmlns:a16="http://schemas.microsoft.com/office/drawing/2014/main" id="{C24B881A-433F-4AAE-87FF-E6F66F05BC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0" name="Text Box 341">
          <a:extLst>
            <a:ext uri="{FF2B5EF4-FFF2-40B4-BE49-F238E27FC236}">
              <a16:creationId xmlns:a16="http://schemas.microsoft.com/office/drawing/2014/main" id="{11F7E2A3-8207-44A7-8654-59B3DDEFC6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1" name="Text Box 342">
          <a:extLst>
            <a:ext uri="{FF2B5EF4-FFF2-40B4-BE49-F238E27FC236}">
              <a16:creationId xmlns:a16="http://schemas.microsoft.com/office/drawing/2014/main" id="{45CDF59D-854D-43B6-A163-1D52C2490F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32" name="Text Box 343">
          <a:extLst>
            <a:ext uri="{FF2B5EF4-FFF2-40B4-BE49-F238E27FC236}">
              <a16:creationId xmlns:a16="http://schemas.microsoft.com/office/drawing/2014/main" id="{D7EE1285-5C9D-4CDA-87DB-F61233AFEB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3" name="Text Box 344">
          <a:extLst>
            <a:ext uri="{FF2B5EF4-FFF2-40B4-BE49-F238E27FC236}">
              <a16:creationId xmlns:a16="http://schemas.microsoft.com/office/drawing/2014/main" id="{A402E96C-8D20-4A52-A17D-E71C2A08A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4" name="Text Box 345">
          <a:extLst>
            <a:ext uri="{FF2B5EF4-FFF2-40B4-BE49-F238E27FC236}">
              <a16:creationId xmlns:a16="http://schemas.microsoft.com/office/drawing/2014/main" id="{816C0FBE-75DD-42C2-9755-E1673D10E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5" name="Text Box 346">
          <a:extLst>
            <a:ext uri="{FF2B5EF4-FFF2-40B4-BE49-F238E27FC236}">
              <a16:creationId xmlns:a16="http://schemas.microsoft.com/office/drawing/2014/main" id="{7CD3FA9D-25E6-4E68-9B1F-5B7679450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6" name="Text Box 347">
          <a:extLst>
            <a:ext uri="{FF2B5EF4-FFF2-40B4-BE49-F238E27FC236}">
              <a16:creationId xmlns:a16="http://schemas.microsoft.com/office/drawing/2014/main" id="{669FCD00-E92E-4D97-983C-679A13B1D1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7" name="Text Box 348">
          <a:extLst>
            <a:ext uri="{FF2B5EF4-FFF2-40B4-BE49-F238E27FC236}">
              <a16:creationId xmlns:a16="http://schemas.microsoft.com/office/drawing/2014/main" id="{16BBEF06-D256-435E-B806-64379E078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8" name="Text Box 349">
          <a:extLst>
            <a:ext uri="{FF2B5EF4-FFF2-40B4-BE49-F238E27FC236}">
              <a16:creationId xmlns:a16="http://schemas.microsoft.com/office/drawing/2014/main" id="{D3C42172-3ED2-4218-AEEA-505E8350F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9" name="Text Box 350">
          <a:extLst>
            <a:ext uri="{FF2B5EF4-FFF2-40B4-BE49-F238E27FC236}">
              <a16:creationId xmlns:a16="http://schemas.microsoft.com/office/drawing/2014/main" id="{4D7ABBD4-A3FC-4416-BA05-6CD0C63FE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0" name="Text Box 351">
          <a:extLst>
            <a:ext uri="{FF2B5EF4-FFF2-40B4-BE49-F238E27FC236}">
              <a16:creationId xmlns:a16="http://schemas.microsoft.com/office/drawing/2014/main" id="{D3177E8C-5E9C-4DE4-894A-398E6985F7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1" name="Text Box 352">
          <a:extLst>
            <a:ext uri="{FF2B5EF4-FFF2-40B4-BE49-F238E27FC236}">
              <a16:creationId xmlns:a16="http://schemas.microsoft.com/office/drawing/2014/main" id="{9E8F8034-3623-44E2-9CD7-D605D2FC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2" name="Text Box 353">
          <a:extLst>
            <a:ext uri="{FF2B5EF4-FFF2-40B4-BE49-F238E27FC236}">
              <a16:creationId xmlns:a16="http://schemas.microsoft.com/office/drawing/2014/main" id="{B36BF549-3386-41DC-9DFF-160239007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3" name="Text Box 354">
          <a:extLst>
            <a:ext uri="{FF2B5EF4-FFF2-40B4-BE49-F238E27FC236}">
              <a16:creationId xmlns:a16="http://schemas.microsoft.com/office/drawing/2014/main" id="{45168E69-1EB7-43CF-B1D7-E72DB999A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4" name="Text Box 355">
          <a:extLst>
            <a:ext uri="{FF2B5EF4-FFF2-40B4-BE49-F238E27FC236}">
              <a16:creationId xmlns:a16="http://schemas.microsoft.com/office/drawing/2014/main" id="{54A0D800-576A-4226-A482-32BB67EDE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5" name="Text Box 356">
          <a:extLst>
            <a:ext uri="{FF2B5EF4-FFF2-40B4-BE49-F238E27FC236}">
              <a16:creationId xmlns:a16="http://schemas.microsoft.com/office/drawing/2014/main" id="{C831BA72-F2FB-41D7-BB0D-ABF9E9845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6" name="Text Box 357">
          <a:extLst>
            <a:ext uri="{FF2B5EF4-FFF2-40B4-BE49-F238E27FC236}">
              <a16:creationId xmlns:a16="http://schemas.microsoft.com/office/drawing/2014/main" id="{2282707E-71A8-4C10-A34D-F39F78952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7" name="Text Box 358">
          <a:extLst>
            <a:ext uri="{FF2B5EF4-FFF2-40B4-BE49-F238E27FC236}">
              <a16:creationId xmlns:a16="http://schemas.microsoft.com/office/drawing/2014/main" id="{D7C51F62-D04A-42E0-8C9A-345556FCB8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8" name="Text Box 359">
          <a:extLst>
            <a:ext uri="{FF2B5EF4-FFF2-40B4-BE49-F238E27FC236}">
              <a16:creationId xmlns:a16="http://schemas.microsoft.com/office/drawing/2014/main" id="{5188CE7B-3211-45B2-B77C-BF30CC269A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9" name="Text Box 360">
          <a:extLst>
            <a:ext uri="{FF2B5EF4-FFF2-40B4-BE49-F238E27FC236}">
              <a16:creationId xmlns:a16="http://schemas.microsoft.com/office/drawing/2014/main" id="{F6D26DCB-663F-429C-B9D2-167B5FE866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0" name="Text Box 361">
          <a:extLst>
            <a:ext uri="{FF2B5EF4-FFF2-40B4-BE49-F238E27FC236}">
              <a16:creationId xmlns:a16="http://schemas.microsoft.com/office/drawing/2014/main" id="{988F48D9-7A2A-489B-BFFF-B66D196DD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1" name="Text Box 362">
          <a:extLst>
            <a:ext uri="{FF2B5EF4-FFF2-40B4-BE49-F238E27FC236}">
              <a16:creationId xmlns:a16="http://schemas.microsoft.com/office/drawing/2014/main" id="{179F7DD7-8801-4DB8-813F-3E6FEF74C5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2" name="Text Box 363">
          <a:extLst>
            <a:ext uri="{FF2B5EF4-FFF2-40B4-BE49-F238E27FC236}">
              <a16:creationId xmlns:a16="http://schemas.microsoft.com/office/drawing/2014/main" id="{2BABAE21-2A44-4A08-9020-055FF8C54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3" name="Text Box 364">
          <a:extLst>
            <a:ext uri="{FF2B5EF4-FFF2-40B4-BE49-F238E27FC236}">
              <a16:creationId xmlns:a16="http://schemas.microsoft.com/office/drawing/2014/main" id="{840F499C-E0EF-4A59-A59D-4AFA087A3C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4" name="Text Box 365">
          <a:extLst>
            <a:ext uri="{FF2B5EF4-FFF2-40B4-BE49-F238E27FC236}">
              <a16:creationId xmlns:a16="http://schemas.microsoft.com/office/drawing/2014/main" id="{AC5647D8-8331-4742-BF19-6696C1DB0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5" name="Text Box 366">
          <a:extLst>
            <a:ext uri="{FF2B5EF4-FFF2-40B4-BE49-F238E27FC236}">
              <a16:creationId xmlns:a16="http://schemas.microsoft.com/office/drawing/2014/main" id="{392AF5EB-4BF4-4B0C-8B4B-0E445FD37E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6" name="Text Box 367">
          <a:extLst>
            <a:ext uri="{FF2B5EF4-FFF2-40B4-BE49-F238E27FC236}">
              <a16:creationId xmlns:a16="http://schemas.microsoft.com/office/drawing/2014/main" id="{DCE5A5AF-EC3F-44E1-9032-22FFBAD50F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7" name="Text Box 368">
          <a:extLst>
            <a:ext uri="{FF2B5EF4-FFF2-40B4-BE49-F238E27FC236}">
              <a16:creationId xmlns:a16="http://schemas.microsoft.com/office/drawing/2014/main" id="{9934EC02-AF85-4E3A-9329-6DB0FAC612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8" name="Text Box 369">
          <a:extLst>
            <a:ext uri="{FF2B5EF4-FFF2-40B4-BE49-F238E27FC236}">
              <a16:creationId xmlns:a16="http://schemas.microsoft.com/office/drawing/2014/main" id="{F01C5F55-BFB1-4920-B0FD-B123A6EF55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9" name="Text Box 370">
          <a:extLst>
            <a:ext uri="{FF2B5EF4-FFF2-40B4-BE49-F238E27FC236}">
              <a16:creationId xmlns:a16="http://schemas.microsoft.com/office/drawing/2014/main" id="{07818F8C-D702-4165-B045-9B6AD92EF5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60" name="Text Box 371">
          <a:extLst>
            <a:ext uri="{FF2B5EF4-FFF2-40B4-BE49-F238E27FC236}">
              <a16:creationId xmlns:a16="http://schemas.microsoft.com/office/drawing/2014/main" id="{E914DC8D-77E6-400F-B073-1FF58CA2D3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61" name="Text Box 372">
          <a:extLst>
            <a:ext uri="{FF2B5EF4-FFF2-40B4-BE49-F238E27FC236}">
              <a16:creationId xmlns:a16="http://schemas.microsoft.com/office/drawing/2014/main" id="{544E5DCA-416C-4B53-AD4F-9BDADF04B9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62" name="Text Box 373">
          <a:extLst>
            <a:ext uri="{FF2B5EF4-FFF2-40B4-BE49-F238E27FC236}">
              <a16:creationId xmlns:a16="http://schemas.microsoft.com/office/drawing/2014/main" id="{A6730FBE-2227-4C81-889B-8937F5D762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3" name="Text Box 374">
          <a:extLst>
            <a:ext uri="{FF2B5EF4-FFF2-40B4-BE49-F238E27FC236}">
              <a16:creationId xmlns:a16="http://schemas.microsoft.com/office/drawing/2014/main" id="{9ADDE250-91B5-4C49-9006-330AF24C030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4" name="Text Box 375">
          <a:extLst>
            <a:ext uri="{FF2B5EF4-FFF2-40B4-BE49-F238E27FC236}">
              <a16:creationId xmlns:a16="http://schemas.microsoft.com/office/drawing/2014/main" id="{1BB30DC3-8826-4D56-89E4-BADECC1C6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5" name="Text Box 376">
          <a:extLst>
            <a:ext uri="{FF2B5EF4-FFF2-40B4-BE49-F238E27FC236}">
              <a16:creationId xmlns:a16="http://schemas.microsoft.com/office/drawing/2014/main" id="{9BF89EFA-F5C2-4765-9BDC-C17DB381CD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6" name="Text Box 377">
          <a:extLst>
            <a:ext uri="{FF2B5EF4-FFF2-40B4-BE49-F238E27FC236}">
              <a16:creationId xmlns:a16="http://schemas.microsoft.com/office/drawing/2014/main" id="{B1543146-CEFF-4498-A1CB-4BEBC1DD074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7" name="Text Box 378">
          <a:extLst>
            <a:ext uri="{FF2B5EF4-FFF2-40B4-BE49-F238E27FC236}">
              <a16:creationId xmlns:a16="http://schemas.microsoft.com/office/drawing/2014/main" id="{D453D147-E9B1-4D06-B968-5D5776001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8" name="Text Box 379">
          <a:extLst>
            <a:ext uri="{FF2B5EF4-FFF2-40B4-BE49-F238E27FC236}">
              <a16:creationId xmlns:a16="http://schemas.microsoft.com/office/drawing/2014/main" id="{BB8592F3-D521-4DBB-92DA-56E952DCC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9" name="Text Box 380">
          <a:extLst>
            <a:ext uri="{FF2B5EF4-FFF2-40B4-BE49-F238E27FC236}">
              <a16:creationId xmlns:a16="http://schemas.microsoft.com/office/drawing/2014/main" id="{64C4C931-66B0-4F0D-865F-DAA72FEEE0D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70" name="Text Box 381">
          <a:extLst>
            <a:ext uri="{FF2B5EF4-FFF2-40B4-BE49-F238E27FC236}">
              <a16:creationId xmlns:a16="http://schemas.microsoft.com/office/drawing/2014/main" id="{C2A9039E-2ABD-437E-A9F8-1BAD3CADBE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71" name="Text Box 382">
          <a:extLst>
            <a:ext uri="{FF2B5EF4-FFF2-40B4-BE49-F238E27FC236}">
              <a16:creationId xmlns:a16="http://schemas.microsoft.com/office/drawing/2014/main" id="{A7C242A6-1126-4C3D-9EE4-924436CA0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2" name="Text Box 383">
          <a:extLst>
            <a:ext uri="{FF2B5EF4-FFF2-40B4-BE49-F238E27FC236}">
              <a16:creationId xmlns:a16="http://schemas.microsoft.com/office/drawing/2014/main" id="{9654EB57-65F9-433E-A1C3-26F02DA13D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3" name="Text Box 384">
          <a:extLst>
            <a:ext uri="{FF2B5EF4-FFF2-40B4-BE49-F238E27FC236}">
              <a16:creationId xmlns:a16="http://schemas.microsoft.com/office/drawing/2014/main" id="{EBB2CA66-9832-4735-A4C6-AAC6C6BBC1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4" name="Text Box 385">
          <a:extLst>
            <a:ext uri="{FF2B5EF4-FFF2-40B4-BE49-F238E27FC236}">
              <a16:creationId xmlns:a16="http://schemas.microsoft.com/office/drawing/2014/main" id="{FB8AE1CA-ED65-4639-A6F1-8E0CE86B1F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5" name="Text Box 386">
          <a:extLst>
            <a:ext uri="{FF2B5EF4-FFF2-40B4-BE49-F238E27FC236}">
              <a16:creationId xmlns:a16="http://schemas.microsoft.com/office/drawing/2014/main" id="{82CAC57E-C4D7-4ADD-8452-52E574207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6" name="Text Box 387">
          <a:extLst>
            <a:ext uri="{FF2B5EF4-FFF2-40B4-BE49-F238E27FC236}">
              <a16:creationId xmlns:a16="http://schemas.microsoft.com/office/drawing/2014/main" id="{75EECA7E-BDFD-4FCE-A692-A082AD4532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7" name="Text Box 388">
          <a:extLst>
            <a:ext uri="{FF2B5EF4-FFF2-40B4-BE49-F238E27FC236}">
              <a16:creationId xmlns:a16="http://schemas.microsoft.com/office/drawing/2014/main" id="{63E03627-83D1-4710-B9A7-0B1DBF8894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8" name="Text Box 389">
          <a:extLst>
            <a:ext uri="{FF2B5EF4-FFF2-40B4-BE49-F238E27FC236}">
              <a16:creationId xmlns:a16="http://schemas.microsoft.com/office/drawing/2014/main" id="{27F78DA5-34B8-4D4A-BAA1-5CF9B9235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9" name="Text Box 390">
          <a:extLst>
            <a:ext uri="{FF2B5EF4-FFF2-40B4-BE49-F238E27FC236}">
              <a16:creationId xmlns:a16="http://schemas.microsoft.com/office/drawing/2014/main" id="{382A193F-59A8-4227-8744-15246F292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0" name="Text Box 391">
          <a:extLst>
            <a:ext uri="{FF2B5EF4-FFF2-40B4-BE49-F238E27FC236}">
              <a16:creationId xmlns:a16="http://schemas.microsoft.com/office/drawing/2014/main" id="{9EDA2822-ED1B-40DD-8EDD-9FD3B5F24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1" name="Text Box 392">
          <a:extLst>
            <a:ext uri="{FF2B5EF4-FFF2-40B4-BE49-F238E27FC236}">
              <a16:creationId xmlns:a16="http://schemas.microsoft.com/office/drawing/2014/main" id="{1489B5E1-D648-4930-9DE4-35A18DB9A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2" name="Text Box 393">
          <a:extLst>
            <a:ext uri="{FF2B5EF4-FFF2-40B4-BE49-F238E27FC236}">
              <a16:creationId xmlns:a16="http://schemas.microsoft.com/office/drawing/2014/main" id="{11E5D31D-C5A3-4AFD-9F31-BF0BFDD93F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3" name="Text Box 394">
          <a:extLst>
            <a:ext uri="{FF2B5EF4-FFF2-40B4-BE49-F238E27FC236}">
              <a16:creationId xmlns:a16="http://schemas.microsoft.com/office/drawing/2014/main" id="{A1DEFC5E-3814-4EAD-AC5B-AD1DD88326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4" name="Text Box 395">
          <a:extLst>
            <a:ext uri="{FF2B5EF4-FFF2-40B4-BE49-F238E27FC236}">
              <a16:creationId xmlns:a16="http://schemas.microsoft.com/office/drawing/2014/main" id="{8C5163E4-CC33-42F5-ACD1-4F418F2A36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5" name="Text Box 396">
          <a:extLst>
            <a:ext uri="{FF2B5EF4-FFF2-40B4-BE49-F238E27FC236}">
              <a16:creationId xmlns:a16="http://schemas.microsoft.com/office/drawing/2014/main" id="{E79A5BB2-A207-4E93-90C1-260C0A3F5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6" name="Text Box 397">
          <a:extLst>
            <a:ext uri="{FF2B5EF4-FFF2-40B4-BE49-F238E27FC236}">
              <a16:creationId xmlns:a16="http://schemas.microsoft.com/office/drawing/2014/main" id="{E56BB70A-478B-4652-99BC-8397496398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7" name="Text Box 398">
          <a:extLst>
            <a:ext uri="{FF2B5EF4-FFF2-40B4-BE49-F238E27FC236}">
              <a16:creationId xmlns:a16="http://schemas.microsoft.com/office/drawing/2014/main" id="{CDD56357-5F9B-4C8B-A033-C818CD21EF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8" name="Text Box 399">
          <a:extLst>
            <a:ext uri="{FF2B5EF4-FFF2-40B4-BE49-F238E27FC236}">
              <a16:creationId xmlns:a16="http://schemas.microsoft.com/office/drawing/2014/main" id="{8A6455E0-1D4B-4435-BFAB-D5B135537D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9" name="Text Box 400">
          <a:extLst>
            <a:ext uri="{FF2B5EF4-FFF2-40B4-BE49-F238E27FC236}">
              <a16:creationId xmlns:a16="http://schemas.microsoft.com/office/drawing/2014/main" id="{EFA08A35-67B2-46EA-BB61-5EBED4318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0" name="Text Box 401">
          <a:extLst>
            <a:ext uri="{FF2B5EF4-FFF2-40B4-BE49-F238E27FC236}">
              <a16:creationId xmlns:a16="http://schemas.microsoft.com/office/drawing/2014/main" id="{A2EAB511-A815-46D1-883E-9BCA664896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1" name="Text Box 402">
          <a:extLst>
            <a:ext uri="{FF2B5EF4-FFF2-40B4-BE49-F238E27FC236}">
              <a16:creationId xmlns:a16="http://schemas.microsoft.com/office/drawing/2014/main" id="{0288B27F-8A0F-4C7A-8AA5-B332D1A6B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2" name="Text Box 403">
          <a:extLst>
            <a:ext uri="{FF2B5EF4-FFF2-40B4-BE49-F238E27FC236}">
              <a16:creationId xmlns:a16="http://schemas.microsoft.com/office/drawing/2014/main" id="{23F240AD-3C79-4601-8FE5-6F477138CB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3" name="Text Box 404">
          <a:extLst>
            <a:ext uri="{FF2B5EF4-FFF2-40B4-BE49-F238E27FC236}">
              <a16:creationId xmlns:a16="http://schemas.microsoft.com/office/drawing/2014/main" id="{DB81C969-567F-4CF4-B6CF-4C1F37EC04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4" name="Text Box 405">
          <a:extLst>
            <a:ext uri="{FF2B5EF4-FFF2-40B4-BE49-F238E27FC236}">
              <a16:creationId xmlns:a16="http://schemas.microsoft.com/office/drawing/2014/main" id="{E3C832D7-B1FF-4D62-AE94-1E7BA8CAF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5" name="Text Box 406">
          <a:extLst>
            <a:ext uri="{FF2B5EF4-FFF2-40B4-BE49-F238E27FC236}">
              <a16:creationId xmlns:a16="http://schemas.microsoft.com/office/drawing/2014/main" id="{2495770F-EDCF-426E-98CE-E90BD77E80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6" name="Text Box 407">
          <a:extLst>
            <a:ext uri="{FF2B5EF4-FFF2-40B4-BE49-F238E27FC236}">
              <a16:creationId xmlns:a16="http://schemas.microsoft.com/office/drawing/2014/main" id="{C3B4058C-5AF7-49FF-8158-DD78F5860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7" name="Text Box 408">
          <a:extLst>
            <a:ext uri="{FF2B5EF4-FFF2-40B4-BE49-F238E27FC236}">
              <a16:creationId xmlns:a16="http://schemas.microsoft.com/office/drawing/2014/main" id="{6CCDBA3A-6702-4FE7-87E3-1CFAD0FB71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8" name="Text Box 409">
          <a:extLst>
            <a:ext uri="{FF2B5EF4-FFF2-40B4-BE49-F238E27FC236}">
              <a16:creationId xmlns:a16="http://schemas.microsoft.com/office/drawing/2014/main" id="{ADAF9B18-2438-45B4-870C-73B6322F6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99" name="Text Box 410">
          <a:extLst>
            <a:ext uri="{FF2B5EF4-FFF2-40B4-BE49-F238E27FC236}">
              <a16:creationId xmlns:a16="http://schemas.microsoft.com/office/drawing/2014/main" id="{F8E09A2E-5FFD-4CAD-8292-003BED7CF41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0" name="Text Box 411">
          <a:extLst>
            <a:ext uri="{FF2B5EF4-FFF2-40B4-BE49-F238E27FC236}">
              <a16:creationId xmlns:a16="http://schemas.microsoft.com/office/drawing/2014/main" id="{8B9584F9-8A13-4837-9462-BE730FDDC77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1" name="Text Box 412">
          <a:extLst>
            <a:ext uri="{FF2B5EF4-FFF2-40B4-BE49-F238E27FC236}">
              <a16:creationId xmlns:a16="http://schemas.microsoft.com/office/drawing/2014/main" id="{4A1700C9-DC1A-458F-8307-CC65064CF2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2" name="Text Box 413">
          <a:extLst>
            <a:ext uri="{FF2B5EF4-FFF2-40B4-BE49-F238E27FC236}">
              <a16:creationId xmlns:a16="http://schemas.microsoft.com/office/drawing/2014/main" id="{44FE3644-B1CF-4FDF-8C59-92E3B60EE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3" name="Text Box 414">
          <a:extLst>
            <a:ext uri="{FF2B5EF4-FFF2-40B4-BE49-F238E27FC236}">
              <a16:creationId xmlns:a16="http://schemas.microsoft.com/office/drawing/2014/main" id="{BAB8ED06-2C88-49E0-8A37-2BC2FE14CAF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4" name="Text Box 415">
          <a:extLst>
            <a:ext uri="{FF2B5EF4-FFF2-40B4-BE49-F238E27FC236}">
              <a16:creationId xmlns:a16="http://schemas.microsoft.com/office/drawing/2014/main" id="{46C2D373-7155-42DC-9AE2-1489EAFCAE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5" name="Text Box 416">
          <a:extLst>
            <a:ext uri="{FF2B5EF4-FFF2-40B4-BE49-F238E27FC236}">
              <a16:creationId xmlns:a16="http://schemas.microsoft.com/office/drawing/2014/main" id="{79FA73B3-166C-4441-A8D5-041FED809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6" name="Text Box 417">
          <a:extLst>
            <a:ext uri="{FF2B5EF4-FFF2-40B4-BE49-F238E27FC236}">
              <a16:creationId xmlns:a16="http://schemas.microsoft.com/office/drawing/2014/main" id="{52E9FD91-85C3-4B51-BE2D-40962E9C1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7" name="Text Box 418">
          <a:extLst>
            <a:ext uri="{FF2B5EF4-FFF2-40B4-BE49-F238E27FC236}">
              <a16:creationId xmlns:a16="http://schemas.microsoft.com/office/drawing/2014/main" id="{5A2DFF0E-4041-4E14-A5F4-FABB0EE0C2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8" name="Text Box 419">
          <a:extLst>
            <a:ext uri="{FF2B5EF4-FFF2-40B4-BE49-F238E27FC236}">
              <a16:creationId xmlns:a16="http://schemas.microsoft.com/office/drawing/2014/main" id="{CD6A818B-5AD8-407D-BBAE-715D7069EC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09" name="Text Box 420">
          <a:extLst>
            <a:ext uri="{FF2B5EF4-FFF2-40B4-BE49-F238E27FC236}">
              <a16:creationId xmlns:a16="http://schemas.microsoft.com/office/drawing/2014/main" id="{740A0268-0B3A-4AAB-B9D5-E5FCAD3C99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0" name="Text Box 421">
          <a:extLst>
            <a:ext uri="{FF2B5EF4-FFF2-40B4-BE49-F238E27FC236}">
              <a16:creationId xmlns:a16="http://schemas.microsoft.com/office/drawing/2014/main" id="{BF57181B-35F2-453A-8035-24A74F6B19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1" name="Text Box 422">
          <a:extLst>
            <a:ext uri="{FF2B5EF4-FFF2-40B4-BE49-F238E27FC236}">
              <a16:creationId xmlns:a16="http://schemas.microsoft.com/office/drawing/2014/main" id="{0FC77E8F-EFEE-4CE2-958D-531DF604F5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2" name="Text Box 423">
          <a:extLst>
            <a:ext uri="{FF2B5EF4-FFF2-40B4-BE49-F238E27FC236}">
              <a16:creationId xmlns:a16="http://schemas.microsoft.com/office/drawing/2014/main" id="{BCF9AE4B-69A0-438A-A80A-291EB0BBAD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3" name="Text Box 424">
          <a:extLst>
            <a:ext uri="{FF2B5EF4-FFF2-40B4-BE49-F238E27FC236}">
              <a16:creationId xmlns:a16="http://schemas.microsoft.com/office/drawing/2014/main" id="{01E612FF-47BF-4E2B-81B0-CCECDBEA71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4" name="Text Box 425">
          <a:extLst>
            <a:ext uri="{FF2B5EF4-FFF2-40B4-BE49-F238E27FC236}">
              <a16:creationId xmlns:a16="http://schemas.microsoft.com/office/drawing/2014/main" id="{E848C61D-9B59-4210-92AB-32B0724713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5" name="Text Box 426">
          <a:extLst>
            <a:ext uri="{FF2B5EF4-FFF2-40B4-BE49-F238E27FC236}">
              <a16:creationId xmlns:a16="http://schemas.microsoft.com/office/drawing/2014/main" id="{197A1331-70B3-41DD-976A-B115E7236E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6" name="Text Box 427">
          <a:extLst>
            <a:ext uri="{FF2B5EF4-FFF2-40B4-BE49-F238E27FC236}">
              <a16:creationId xmlns:a16="http://schemas.microsoft.com/office/drawing/2014/main" id="{D155A3C1-4BF0-46D8-8020-462407D93A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7" name="Text Box 428">
          <a:extLst>
            <a:ext uri="{FF2B5EF4-FFF2-40B4-BE49-F238E27FC236}">
              <a16:creationId xmlns:a16="http://schemas.microsoft.com/office/drawing/2014/main" id="{E0292642-868F-407F-BB82-94B346D55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8" name="Text Box 429">
          <a:extLst>
            <a:ext uri="{FF2B5EF4-FFF2-40B4-BE49-F238E27FC236}">
              <a16:creationId xmlns:a16="http://schemas.microsoft.com/office/drawing/2014/main" id="{D88049FF-BFF0-4758-99F1-9CB4B79D2D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9" name="Text Box 430">
          <a:extLst>
            <a:ext uri="{FF2B5EF4-FFF2-40B4-BE49-F238E27FC236}">
              <a16:creationId xmlns:a16="http://schemas.microsoft.com/office/drawing/2014/main" id="{44863D41-AA4C-424B-A48E-0FDE82D28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0" name="Text Box 431">
          <a:extLst>
            <a:ext uri="{FF2B5EF4-FFF2-40B4-BE49-F238E27FC236}">
              <a16:creationId xmlns:a16="http://schemas.microsoft.com/office/drawing/2014/main" id="{B9A9E6C7-18AB-4A57-B0C2-CC87B7489F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1" name="Text Box 432">
          <a:extLst>
            <a:ext uri="{FF2B5EF4-FFF2-40B4-BE49-F238E27FC236}">
              <a16:creationId xmlns:a16="http://schemas.microsoft.com/office/drawing/2014/main" id="{95391DAF-3595-4FBA-807A-74D4A40437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2" name="Text Box 433">
          <a:extLst>
            <a:ext uri="{FF2B5EF4-FFF2-40B4-BE49-F238E27FC236}">
              <a16:creationId xmlns:a16="http://schemas.microsoft.com/office/drawing/2014/main" id="{E371F5FE-0DEE-4EE1-9A72-E842920F7F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3" name="Text Box 434">
          <a:extLst>
            <a:ext uri="{FF2B5EF4-FFF2-40B4-BE49-F238E27FC236}">
              <a16:creationId xmlns:a16="http://schemas.microsoft.com/office/drawing/2014/main" id="{4CFD1FC6-422E-451D-800F-4F2B11D176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4" name="Text Box 435">
          <a:extLst>
            <a:ext uri="{FF2B5EF4-FFF2-40B4-BE49-F238E27FC236}">
              <a16:creationId xmlns:a16="http://schemas.microsoft.com/office/drawing/2014/main" id="{FC5338B7-F59B-40CF-8D75-86E64186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5" name="Text Box 436">
          <a:extLst>
            <a:ext uri="{FF2B5EF4-FFF2-40B4-BE49-F238E27FC236}">
              <a16:creationId xmlns:a16="http://schemas.microsoft.com/office/drawing/2014/main" id="{67CFB5FB-2D16-40CD-A606-CF3A9995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6" name="Text Box 437">
          <a:extLst>
            <a:ext uri="{FF2B5EF4-FFF2-40B4-BE49-F238E27FC236}">
              <a16:creationId xmlns:a16="http://schemas.microsoft.com/office/drawing/2014/main" id="{75DF6538-7A4C-449D-B117-F9CB878F2E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7" name="Text Box 438">
          <a:extLst>
            <a:ext uri="{FF2B5EF4-FFF2-40B4-BE49-F238E27FC236}">
              <a16:creationId xmlns:a16="http://schemas.microsoft.com/office/drawing/2014/main" id="{69C8AA4A-4714-4077-A136-F77B86777A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8" name="Text Box 439">
          <a:extLst>
            <a:ext uri="{FF2B5EF4-FFF2-40B4-BE49-F238E27FC236}">
              <a16:creationId xmlns:a16="http://schemas.microsoft.com/office/drawing/2014/main" id="{0E05928E-BD3D-4A80-9AA3-AB899EA09B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9" name="Text Box 440">
          <a:extLst>
            <a:ext uri="{FF2B5EF4-FFF2-40B4-BE49-F238E27FC236}">
              <a16:creationId xmlns:a16="http://schemas.microsoft.com/office/drawing/2014/main" id="{0465E022-4A97-46C9-BD4F-B2A3EEB3DD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0" name="Text Box 441">
          <a:extLst>
            <a:ext uri="{FF2B5EF4-FFF2-40B4-BE49-F238E27FC236}">
              <a16:creationId xmlns:a16="http://schemas.microsoft.com/office/drawing/2014/main" id="{158A7765-145D-482A-A458-B2B85EF132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1" name="Text Box 442">
          <a:extLst>
            <a:ext uri="{FF2B5EF4-FFF2-40B4-BE49-F238E27FC236}">
              <a16:creationId xmlns:a16="http://schemas.microsoft.com/office/drawing/2014/main" id="{4B135358-0415-453D-8A54-50BFEA27B3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2" name="Text Box 443">
          <a:extLst>
            <a:ext uri="{FF2B5EF4-FFF2-40B4-BE49-F238E27FC236}">
              <a16:creationId xmlns:a16="http://schemas.microsoft.com/office/drawing/2014/main" id="{4F85711A-F168-47EA-A9FC-90936CB4AC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3" name="Text Box 444">
          <a:extLst>
            <a:ext uri="{FF2B5EF4-FFF2-40B4-BE49-F238E27FC236}">
              <a16:creationId xmlns:a16="http://schemas.microsoft.com/office/drawing/2014/main" id="{205FB051-03CE-49AA-B9A9-7E6CA172D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4" name="Text Box 445">
          <a:extLst>
            <a:ext uri="{FF2B5EF4-FFF2-40B4-BE49-F238E27FC236}">
              <a16:creationId xmlns:a16="http://schemas.microsoft.com/office/drawing/2014/main" id="{AB39309D-8D45-443C-A7DB-B0F8ED9B7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5" name="Text Box 446">
          <a:extLst>
            <a:ext uri="{FF2B5EF4-FFF2-40B4-BE49-F238E27FC236}">
              <a16:creationId xmlns:a16="http://schemas.microsoft.com/office/drawing/2014/main" id="{8E6AE1E5-F461-4D55-A369-BEEF525076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36" name="Text Box 447">
          <a:extLst>
            <a:ext uri="{FF2B5EF4-FFF2-40B4-BE49-F238E27FC236}">
              <a16:creationId xmlns:a16="http://schemas.microsoft.com/office/drawing/2014/main" id="{B3BE0260-3C36-4CE7-82CF-D5111EA0F8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37" name="Text Box 448">
          <a:extLst>
            <a:ext uri="{FF2B5EF4-FFF2-40B4-BE49-F238E27FC236}">
              <a16:creationId xmlns:a16="http://schemas.microsoft.com/office/drawing/2014/main" id="{F5C7A309-DC17-4AEF-B76C-2CFFFDBD4B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38" name="Text Box 449">
          <a:extLst>
            <a:ext uri="{FF2B5EF4-FFF2-40B4-BE49-F238E27FC236}">
              <a16:creationId xmlns:a16="http://schemas.microsoft.com/office/drawing/2014/main" id="{8241FA75-4E47-4CB1-AE8E-2074AC89E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39" name="Text Box 450">
          <a:extLst>
            <a:ext uri="{FF2B5EF4-FFF2-40B4-BE49-F238E27FC236}">
              <a16:creationId xmlns:a16="http://schemas.microsoft.com/office/drawing/2014/main" id="{A5B37E86-CFFB-4CD1-A661-DEF490E9BA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0" name="Text Box 451">
          <a:extLst>
            <a:ext uri="{FF2B5EF4-FFF2-40B4-BE49-F238E27FC236}">
              <a16:creationId xmlns:a16="http://schemas.microsoft.com/office/drawing/2014/main" id="{DB926A33-601F-4623-A41E-1BD09E6064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1" name="Text Box 452">
          <a:extLst>
            <a:ext uri="{FF2B5EF4-FFF2-40B4-BE49-F238E27FC236}">
              <a16:creationId xmlns:a16="http://schemas.microsoft.com/office/drawing/2014/main" id="{8267A0B9-2267-4368-96E8-7EED86B4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2" name="Text Box 453">
          <a:extLst>
            <a:ext uri="{FF2B5EF4-FFF2-40B4-BE49-F238E27FC236}">
              <a16:creationId xmlns:a16="http://schemas.microsoft.com/office/drawing/2014/main" id="{F7391A47-3F73-45C6-81E4-379D80045E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3" name="Text Box 454">
          <a:extLst>
            <a:ext uri="{FF2B5EF4-FFF2-40B4-BE49-F238E27FC236}">
              <a16:creationId xmlns:a16="http://schemas.microsoft.com/office/drawing/2014/main" id="{3D096561-5C8A-43AF-AE80-18C1934535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4" name="Text Box 455">
          <a:extLst>
            <a:ext uri="{FF2B5EF4-FFF2-40B4-BE49-F238E27FC236}">
              <a16:creationId xmlns:a16="http://schemas.microsoft.com/office/drawing/2014/main" id="{D38D5D8F-507C-4DF9-A3C5-298C6B500F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5" name="Text Box 456">
          <a:extLst>
            <a:ext uri="{FF2B5EF4-FFF2-40B4-BE49-F238E27FC236}">
              <a16:creationId xmlns:a16="http://schemas.microsoft.com/office/drawing/2014/main" id="{FC9D4555-D7B3-4D89-920A-352ED7AE57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6" name="Text Box 457">
          <a:extLst>
            <a:ext uri="{FF2B5EF4-FFF2-40B4-BE49-F238E27FC236}">
              <a16:creationId xmlns:a16="http://schemas.microsoft.com/office/drawing/2014/main" id="{B6EE43F6-8A7B-495A-8001-C3D7F24B98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7" name="Text Box 458">
          <a:extLst>
            <a:ext uri="{FF2B5EF4-FFF2-40B4-BE49-F238E27FC236}">
              <a16:creationId xmlns:a16="http://schemas.microsoft.com/office/drawing/2014/main" id="{9DBA967A-4FB8-4EE7-8955-AFC6F4C6E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8" name="Text Box 459">
          <a:extLst>
            <a:ext uri="{FF2B5EF4-FFF2-40B4-BE49-F238E27FC236}">
              <a16:creationId xmlns:a16="http://schemas.microsoft.com/office/drawing/2014/main" id="{7DF304F5-FFCB-4005-BA91-23D706213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9" name="Text Box 460">
          <a:extLst>
            <a:ext uri="{FF2B5EF4-FFF2-40B4-BE49-F238E27FC236}">
              <a16:creationId xmlns:a16="http://schemas.microsoft.com/office/drawing/2014/main" id="{76364A10-AD56-4782-8C0A-FC48F6661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0" name="Text Box 461">
          <a:extLst>
            <a:ext uri="{FF2B5EF4-FFF2-40B4-BE49-F238E27FC236}">
              <a16:creationId xmlns:a16="http://schemas.microsoft.com/office/drawing/2014/main" id="{19595BFC-DD2F-4407-886A-606EFF3A23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1" name="Text Box 462">
          <a:extLst>
            <a:ext uri="{FF2B5EF4-FFF2-40B4-BE49-F238E27FC236}">
              <a16:creationId xmlns:a16="http://schemas.microsoft.com/office/drawing/2014/main" id="{4B5281B1-A812-4B1A-8122-369B1D5A3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2" name="Text Box 463">
          <a:extLst>
            <a:ext uri="{FF2B5EF4-FFF2-40B4-BE49-F238E27FC236}">
              <a16:creationId xmlns:a16="http://schemas.microsoft.com/office/drawing/2014/main" id="{1B8F9057-8DF0-4626-9DD3-48269448EA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3" name="Text Box 464">
          <a:extLst>
            <a:ext uri="{FF2B5EF4-FFF2-40B4-BE49-F238E27FC236}">
              <a16:creationId xmlns:a16="http://schemas.microsoft.com/office/drawing/2014/main" id="{87D64A52-8DEF-439F-BCE2-48C7504E6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4" name="Text Box 465">
          <a:extLst>
            <a:ext uri="{FF2B5EF4-FFF2-40B4-BE49-F238E27FC236}">
              <a16:creationId xmlns:a16="http://schemas.microsoft.com/office/drawing/2014/main" id="{34E4F5F5-991F-46CA-8672-B291C61022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5" name="Text Box 466">
          <a:extLst>
            <a:ext uri="{FF2B5EF4-FFF2-40B4-BE49-F238E27FC236}">
              <a16:creationId xmlns:a16="http://schemas.microsoft.com/office/drawing/2014/main" id="{F65ED9D3-6509-4C9A-8F51-33C60DA37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6" name="Text Box 467">
          <a:extLst>
            <a:ext uri="{FF2B5EF4-FFF2-40B4-BE49-F238E27FC236}">
              <a16:creationId xmlns:a16="http://schemas.microsoft.com/office/drawing/2014/main" id="{E5A38948-1A4E-48DA-97ED-EC1E2AB7F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7" name="Text Box 468">
          <a:extLst>
            <a:ext uri="{FF2B5EF4-FFF2-40B4-BE49-F238E27FC236}">
              <a16:creationId xmlns:a16="http://schemas.microsoft.com/office/drawing/2014/main" id="{ED270BC0-9E72-4734-B21C-2C2D538B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8" name="Text Box 469">
          <a:extLst>
            <a:ext uri="{FF2B5EF4-FFF2-40B4-BE49-F238E27FC236}">
              <a16:creationId xmlns:a16="http://schemas.microsoft.com/office/drawing/2014/main" id="{BF5799E4-28AD-4F83-A5D4-3FC03DC388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9" name="Text Box 470">
          <a:extLst>
            <a:ext uri="{FF2B5EF4-FFF2-40B4-BE49-F238E27FC236}">
              <a16:creationId xmlns:a16="http://schemas.microsoft.com/office/drawing/2014/main" id="{B2357855-1663-4A19-90AF-9B7999AF2C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0" name="Text Box 471">
          <a:extLst>
            <a:ext uri="{FF2B5EF4-FFF2-40B4-BE49-F238E27FC236}">
              <a16:creationId xmlns:a16="http://schemas.microsoft.com/office/drawing/2014/main" id="{9D21A966-F866-4E77-9929-FEE8ECEBD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1" name="Text Box 472">
          <a:extLst>
            <a:ext uri="{FF2B5EF4-FFF2-40B4-BE49-F238E27FC236}">
              <a16:creationId xmlns:a16="http://schemas.microsoft.com/office/drawing/2014/main" id="{AEFA7FFA-DAEC-4594-B171-DAEF366159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62" name="Text Box 473">
          <a:extLst>
            <a:ext uri="{FF2B5EF4-FFF2-40B4-BE49-F238E27FC236}">
              <a16:creationId xmlns:a16="http://schemas.microsoft.com/office/drawing/2014/main" id="{89A2A3EC-84D9-43C3-B746-9300933B5C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3" name="Text Box 474">
          <a:extLst>
            <a:ext uri="{FF2B5EF4-FFF2-40B4-BE49-F238E27FC236}">
              <a16:creationId xmlns:a16="http://schemas.microsoft.com/office/drawing/2014/main" id="{A03ACC6C-9337-4B41-A0A6-EDB99D20DD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4" name="Text Box 475">
          <a:extLst>
            <a:ext uri="{FF2B5EF4-FFF2-40B4-BE49-F238E27FC236}">
              <a16:creationId xmlns:a16="http://schemas.microsoft.com/office/drawing/2014/main" id="{283BB7CA-6AA6-4030-AF1B-D80B45F2F6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65" name="Text Box 476">
          <a:extLst>
            <a:ext uri="{FF2B5EF4-FFF2-40B4-BE49-F238E27FC236}">
              <a16:creationId xmlns:a16="http://schemas.microsoft.com/office/drawing/2014/main" id="{6CE29DC0-FCB7-450F-844D-A8AA9428DB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6" name="Text Box 477">
          <a:extLst>
            <a:ext uri="{FF2B5EF4-FFF2-40B4-BE49-F238E27FC236}">
              <a16:creationId xmlns:a16="http://schemas.microsoft.com/office/drawing/2014/main" id="{1E624D96-02B1-40D2-B6AB-4E86FEF87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7" name="Text Box 478">
          <a:extLst>
            <a:ext uri="{FF2B5EF4-FFF2-40B4-BE49-F238E27FC236}">
              <a16:creationId xmlns:a16="http://schemas.microsoft.com/office/drawing/2014/main" id="{4CC696A8-5977-4D7E-97CC-B342F5B4CC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68" name="Text Box 479">
          <a:extLst>
            <a:ext uri="{FF2B5EF4-FFF2-40B4-BE49-F238E27FC236}">
              <a16:creationId xmlns:a16="http://schemas.microsoft.com/office/drawing/2014/main" id="{9C44B8C4-F791-496F-B54B-876A1078A3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9" name="Text Box 480">
          <a:extLst>
            <a:ext uri="{FF2B5EF4-FFF2-40B4-BE49-F238E27FC236}">
              <a16:creationId xmlns:a16="http://schemas.microsoft.com/office/drawing/2014/main" id="{4AD914EC-E2BB-4A7D-8818-568F50066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0" name="Text Box 481">
          <a:extLst>
            <a:ext uri="{FF2B5EF4-FFF2-40B4-BE49-F238E27FC236}">
              <a16:creationId xmlns:a16="http://schemas.microsoft.com/office/drawing/2014/main" id="{5B019FC0-3F2D-407B-A36D-86BD80CE2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1" name="Text Box 482">
          <a:extLst>
            <a:ext uri="{FF2B5EF4-FFF2-40B4-BE49-F238E27FC236}">
              <a16:creationId xmlns:a16="http://schemas.microsoft.com/office/drawing/2014/main" id="{51D09593-00AD-4FC6-80CD-5DF022E2DC8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2" name="Text Box 483">
          <a:extLst>
            <a:ext uri="{FF2B5EF4-FFF2-40B4-BE49-F238E27FC236}">
              <a16:creationId xmlns:a16="http://schemas.microsoft.com/office/drawing/2014/main" id="{D6835C97-7F1C-424E-BF20-0FBC8354E9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3" name="Text Box 484">
          <a:extLst>
            <a:ext uri="{FF2B5EF4-FFF2-40B4-BE49-F238E27FC236}">
              <a16:creationId xmlns:a16="http://schemas.microsoft.com/office/drawing/2014/main" id="{8AD025FE-50D6-4A5D-ADDC-150D8798B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4" name="Text Box 485">
          <a:extLst>
            <a:ext uri="{FF2B5EF4-FFF2-40B4-BE49-F238E27FC236}">
              <a16:creationId xmlns:a16="http://schemas.microsoft.com/office/drawing/2014/main" id="{9FF80F08-8988-45DB-8470-22469F64941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5" name="Text Box 486">
          <a:extLst>
            <a:ext uri="{FF2B5EF4-FFF2-40B4-BE49-F238E27FC236}">
              <a16:creationId xmlns:a16="http://schemas.microsoft.com/office/drawing/2014/main" id="{ED10D4AB-865E-4C8E-BF58-06A8052094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6" name="Text Box 487">
          <a:extLst>
            <a:ext uri="{FF2B5EF4-FFF2-40B4-BE49-F238E27FC236}">
              <a16:creationId xmlns:a16="http://schemas.microsoft.com/office/drawing/2014/main" id="{2A5FC051-A8A6-4079-A6B1-2ED0B41F94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7" name="Text Box 488">
          <a:extLst>
            <a:ext uri="{FF2B5EF4-FFF2-40B4-BE49-F238E27FC236}">
              <a16:creationId xmlns:a16="http://schemas.microsoft.com/office/drawing/2014/main" id="{4E19BF19-FAC9-466A-A824-D33BB20430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8" name="Text Box 489">
          <a:extLst>
            <a:ext uri="{FF2B5EF4-FFF2-40B4-BE49-F238E27FC236}">
              <a16:creationId xmlns:a16="http://schemas.microsoft.com/office/drawing/2014/main" id="{5013A080-7771-4416-903A-3753ABD1D0A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9" name="Text Box 490">
          <a:extLst>
            <a:ext uri="{FF2B5EF4-FFF2-40B4-BE49-F238E27FC236}">
              <a16:creationId xmlns:a16="http://schemas.microsoft.com/office/drawing/2014/main" id="{089C7ADC-8892-437D-9079-C91F236EE6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0" name="Text Box 491">
          <a:extLst>
            <a:ext uri="{FF2B5EF4-FFF2-40B4-BE49-F238E27FC236}">
              <a16:creationId xmlns:a16="http://schemas.microsoft.com/office/drawing/2014/main" id="{2B573116-F388-40D8-BB6A-944E61BBAF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1" name="Text Box 492">
          <a:extLst>
            <a:ext uri="{FF2B5EF4-FFF2-40B4-BE49-F238E27FC236}">
              <a16:creationId xmlns:a16="http://schemas.microsoft.com/office/drawing/2014/main" id="{1BDFE284-5B0F-4FF0-8242-5CC9B132B2F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2" name="Text Box 493">
          <a:extLst>
            <a:ext uri="{FF2B5EF4-FFF2-40B4-BE49-F238E27FC236}">
              <a16:creationId xmlns:a16="http://schemas.microsoft.com/office/drawing/2014/main" id="{CFED9F8D-97B7-442B-8DDC-B4555AF3D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3" name="Text Box 494">
          <a:extLst>
            <a:ext uri="{FF2B5EF4-FFF2-40B4-BE49-F238E27FC236}">
              <a16:creationId xmlns:a16="http://schemas.microsoft.com/office/drawing/2014/main" id="{2C40291D-5C5C-4F71-BDC4-9E0EB1E89E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4" name="Text Box 495">
          <a:extLst>
            <a:ext uri="{FF2B5EF4-FFF2-40B4-BE49-F238E27FC236}">
              <a16:creationId xmlns:a16="http://schemas.microsoft.com/office/drawing/2014/main" id="{5424C89C-90A7-4183-B345-38486B55FFB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5" name="Text Box 496">
          <a:extLst>
            <a:ext uri="{FF2B5EF4-FFF2-40B4-BE49-F238E27FC236}">
              <a16:creationId xmlns:a16="http://schemas.microsoft.com/office/drawing/2014/main" id="{84D0EDD9-27FF-438D-8E30-8C2FDE4831E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6" name="Text Box 497">
          <a:extLst>
            <a:ext uri="{FF2B5EF4-FFF2-40B4-BE49-F238E27FC236}">
              <a16:creationId xmlns:a16="http://schemas.microsoft.com/office/drawing/2014/main" id="{31715D31-37F5-42C8-8385-4368CCC80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7" name="Text Box 498">
          <a:extLst>
            <a:ext uri="{FF2B5EF4-FFF2-40B4-BE49-F238E27FC236}">
              <a16:creationId xmlns:a16="http://schemas.microsoft.com/office/drawing/2014/main" id="{3249FB6A-80AE-4214-ACAE-E5F2641C0D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8" name="Text Box 499">
          <a:extLst>
            <a:ext uri="{FF2B5EF4-FFF2-40B4-BE49-F238E27FC236}">
              <a16:creationId xmlns:a16="http://schemas.microsoft.com/office/drawing/2014/main" id="{489B9DF0-97AB-4036-84C0-D872BE98613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9" name="Text Box 500">
          <a:extLst>
            <a:ext uri="{FF2B5EF4-FFF2-40B4-BE49-F238E27FC236}">
              <a16:creationId xmlns:a16="http://schemas.microsoft.com/office/drawing/2014/main" id="{9556B382-612E-478B-8EC2-8170E647D4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0" name="Text Box 501">
          <a:extLst>
            <a:ext uri="{FF2B5EF4-FFF2-40B4-BE49-F238E27FC236}">
              <a16:creationId xmlns:a16="http://schemas.microsoft.com/office/drawing/2014/main" id="{C3298E60-1439-4E91-AF2E-692EA4D58D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91" name="Text Box 502">
          <a:extLst>
            <a:ext uri="{FF2B5EF4-FFF2-40B4-BE49-F238E27FC236}">
              <a16:creationId xmlns:a16="http://schemas.microsoft.com/office/drawing/2014/main" id="{E1F4C495-AF4D-4938-8941-98B04DBE60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2" name="Text Box 503">
          <a:extLst>
            <a:ext uri="{FF2B5EF4-FFF2-40B4-BE49-F238E27FC236}">
              <a16:creationId xmlns:a16="http://schemas.microsoft.com/office/drawing/2014/main" id="{7D0475F4-0BAF-4914-89FC-CE0EF0624B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3" name="Text Box 504">
          <a:extLst>
            <a:ext uri="{FF2B5EF4-FFF2-40B4-BE49-F238E27FC236}">
              <a16:creationId xmlns:a16="http://schemas.microsoft.com/office/drawing/2014/main" id="{B79358B6-D1E9-4DA3-BB20-7FF3438F6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94" name="Text Box 505">
          <a:extLst>
            <a:ext uri="{FF2B5EF4-FFF2-40B4-BE49-F238E27FC236}">
              <a16:creationId xmlns:a16="http://schemas.microsoft.com/office/drawing/2014/main" id="{2D4A3AA1-9864-46A7-815A-1BC1FDF0F95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5" name="Text Box 506">
          <a:extLst>
            <a:ext uri="{FF2B5EF4-FFF2-40B4-BE49-F238E27FC236}">
              <a16:creationId xmlns:a16="http://schemas.microsoft.com/office/drawing/2014/main" id="{35C0EDF8-BCED-4511-BFC9-0CE424397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6" name="Text Box 507">
          <a:extLst>
            <a:ext uri="{FF2B5EF4-FFF2-40B4-BE49-F238E27FC236}">
              <a16:creationId xmlns:a16="http://schemas.microsoft.com/office/drawing/2014/main" id="{432D1032-1623-45F7-ACAC-AA05F03513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97" name="Text Box 508">
          <a:extLst>
            <a:ext uri="{FF2B5EF4-FFF2-40B4-BE49-F238E27FC236}">
              <a16:creationId xmlns:a16="http://schemas.microsoft.com/office/drawing/2014/main" id="{D363E2D6-2601-4147-948F-F1F6110E4F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8" name="Text Box 509">
          <a:extLst>
            <a:ext uri="{FF2B5EF4-FFF2-40B4-BE49-F238E27FC236}">
              <a16:creationId xmlns:a16="http://schemas.microsoft.com/office/drawing/2014/main" id="{8B1ED974-042B-4BB3-988A-67EF8D9D2C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9" name="Text Box 510">
          <a:extLst>
            <a:ext uri="{FF2B5EF4-FFF2-40B4-BE49-F238E27FC236}">
              <a16:creationId xmlns:a16="http://schemas.microsoft.com/office/drawing/2014/main" id="{F9FC953E-A127-4F6D-ADE3-C29F674F06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0" name="Text Box 511">
          <a:extLst>
            <a:ext uri="{FF2B5EF4-FFF2-40B4-BE49-F238E27FC236}">
              <a16:creationId xmlns:a16="http://schemas.microsoft.com/office/drawing/2014/main" id="{88F07F85-3014-472B-B517-4244152E72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1" name="Text Box 512">
          <a:extLst>
            <a:ext uri="{FF2B5EF4-FFF2-40B4-BE49-F238E27FC236}">
              <a16:creationId xmlns:a16="http://schemas.microsoft.com/office/drawing/2014/main" id="{C130F587-8395-4BA4-82B2-AF5DA331CA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2" name="Text Box 513">
          <a:extLst>
            <a:ext uri="{FF2B5EF4-FFF2-40B4-BE49-F238E27FC236}">
              <a16:creationId xmlns:a16="http://schemas.microsoft.com/office/drawing/2014/main" id="{0757ECC2-BCD7-4A28-AAB1-D5080E33D9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3" name="Text Box 514">
          <a:extLst>
            <a:ext uri="{FF2B5EF4-FFF2-40B4-BE49-F238E27FC236}">
              <a16:creationId xmlns:a16="http://schemas.microsoft.com/office/drawing/2014/main" id="{3D081BC3-5165-4FCA-B3A4-579EEA1F52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4" name="Text Box 515">
          <a:extLst>
            <a:ext uri="{FF2B5EF4-FFF2-40B4-BE49-F238E27FC236}">
              <a16:creationId xmlns:a16="http://schemas.microsoft.com/office/drawing/2014/main" id="{2E3ADD96-5C4A-423E-93F4-C0CA6471A7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5" name="Text Box 516">
          <a:extLst>
            <a:ext uri="{FF2B5EF4-FFF2-40B4-BE49-F238E27FC236}">
              <a16:creationId xmlns:a16="http://schemas.microsoft.com/office/drawing/2014/main" id="{7DF6A7BC-E657-40B9-B7A7-33E05C613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6" name="Text Box 517">
          <a:extLst>
            <a:ext uri="{FF2B5EF4-FFF2-40B4-BE49-F238E27FC236}">
              <a16:creationId xmlns:a16="http://schemas.microsoft.com/office/drawing/2014/main" id="{9002855D-F4C8-44D7-8E4A-9C22E43A29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7" name="Text Box 518">
          <a:extLst>
            <a:ext uri="{FF2B5EF4-FFF2-40B4-BE49-F238E27FC236}">
              <a16:creationId xmlns:a16="http://schemas.microsoft.com/office/drawing/2014/main" id="{BA311E5B-0CCF-491F-B8B6-33856D6BE0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8" name="Text Box 519">
          <a:extLst>
            <a:ext uri="{FF2B5EF4-FFF2-40B4-BE49-F238E27FC236}">
              <a16:creationId xmlns:a16="http://schemas.microsoft.com/office/drawing/2014/main" id="{F3781D18-64BC-4984-9C5A-A706E7D0A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9" name="Text Box 520">
          <a:extLst>
            <a:ext uri="{FF2B5EF4-FFF2-40B4-BE49-F238E27FC236}">
              <a16:creationId xmlns:a16="http://schemas.microsoft.com/office/drawing/2014/main" id="{FE8E5F00-67C6-4CE7-9008-CA7D89D28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0" name="Text Box 521">
          <a:extLst>
            <a:ext uri="{FF2B5EF4-FFF2-40B4-BE49-F238E27FC236}">
              <a16:creationId xmlns:a16="http://schemas.microsoft.com/office/drawing/2014/main" id="{CDF584FF-D6CD-4EC4-A897-AA01F8A5F7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1" name="Text Box 522">
          <a:extLst>
            <a:ext uri="{FF2B5EF4-FFF2-40B4-BE49-F238E27FC236}">
              <a16:creationId xmlns:a16="http://schemas.microsoft.com/office/drawing/2014/main" id="{997C6364-1024-4D0B-86DF-9913B5A34E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2" name="Text Box 523">
          <a:extLst>
            <a:ext uri="{FF2B5EF4-FFF2-40B4-BE49-F238E27FC236}">
              <a16:creationId xmlns:a16="http://schemas.microsoft.com/office/drawing/2014/main" id="{DE50780E-5F46-40F4-AA09-66F3AD4C7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3" name="Text Box 524">
          <a:extLst>
            <a:ext uri="{FF2B5EF4-FFF2-40B4-BE49-F238E27FC236}">
              <a16:creationId xmlns:a16="http://schemas.microsoft.com/office/drawing/2014/main" id="{DB5B9D4C-A5E8-446A-BF7D-A7DBFE005E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4" name="Text Box 525">
          <a:extLst>
            <a:ext uri="{FF2B5EF4-FFF2-40B4-BE49-F238E27FC236}">
              <a16:creationId xmlns:a16="http://schemas.microsoft.com/office/drawing/2014/main" id="{3C2A1711-4599-4FAD-A09B-88C9CDFDA3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5" name="Text Box 526">
          <a:extLst>
            <a:ext uri="{FF2B5EF4-FFF2-40B4-BE49-F238E27FC236}">
              <a16:creationId xmlns:a16="http://schemas.microsoft.com/office/drawing/2014/main" id="{93DD731A-2477-4FE7-AF38-A7ED1206A5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6" name="Text Box 527">
          <a:extLst>
            <a:ext uri="{FF2B5EF4-FFF2-40B4-BE49-F238E27FC236}">
              <a16:creationId xmlns:a16="http://schemas.microsoft.com/office/drawing/2014/main" id="{1F687BBB-EAAA-4078-97FF-EA05F6CF80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7" name="Text Box 528">
          <a:extLst>
            <a:ext uri="{FF2B5EF4-FFF2-40B4-BE49-F238E27FC236}">
              <a16:creationId xmlns:a16="http://schemas.microsoft.com/office/drawing/2014/main" id="{0C0B5FE5-5B53-4394-966E-3252C87291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8" name="Text Box 529">
          <a:extLst>
            <a:ext uri="{FF2B5EF4-FFF2-40B4-BE49-F238E27FC236}">
              <a16:creationId xmlns:a16="http://schemas.microsoft.com/office/drawing/2014/main" id="{822CC98A-9F80-4D22-869C-65D3C39B4A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9" name="Text Box 530">
          <a:extLst>
            <a:ext uri="{FF2B5EF4-FFF2-40B4-BE49-F238E27FC236}">
              <a16:creationId xmlns:a16="http://schemas.microsoft.com/office/drawing/2014/main" id="{C274128C-F79D-4B2F-B1F2-3EBCAA41DA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20" name="Text Box 531">
          <a:extLst>
            <a:ext uri="{FF2B5EF4-FFF2-40B4-BE49-F238E27FC236}">
              <a16:creationId xmlns:a16="http://schemas.microsoft.com/office/drawing/2014/main" id="{F7C1234B-E9E8-40C7-BC6B-AB4B149D4B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1" name="Text Box 532">
          <a:extLst>
            <a:ext uri="{FF2B5EF4-FFF2-40B4-BE49-F238E27FC236}">
              <a16:creationId xmlns:a16="http://schemas.microsoft.com/office/drawing/2014/main" id="{E83101D6-5C55-4AB5-A1F9-FEB8ADEDC7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2" name="Text Box 533">
          <a:extLst>
            <a:ext uri="{FF2B5EF4-FFF2-40B4-BE49-F238E27FC236}">
              <a16:creationId xmlns:a16="http://schemas.microsoft.com/office/drawing/2014/main" id="{03BBEDDD-C232-4C85-82B7-606F9768B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23" name="Text Box 534">
          <a:extLst>
            <a:ext uri="{FF2B5EF4-FFF2-40B4-BE49-F238E27FC236}">
              <a16:creationId xmlns:a16="http://schemas.microsoft.com/office/drawing/2014/main" id="{C3B8FD72-2242-468E-98A0-09C63399B7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24" name="Text Box 535">
          <a:extLst>
            <a:ext uri="{FF2B5EF4-FFF2-40B4-BE49-F238E27FC236}">
              <a16:creationId xmlns:a16="http://schemas.microsoft.com/office/drawing/2014/main" id="{C10C20C0-4CF5-4C35-B4BF-B65D6EE091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5" name="Text Box 536">
          <a:extLst>
            <a:ext uri="{FF2B5EF4-FFF2-40B4-BE49-F238E27FC236}">
              <a16:creationId xmlns:a16="http://schemas.microsoft.com/office/drawing/2014/main" id="{29DA8938-98BB-4749-A8C6-766BA70E34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6" name="Text Box 537">
          <a:extLst>
            <a:ext uri="{FF2B5EF4-FFF2-40B4-BE49-F238E27FC236}">
              <a16:creationId xmlns:a16="http://schemas.microsoft.com/office/drawing/2014/main" id="{BD616291-D5C2-49AA-A8EA-40121386B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27" name="Text Box 538">
          <a:extLst>
            <a:ext uri="{FF2B5EF4-FFF2-40B4-BE49-F238E27FC236}">
              <a16:creationId xmlns:a16="http://schemas.microsoft.com/office/drawing/2014/main" id="{3B4B5502-E857-41A0-8B16-1DFF4EB4B5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8" name="Text Box 539">
          <a:extLst>
            <a:ext uri="{FF2B5EF4-FFF2-40B4-BE49-F238E27FC236}">
              <a16:creationId xmlns:a16="http://schemas.microsoft.com/office/drawing/2014/main" id="{53348371-2DC6-4B17-9090-7B779AD5E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9" name="Text Box 540">
          <a:extLst>
            <a:ext uri="{FF2B5EF4-FFF2-40B4-BE49-F238E27FC236}">
              <a16:creationId xmlns:a16="http://schemas.microsoft.com/office/drawing/2014/main" id="{69AE8465-DED9-419C-BA6C-BC8522D32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0" name="Text Box 541">
          <a:extLst>
            <a:ext uri="{FF2B5EF4-FFF2-40B4-BE49-F238E27FC236}">
              <a16:creationId xmlns:a16="http://schemas.microsoft.com/office/drawing/2014/main" id="{456CA15E-B3DC-4C71-9716-70087D03D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1" name="Text Box 542">
          <a:extLst>
            <a:ext uri="{FF2B5EF4-FFF2-40B4-BE49-F238E27FC236}">
              <a16:creationId xmlns:a16="http://schemas.microsoft.com/office/drawing/2014/main" id="{69D1E31B-03FF-4CB4-A40F-2540CA993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2" name="Text Box 543">
          <a:extLst>
            <a:ext uri="{FF2B5EF4-FFF2-40B4-BE49-F238E27FC236}">
              <a16:creationId xmlns:a16="http://schemas.microsoft.com/office/drawing/2014/main" id="{2B83949F-1258-4144-A37B-5A16C672A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3" name="Text Box 544">
          <a:extLst>
            <a:ext uri="{FF2B5EF4-FFF2-40B4-BE49-F238E27FC236}">
              <a16:creationId xmlns:a16="http://schemas.microsoft.com/office/drawing/2014/main" id="{1226FA55-33C4-436A-9AB0-32818233D2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4" name="Text Box 545">
          <a:extLst>
            <a:ext uri="{FF2B5EF4-FFF2-40B4-BE49-F238E27FC236}">
              <a16:creationId xmlns:a16="http://schemas.microsoft.com/office/drawing/2014/main" id="{4F779677-AD8A-45D5-A06A-E4CC0B94B2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5" name="Text Box 546">
          <a:extLst>
            <a:ext uri="{FF2B5EF4-FFF2-40B4-BE49-F238E27FC236}">
              <a16:creationId xmlns:a16="http://schemas.microsoft.com/office/drawing/2014/main" id="{45867AD8-DBA2-4363-9FE5-9E3851638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6" name="Text Box 547">
          <a:extLst>
            <a:ext uri="{FF2B5EF4-FFF2-40B4-BE49-F238E27FC236}">
              <a16:creationId xmlns:a16="http://schemas.microsoft.com/office/drawing/2014/main" id="{88FE82A5-6177-4AFC-9130-5C0F06C5B6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7" name="Text Box 548">
          <a:extLst>
            <a:ext uri="{FF2B5EF4-FFF2-40B4-BE49-F238E27FC236}">
              <a16:creationId xmlns:a16="http://schemas.microsoft.com/office/drawing/2014/main" id="{BFAB1D2B-B426-4CBA-A702-F47E8694E1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8" name="Text Box 549">
          <a:extLst>
            <a:ext uri="{FF2B5EF4-FFF2-40B4-BE49-F238E27FC236}">
              <a16:creationId xmlns:a16="http://schemas.microsoft.com/office/drawing/2014/main" id="{9A4F356F-A1B8-4285-8647-A06246CBD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9" name="Text Box 550">
          <a:extLst>
            <a:ext uri="{FF2B5EF4-FFF2-40B4-BE49-F238E27FC236}">
              <a16:creationId xmlns:a16="http://schemas.microsoft.com/office/drawing/2014/main" id="{551FFABA-C3D5-4B1E-BEB6-10C1CE839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0" name="Text Box 551">
          <a:extLst>
            <a:ext uri="{FF2B5EF4-FFF2-40B4-BE49-F238E27FC236}">
              <a16:creationId xmlns:a16="http://schemas.microsoft.com/office/drawing/2014/main" id="{6C125FB8-4CD5-4D5E-8301-0F32FC92AF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1" name="Text Box 552">
          <a:extLst>
            <a:ext uri="{FF2B5EF4-FFF2-40B4-BE49-F238E27FC236}">
              <a16:creationId xmlns:a16="http://schemas.microsoft.com/office/drawing/2014/main" id="{BC25A545-B207-4F64-AC5B-FC1FC30DC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2" name="Text Box 553">
          <a:extLst>
            <a:ext uri="{FF2B5EF4-FFF2-40B4-BE49-F238E27FC236}">
              <a16:creationId xmlns:a16="http://schemas.microsoft.com/office/drawing/2014/main" id="{56E47969-6C4E-463E-A87B-403849D46F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3" name="Text Box 554">
          <a:extLst>
            <a:ext uri="{FF2B5EF4-FFF2-40B4-BE49-F238E27FC236}">
              <a16:creationId xmlns:a16="http://schemas.microsoft.com/office/drawing/2014/main" id="{64C73CD0-7F7F-473C-89B0-207EE13984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4" name="Text Box 555">
          <a:extLst>
            <a:ext uri="{FF2B5EF4-FFF2-40B4-BE49-F238E27FC236}">
              <a16:creationId xmlns:a16="http://schemas.microsoft.com/office/drawing/2014/main" id="{FCD213BE-8999-4B2C-B057-C78686A215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5" name="Text Box 556">
          <a:extLst>
            <a:ext uri="{FF2B5EF4-FFF2-40B4-BE49-F238E27FC236}">
              <a16:creationId xmlns:a16="http://schemas.microsoft.com/office/drawing/2014/main" id="{10CDD1FF-4DAC-4987-8BDC-ABE7FC0F5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6" name="Text Box 557">
          <a:extLst>
            <a:ext uri="{FF2B5EF4-FFF2-40B4-BE49-F238E27FC236}">
              <a16:creationId xmlns:a16="http://schemas.microsoft.com/office/drawing/2014/main" id="{FB3474E5-E5D3-433D-BF33-8CE5D0DE33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7" name="Text Box 558">
          <a:extLst>
            <a:ext uri="{FF2B5EF4-FFF2-40B4-BE49-F238E27FC236}">
              <a16:creationId xmlns:a16="http://schemas.microsoft.com/office/drawing/2014/main" id="{9CB96EE9-E6D2-4CA1-AE61-7EE2A64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8" name="Text Box 559">
          <a:extLst>
            <a:ext uri="{FF2B5EF4-FFF2-40B4-BE49-F238E27FC236}">
              <a16:creationId xmlns:a16="http://schemas.microsoft.com/office/drawing/2014/main" id="{D714F756-3089-4259-B94E-13A9B4D638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9" name="Text Box 560">
          <a:extLst>
            <a:ext uri="{FF2B5EF4-FFF2-40B4-BE49-F238E27FC236}">
              <a16:creationId xmlns:a16="http://schemas.microsoft.com/office/drawing/2014/main" id="{1AFDA79B-863B-4EB5-86EA-6D1A0B7BA5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0" name="Text Box 561">
          <a:extLst>
            <a:ext uri="{FF2B5EF4-FFF2-40B4-BE49-F238E27FC236}">
              <a16:creationId xmlns:a16="http://schemas.microsoft.com/office/drawing/2014/main" id="{10832FE0-6472-49B7-B1E7-DCC531518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1" name="Text Box 562">
          <a:extLst>
            <a:ext uri="{FF2B5EF4-FFF2-40B4-BE49-F238E27FC236}">
              <a16:creationId xmlns:a16="http://schemas.microsoft.com/office/drawing/2014/main" id="{FDEA7910-AA86-4F14-A615-73DCEBF102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2" name="Text Box 563">
          <a:extLst>
            <a:ext uri="{FF2B5EF4-FFF2-40B4-BE49-F238E27FC236}">
              <a16:creationId xmlns:a16="http://schemas.microsoft.com/office/drawing/2014/main" id="{C7586FD9-7701-4830-85E7-C12D5428A1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3" name="Text Box 564">
          <a:extLst>
            <a:ext uri="{FF2B5EF4-FFF2-40B4-BE49-F238E27FC236}">
              <a16:creationId xmlns:a16="http://schemas.microsoft.com/office/drawing/2014/main" id="{6C7D5D7F-5C26-462C-9812-4F832C2F5B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4" name="Text Box 565">
          <a:extLst>
            <a:ext uri="{FF2B5EF4-FFF2-40B4-BE49-F238E27FC236}">
              <a16:creationId xmlns:a16="http://schemas.microsoft.com/office/drawing/2014/main" id="{4B300B7E-8BEE-4128-A1AC-D0A73ED4C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5" name="Text Box 566">
          <a:extLst>
            <a:ext uri="{FF2B5EF4-FFF2-40B4-BE49-F238E27FC236}">
              <a16:creationId xmlns:a16="http://schemas.microsoft.com/office/drawing/2014/main" id="{521BEEAD-F37B-4E13-A4A7-0967C4E8E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6" name="Text Box 567">
          <a:extLst>
            <a:ext uri="{FF2B5EF4-FFF2-40B4-BE49-F238E27FC236}">
              <a16:creationId xmlns:a16="http://schemas.microsoft.com/office/drawing/2014/main" id="{F2B1CE63-57B1-4CB1-8C42-73FB954EE9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7" name="Text Box 568">
          <a:extLst>
            <a:ext uri="{FF2B5EF4-FFF2-40B4-BE49-F238E27FC236}">
              <a16:creationId xmlns:a16="http://schemas.microsoft.com/office/drawing/2014/main" id="{623C8B6C-C419-43F5-9318-404E9DF96B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8" name="Text Box 569">
          <a:extLst>
            <a:ext uri="{FF2B5EF4-FFF2-40B4-BE49-F238E27FC236}">
              <a16:creationId xmlns:a16="http://schemas.microsoft.com/office/drawing/2014/main" id="{5DCDBFA4-F332-4F85-B6A9-244FDE1E51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9" name="Text Box 570">
          <a:extLst>
            <a:ext uri="{FF2B5EF4-FFF2-40B4-BE49-F238E27FC236}">
              <a16:creationId xmlns:a16="http://schemas.microsoft.com/office/drawing/2014/main" id="{FE5D9C2D-A131-458F-B1B4-2DFC0AC13B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0" name="Text Box 571">
          <a:extLst>
            <a:ext uri="{FF2B5EF4-FFF2-40B4-BE49-F238E27FC236}">
              <a16:creationId xmlns:a16="http://schemas.microsoft.com/office/drawing/2014/main" id="{2B4F7F12-24D0-47D7-9552-EDAA451318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1" name="Text Box 572">
          <a:extLst>
            <a:ext uri="{FF2B5EF4-FFF2-40B4-BE49-F238E27FC236}">
              <a16:creationId xmlns:a16="http://schemas.microsoft.com/office/drawing/2014/main" id="{725970CD-6A8C-46A5-98C3-E9E2C1CEA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2" name="Text Box 573">
          <a:extLst>
            <a:ext uri="{FF2B5EF4-FFF2-40B4-BE49-F238E27FC236}">
              <a16:creationId xmlns:a16="http://schemas.microsoft.com/office/drawing/2014/main" id="{5CF9D833-B329-49E8-8184-B9A77D911B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3" name="Text Box 574">
          <a:extLst>
            <a:ext uri="{FF2B5EF4-FFF2-40B4-BE49-F238E27FC236}">
              <a16:creationId xmlns:a16="http://schemas.microsoft.com/office/drawing/2014/main" id="{DDD22997-8DC3-4389-A0E6-B4C2FB7F8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4" name="Text Box 575">
          <a:extLst>
            <a:ext uri="{FF2B5EF4-FFF2-40B4-BE49-F238E27FC236}">
              <a16:creationId xmlns:a16="http://schemas.microsoft.com/office/drawing/2014/main" id="{366F3514-2692-4B10-9DB0-B4DF00DD2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5" name="Text Box 576">
          <a:extLst>
            <a:ext uri="{FF2B5EF4-FFF2-40B4-BE49-F238E27FC236}">
              <a16:creationId xmlns:a16="http://schemas.microsoft.com/office/drawing/2014/main" id="{53CEF0EF-4117-4130-B59E-306431485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6" name="Text Box 577">
          <a:extLst>
            <a:ext uri="{FF2B5EF4-FFF2-40B4-BE49-F238E27FC236}">
              <a16:creationId xmlns:a16="http://schemas.microsoft.com/office/drawing/2014/main" id="{A732601E-FD07-420F-8DFD-7716A47C204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7" name="Text Box 578">
          <a:extLst>
            <a:ext uri="{FF2B5EF4-FFF2-40B4-BE49-F238E27FC236}">
              <a16:creationId xmlns:a16="http://schemas.microsoft.com/office/drawing/2014/main" id="{428398B4-0638-4927-A25F-29D02861D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8" name="Text Box 579">
          <a:extLst>
            <a:ext uri="{FF2B5EF4-FFF2-40B4-BE49-F238E27FC236}">
              <a16:creationId xmlns:a16="http://schemas.microsoft.com/office/drawing/2014/main" id="{D042B7ED-38E3-416C-8596-3DE46AACD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9" name="Text Box 580">
          <a:extLst>
            <a:ext uri="{FF2B5EF4-FFF2-40B4-BE49-F238E27FC236}">
              <a16:creationId xmlns:a16="http://schemas.microsoft.com/office/drawing/2014/main" id="{80C61F30-39E1-4424-ABEF-F50CC46BA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0" name="Text Box 581">
          <a:extLst>
            <a:ext uri="{FF2B5EF4-FFF2-40B4-BE49-F238E27FC236}">
              <a16:creationId xmlns:a16="http://schemas.microsoft.com/office/drawing/2014/main" id="{3D83444F-36FC-43D4-B0F1-74CA8261ED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1" name="Text Box 582">
          <a:extLst>
            <a:ext uri="{FF2B5EF4-FFF2-40B4-BE49-F238E27FC236}">
              <a16:creationId xmlns:a16="http://schemas.microsoft.com/office/drawing/2014/main" id="{F1B291C2-C0F4-49D9-B577-FD7BBFE1B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2" name="Text Box 583">
          <a:extLst>
            <a:ext uri="{FF2B5EF4-FFF2-40B4-BE49-F238E27FC236}">
              <a16:creationId xmlns:a16="http://schemas.microsoft.com/office/drawing/2014/main" id="{DADAB0E3-27A5-48D9-BFE6-86CBAECA83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3" name="Text Box 584">
          <a:extLst>
            <a:ext uri="{FF2B5EF4-FFF2-40B4-BE49-F238E27FC236}">
              <a16:creationId xmlns:a16="http://schemas.microsoft.com/office/drawing/2014/main" id="{31478D31-F1DE-42FF-B914-7C626CC13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4" name="Text Box 585">
          <a:extLst>
            <a:ext uri="{FF2B5EF4-FFF2-40B4-BE49-F238E27FC236}">
              <a16:creationId xmlns:a16="http://schemas.microsoft.com/office/drawing/2014/main" id="{09E77346-70B0-4492-9936-86F87A8BD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5" name="Text Box 586">
          <a:extLst>
            <a:ext uri="{FF2B5EF4-FFF2-40B4-BE49-F238E27FC236}">
              <a16:creationId xmlns:a16="http://schemas.microsoft.com/office/drawing/2014/main" id="{F4385B42-CDDD-4DCE-A334-0DDA3182C0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6" name="Text Box 587">
          <a:extLst>
            <a:ext uri="{FF2B5EF4-FFF2-40B4-BE49-F238E27FC236}">
              <a16:creationId xmlns:a16="http://schemas.microsoft.com/office/drawing/2014/main" id="{5E6F81AF-4107-42C3-B4B9-D5D6EB3F76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7" name="Text Box 588">
          <a:extLst>
            <a:ext uri="{FF2B5EF4-FFF2-40B4-BE49-F238E27FC236}">
              <a16:creationId xmlns:a16="http://schemas.microsoft.com/office/drawing/2014/main" id="{F97E7C43-EC30-4D51-89A0-5DDF84051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8" name="Text Box 589">
          <a:extLst>
            <a:ext uri="{FF2B5EF4-FFF2-40B4-BE49-F238E27FC236}">
              <a16:creationId xmlns:a16="http://schemas.microsoft.com/office/drawing/2014/main" id="{40713741-354A-4284-96A2-1CBEA5FC41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9" name="Text Box 590">
          <a:extLst>
            <a:ext uri="{FF2B5EF4-FFF2-40B4-BE49-F238E27FC236}">
              <a16:creationId xmlns:a16="http://schemas.microsoft.com/office/drawing/2014/main" id="{F61E46D8-DB71-450A-996F-5A6482F3B5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0" name="Text Box 591">
          <a:extLst>
            <a:ext uri="{FF2B5EF4-FFF2-40B4-BE49-F238E27FC236}">
              <a16:creationId xmlns:a16="http://schemas.microsoft.com/office/drawing/2014/main" id="{73E3FB76-CB5F-49FB-B76B-62744AE792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1" name="Text Box 592">
          <a:extLst>
            <a:ext uri="{FF2B5EF4-FFF2-40B4-BE49-F238E27FC236}">
              <a16:creationId xmlns:a16="http://schemas.microsoft.com/office/drawing/2014/main" id="{9517BC00-475F-43D4-9251-57A5179EA7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2" name="Text Box 593">
          <a:extLst>
            <a:ext uri="{FF2B5EF4-FFF2-40B4-BE49-F238E27FC236}">
              <a16:creationId xmlns:a16="http://schemas.microsoft.com/office/drawing/2014/main" id="{DCFAC24C-3E22-459C-97BD-053DFA8F5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3" name="Text Box 594">
          <a:extLst>
            <a:ext uri="{FF2B5EF4-FFF2-40B4-BE49-F238E27FC236}">
              <a16:creationId xmlns:a16="http://schemas.microsoft.com/office/drawing/2014/main" id="{025ED029-517B-456F-AFF8-90F5374F0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4" name="Text Box 595">
          <a:extLst>
            <a:ext uri="{FF2B5EF4-FFF2-40B4-BE49-F238E27FC236}">
              <a16:creationId xmlns:a16="http://schemas.microsoft.com/office/drawing/2014/main" id="{40B1AEB4-AF46-4851-8FDE-EAECCB6E6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5" name="Text Box 596">
          <a:extLst>
            <a:ext uri="{FF2B5EF4-FFF2-40B4-BE49-F238E27FC236}">
              <a16:creationId xmlns:a16="http://schemas.microsoft.com/office/drawing/2014/main" id="{EFD48AB0-518D-4AEC-9610-B434998C0E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6" name="Text Box 597">
          <a:extLst>
            <a:ext uri="{FF2B5EF4-FFF2-40B4-BE49-F238E27FC236}">
              <a16:creationId xmlns:a16="http://schemas.microsoft.com/office/drawing/2014/main" id="{6FBB1367-8BB2-4445-8D0F-41D3DEDBA5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7" name="Text Box 598">
          <a:extLst>
            <a:ext uri="{FF2B5EF4-FFF2-40B4-BE49-F238E27FC236}">
              <a16:creationId xmlns:a16="http://schemas.microsoft.com/office/drawing/2014/main" id="{876F9A1B-B79D-4BA3-910F-CBAF825B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8" name="Text Box 599">
          <a:extLst>
            <a:ext uri="{FF2B5EF4-FFF2-40B4-BE49-F238E27FC236}">
              <a16:creationId xmlns:a16="http://schemas.microsoft.com/office/drawing/2014/main" id="{9D77DF5D-A35F-4FDC-9AD7-140ABDE142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9" name="Text Box 600">
          <a:extLst>
            <a:ext uri="{FF2B5EF4-FFF2-40B4-BE49-F238E27FC236}">
              <a16:creationId xmlns:a16="http://schemas.microsoft.com/office/drawing/2014/main" id="{C198B76B-DFCB-4135-A6E5-29C0DE277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0" name="Text Box 601">
          <a:extLst>
            <a:ext uri="{FF2B5EF4-FFF2-40B4-BE49-F238E27FC236}">
              <a16:creationId xmlns:a16="http://schemas.microsoft.com/office/drawing/2014/main" id="{BD298BBE-A8E6-41B1-B359-43265FBF46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1" name="Text Box 602">
          <a:extLst>
            <a:ext uri="{FF2B5EF4-FFF2-40B4-BE49-F238E27FC236}">
              <a16:creationId xmlns:a16="http://schemas.microsoft.com/office/drawing/2014/main" id="{F30D610E-5D17-4AC5-914D-3C197A6A0C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92" name="Text Box 603">
          <a:extLst>
            <a:ext uri="{FF2B5EF4-FFF2-40B4-BE49-F238E27FC236}">
              <a16:creationId xmlns:a16="http://schemas.microsoft.com/office/drawing/2014/main" id="{8A0EA112-5C0A-4D0E-B19F-16773A8D6B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3" name="Text Box 604">
          <a:extLst>
            <a:ext uri="{FF2B5EF4-FFF2-40B4-BE49-F238E27FC236}">
              <a16:creationId xmlns:a16="http://schemas.microsoft.com/office/drawing/2014/main" id="{E31407B5-CF2F-407A-AB9D-D60AC5997C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4" name="Text Box 605">
          <a:extLst>
            <a:ext uri="{FF2B5EF4-FFF2-40B4-BE49-F238E27FC236}">
              <a16:creationId xmlns:a16="http://schemas.microsoft.com/office/drawing/2014/main" id="{DBDDD0CB-588E-4DBA-A221-BF9E07B1B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95" name="Text Box 606">
          <a:extLst>
            <a:ext uri="{FF2B5EF4-FFF2-40B4-BE49-F238E27FC236}">
              <a16:creationId xmlns:a16="http://schemas.microsoft.com/office/drawing/2014/main" id="{29255BD7-9B74-4308-8809-792DA5362E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896" name="Text Box 607">
          <a:extLst>
            <a:ext uri="{FF2B5EF4-FFF2-40B4-BE49-F238E27FC236}">
              <a16:creationId xmlns:a16="http://schemas.microsoft.com/office/drawing/2014/main" id="{3802310E-2058-4602-8523-B42741D764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7" name="Text Box 608">
          <a:extLst>
            <a:ext uri="{FF2B5EF4-FFF2-40B4-BE49-F238E27FC236}">
              <a16:creationId xmlns:a16="http://schemas.microsoft.com/office/drawing/2014/main" id="{701F05B2-CE16-4735-9884-00145FE9D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8" name="Text Box 609">
          <a:extLst>
            <a:ext uri="{FF2B5EF4-FFF2-40B4-BE49-F238E27FC236}">
              <a16:creationId xmlns:a16="http://schemas.microsoft.com/office/drawing/2014/main" id="{993AE23B-34F7-4FC7-A487-B0B1D5042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899" name="Text Box 610">
          <a:extLst>
            <a:ext uri="{FF2B5EF4-FFF2-40B4-BE49-F238E27FC236}">
              <a16:creationId xmlns:a16="http://schemas.microsoft.com/office/drawing/2014/main" id="{008C1B95-363A-44A6-9BBD-2E6E170542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0" name="Text Box 611">
          <a:extLst>
            <a:ext uri="{FF2B5EF4-FFF2-40B4-BE49-F238E27FC236}">
              <a16:creationId xmlns:a16="http://schemas.microsoft.com/office/drawing/2014/main" id="{CFF58684-553F-46C8-AEE8-C783E03E3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1" name="Text Box 612">
          <a:extLst>
            <a:ext uri="{FF2B5EF4-FFF2-40B4-BE49-F238E27FC236}">
              <a16:creationId xmlns:a16="http://schemas.microsoft.com/office/drawing/2014/main" id="{E90A6773-2F14-4333-A16E-CB731D5BC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2" name="Text Box 613">
          <a:extLst>
            <a:ext uri="{FF2B5EF4-FFF2-40B4-BE49-F238E27FC236}">
              <a16:creationId xmlns:a16="http://schemas.microsoft.com/office/drawing/2014/main" id="{31D52C2D-CB8C-42DA-8A87-0330B4D53E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3" name="Text Box 614">
          <a:extLst>
            <a:ext uri="{FF2B5EF4-FFF2-40B4-BE49-F238E27FC236}">
              <a16:creationId xmlns:a16="http://schemas.microsoft.com/office/drawing/2014/main" id="{AF7FAC85-A77E-4E7A-A0B8-A88286434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4" name="Text Box 615">
          <a:extLst>
            <a:ext uri="{FF2B5EF4-FFF2-40B4-BE49-F238E27FC236}">
              <a16:creationId xmlns:a16="http://schemas.microsoft.com/office/drawing/2014/main" id="{BC232F68-6382-442A-9F78-6E1A262A2C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5" name="Text Box 616">
          <a:extLst>
            <a:ext uri="{FF2B5EF4-FFF2-40B4-BE49-F238E27FC236}">
              <a16:creationId xmlns:a16="http://schemas.microsoft.com/office/drawing/2014/main" id="{B120D09A-16AC-40A9-B8A2-9FE52E25355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6" name="Text Box 617">
          <a:extLst>
            <a:ext uri="{FF2B5EF4-FFF2-40B4-BE49-F238E27FC236}">
              <a16:creationId xmlns:a16="http://schemas.microsoft.com/office/drawing/2014/main" id="{3B2FEAAB-5DFF-4897-B35A-24FA857127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7" name="Text Box 618">
          <a:extLst>
            <a:ext uri="{FF2B5EF4-FFF2-40B4-BE49-F238E27FC236}">
              <a16:creationId xmlns:a16="http://schemas.microsoft.com/office/drawing/2014/main" id="{D9E3B24D-5718-40A9-84A3-CDC00E362B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8" name="Text Box 619">
          <a:extLst>
            <a:ext uri="{FF2B5EF4-FFF2-40B4-BE49-F238E27FC236}">
              <a16:creationId xmlns:a16="http://schemas.microsoft.com/office/drawing/2014/main" id="{659F7E2E-56C5-46E8-A577-67649292B92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9" name="Text Box 620">
          <a:extLst>
            <a:ext uri="{FF2B5EF4-FFF2-40B4-BE49-F238E27FC236}">
              <a16:creationId xmlns:a16="http://schemas.microsoft.com/office/drawing/2014/main" id="{4D2C0139-7BB6-4406-AC30-C45217FB15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0" name="Text Box 621">
          <a:extLst>
            <a:ext uri="{FF2B5EF4-FFF2-40B4-BE49-F238E27FC236}">
              <a16:creationId xmlns:a16="http://schemas.microsoft.com/office/drawing/2014/main" id="{F5888BD9-A164-4A7A-81D0-6A7AAA235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1" name="Text Box 622">
          <a:extLst>
            <a:ext uri="{FF2B5EF4-FFF2-40B4-BE49-F238E27FC236}">
              <a16:creationId xmlns:a16="http://schemas.microsoft.com/office/drawing/2014/main" id="{909A666A-55C9-43F1-A9A7-F4B6FDABBF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2" name="Text Box 623">
          <a:extLst>
            <a:ext uri="{FF2B5EF4-FFF2-40B4-BE49-F238E27FC236}">
              <a16:creationId xmlns:a16="http://schemas.microsoft.com/office/drawing/2014/main" id="{5C5FFA1B-CE6D-4C30-82F1-7390E381A4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3" name="Text Box 624">
          <a:extLst>
            <a:ext uri="{FF2B5EF4-FFF2-40B4-BE49-F238E27FC236}">
              <a16:creationId xmlns:a16="http://schemas.microsoft.com/office/drawing/2014/main" id="{15E9E03D-9B01-4757-9173-E2495C061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4" name="Text Box 625">
          <a:extLst>
            <a:ext uri="{FF2B5EF4-FFF2-40B4-BE49-F238E27FC236}">
              <a16:creationId xmlns:a16="http://schemas.microsoft.com/office/drawing/2014/main" id="{03321EC8-BA6F-46F9-A07C-01E1D177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5" name="Text Box 626">
          <a:extLst>
            <a:ext uri="{FF2B5EF4-FFF2-40B4-BE49-F238E27FC236}">
              <a16:creationId xmlns:a16="http://schemas.microsoft.com/office/drawing/2014/main" id="{51AC262B-8F7A-4D2C-8392-7AC27207223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6" name="Text Box 627">
          <a:extLst>
            <a:ext uri="{FF2B5EF4-FFF2-40B4-BE49-F238E27FC236}">
              <a16:creationId xmlns:a16="http://schemas.microsoft.com/office/drawing/2014/main" id="{8857F1D8-8DA2-4BD4-98A4-268337EAE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7" name="Text Box 628">
          <a:extLst>
            <a:ext uri="{FF2B5EF4-FFF2-40B4-BE49-F238E27FC236}">
              <a16:creationId xmlns:a16="http://schemas.microsoft.com/office/drawing/2014/main" id="{184184FB-EC16-4698-8488-0500C4B655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8" name="Text Box 629">
          <a:extLst>
            <a:ext uri="{FF2B5EF4-FFF2-40B4-BE49-F238E27FC236}">
              <a16:creationId xmlns:a16="http://schemas.microsoft.com/office/drawing/2014/main" id="{1D2C0324-0D36-4F11-AFB3-C4459658DE0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9" name="Text Box 630">
          <a:extLst>
            <a:ext uri="{FF2B5EF4-FFF2-40B4-BE49-F238E27FC236}">
              <a16:creationId xmlns:a16="http://schemas.microsoft.com/office/drawing/2014/main" id="{1B18099C-7F31-4398-B7EE-F04502397F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0" name="Text Box 631">
          <a:extLst>
            <a:ext uri="{FF2B5EF4-FFF2-40B4-BE49-F238E27FC236}">
              <a16:creationId xmlns:a16="http://schemas.microsoft.com/office/drawing/2014/main" id="{5E413E7C-3DB9-440E-931E-CE39C519C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1" name="Text Box 632">
          <a:extLst>
            <a:ext uri="{FF2B5EF4-FFF2-40B4-BE49-F238E27FC236}">
              <a16:creationId xmlns:a16="http://schemas.microsoft.com/office/drawing/2014/main" id="{9EFBA71C-A879-4F92-8340-BBF7061798F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2" name="Text Box 633">
          <a:extLst>
            <a:ext uri="{FF2B5EF4-FFF2-40B4-BE49-F238E27FC236}">
              <a16:creationId xmlns:a16="http://schemas.microsoft.com/office/drawing/2014/main" id="{055D44C6-0A0E-4539-BAC8-11575E404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3" name="Text Box 634">
          <a:extLst>
            <a:ext uri="{FF2B5EF4-FFF2-40B4-BE49-F238E27FC236}">
              <a16:creationId xmlns:a16="http://schemas.microsoft.com/office/drawing/2014/main" id="{D3023141-AA83-47F9-940C-C5A3627C46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4" name="Text Box 635">
          <a:extLst>
            <a:ext uri="{FF2B5EF4-FFF2-40B4-BE49-F238E27FC236}">
              <a16:creationId xmlns:a16="http://schemas.microsoft.com/office/drawing/2014/main" id="{C4F3205C-2F4F-414F-9F33-16E14ACE0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5" name="Text Box 636">
          <a:extLst>
            <a:ext uri="{FF2B5EF4-FFF2-40B4-BE49-F238E27FC236}">
              <a16:creationId xmlns:a16="http://schemas.microsoft.com/office/drawing/2014/main" id="{8C627A3D-727E-419B-B0C8-5AABAC2DDE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6" name="Text Box 637">
          <a:extLst>
            <a:ext uri="{FF2B5EF4-FFF2-40B4-BE49-F238E27FC236}">
              <a16:creationId xmlns:a16="http://schemas.microsoft.com/office/drawing/2014/main" id="{863B7DCF-48BA-438E-9F12-76727A1961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7" name="Text Box 638">
          <a:extLst>
            <a:ext uri="{FF2B5EF4-FFF2-40B4-BE49-F238E27FC236}">
              <a16:creationId xmlns:a16="http://schemas.microsoft.com/office/drawing/2014/main" id="{FF7B6665-4C7B-47DE-97D5-2F1BC5BF0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8" name="Text Box 639">
          <a:extLst>
            <a:ext uri="{FF2B5EF4-FFF2-40B4-BE49-F238E27FC236}">
              <a16:creationId xmlns:a16="http://schemas.microsoft.com/office/drawing/2014/main" id="{58E673C7-9BB0-4BC0-8D07-17AECA595E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9" name="Text Box 640">
          <a:extLst>
            <a:ext uri="{FF2B5EF4-FFF2-40B4-BE49-F238E27FC236}">
              <a16:creationId xmlns:a16="http://schemas.microsoft.com/office/drawing/2014/main" id="{77A50327-C338-42DE-BABE-450950675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0" name="Text Box 641">
          <a:extLst>
            <a:ext uri="{FF2B5EF4-FFF2-40B4-BE49-F238E27FC236}">
              <a16:creationId xmlns:a16="http://schemas.microsoft.com/office/drawing/2014/main" id="{C10E0060-2282-4407-BDC2-10EBBE480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31" name="Text Box 642">
          <a:extLst>
            <a:ext uri="{FF2B5EF4-FFF2-40B4-BE49-F238E27FC236}">
              <a16:creationId xmlns:a16="http://schemas.microsoft.com/office/drawing/2014/main" id="{9CE543CB-AF05-455C-895E-CA07BA8C03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2" name="Text Box 643">
          <a:extLst>
            <a:ext uri="{FF2B5EF4-FFF2-40B4-BE49-F238E27FC236}">
              <a16:creationId xmlns:a16="http://schemas.microsoft.com/office/drawing/2014/main" id="{7C5812F3-8B05-40B7-97D4-415A7C20C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3" name="Text Box 644">
          <a:extLst>
            <a:ext uri="{FF2B5EF4-FFF2-40B4-BE49-F238E27FC236}">
              <a16:creationId xmlns:a16="http://schemas.microsoft.com/office/drawing/2014/main" id="{12E02C54-A719-4174-8B2C-7F709466C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34" name="Text Box 645">
          <a:extLst>
            <a:ext uri="{FF2B5EF4-FFF2-40B4-BE49-F238E27FC236}">
              <a16:creationId xmlns:a16="http://schemas.microsoft.com/office/drawing/2014/main" id="{EAB0E92F-949C-4873-96CA-A4CB917888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5" name="Text Box 646">
          <a:extLst>
            <a:ext uri="{FF2B5EF4-FFF2-40B4-BE49-F238E27FC236}">
              <a16:creationId xmlns:a16="http://schemas.microsoft.com/office/drawing/2014/main" id="{8E38154D-3B98-4A0B-A8B4-7A4D67BDD5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6" name="Text Box 647">
          <a:extLst>
            <a:ext uri="{FF2B5EF4-FFF2-40B4-BE49-F238E27FC236}">
              <a16:creationId xmlns:a16="http://schemas.microsoft.com/office/drawing/2014/main" id="{CE15663B-049B-4682-9C29-7F4F99C22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37" name="Text Box 648">
          <a:extLst>
            <a:ext uri="{FF2B5EF4-FFF2-40B4-BE49-F238E27FC236}">
              <a16:creationId xmlns:a16="http://schemas.microsoft.com/office/drawing/2014/main" id="{5FF0CED3-B5D4-4A3C-956E-A95FE808A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8" name="Text Box 649">
          <a:extLst>
            <a:ext uri="{FF2B5EF4-FFF2-40B4-BE49-F238E27FC236}">
              <a16:creationId xmlns:a16="http://schemas.microsoft.com/office/drawing/2014/main" id="{C9AECFF0-27A6-413F-B6C3-37EE5AD29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9" name="Text Box 650">
          <a:extLst>
            <a:ext uri="{FF2B5EF4-FFF2-40B4-BE49-F238E27FC236}">
              <a16:creationId xmlns:a16="http://schemas.microsoft.com/office/drawing/2014/main" id="{0B2AB1A9-FBB1-42FF-9478-5FA62C13CF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0" name="Text Box 651">
          <a:extLst>
            <a:ext uri="{FF2B5EF4-FFF2-40B4-BE49-F238E27FC236}">
              <a16:creationId xmlns:a16="http://schemas.microsoft.com/office/drawing/2014/main" id="{9B357851-E507-4741-A228-BF1EDD7292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1" name="Text Box 652">
          <a:extLst>
            <a:ext uri="{FF2B5EF4-FFF2-40B4-BE49-F238E27FC236}">
              <a16:creationId xmlns:a16="http://schemas.microsoft.com/office/drawing/2014/main" id="{F4E9D488-26E3-4BC8-BE61-A9718B0DCB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2" name="Text Box 653">
          <a:extLst>
            <a:ext uri="{FF2B5EF4-FFF2-40B4-BE49-F238E27FC236}">
              <a16:creationId xmlns:a16="http://schemas.microsoft.com/office/drawing/2014/main" id="{4F886FF4-AB82-4EE3-A308-528AE8D272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3" name="Text Box 654">
          <a:extLst>
            <a:ext uri="{FF2B5EF4-FFF2-40B4-BE49-F238E27FC236}">
              <a16:creationId xmlns:a16="http://schemas.microsoft.com/office/drawing/2014/main" id="{04ECA59D-798C-403B-ABEC-567E67A846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4" name="Text Box 655">
          <a:extLst>
            <a:ext uri="{FF2B5EF4-FFF2-40B4-BE49-F238E27FC236}">
              <a16:creationId xmlns:a16="http://schemas.microsoft.com/office/drawing/2014/main" id="{30F5F71B-558E-4C46-A425-47287E2AB2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5" name="Text Box 656">
          <a:extLst>
            <a:ext uri="{FF2B5EF4-FFF2-40B4-BE49-F238E27FC236}">
              <a16:creationId xmlns:a16="http://schemas.microsoft.com/office/drawing/2014/main" id="{56272B1D-D523-45B4-A394-57F5ABC9DE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6" name="Text Box 657">
          <a:extLst>
            <a:ext uri="{FF2B5EF4-FFF2-40B4-BE49-F238E27FC236}">
              <a16:creationId xmlns:a16="http://schemas.microsoft.com/office/drawing/2014/main" id="{5CA385A1-357B-455E-923A-99B34ED8A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7" name="Text Box 658">
          <a:extLst>
            <a:ext uri="{FF2B5EF4-FFF2-40B4-BE49-F238E27FC236}">
              <a16:creationId xmlns:a16="http://schemas.microsoft.com/office/drawing/2014/main" id="{A455FC6C-2224-4CD0-8BC7-A519EF01BE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8" name="Text Box 659">
          <a:extLst>
            <a:ext uri="{FF2B5EF4-FFF2-40B4-BE49-F238E27FC236}">
              <a16:creationId xmlns:a16="http://schemas.microsoft.com/office/drawing/2014/main" id="{7339665A-9057-49E0-9170-407903D08A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9" name="Text Box 660">
          <a:extLst>
            <a:ext uri="{FF2B5EF4-FFF2-40B4-BE49-F238E27FC236}">
              <a16:creationId xmlns:a16="http://schemas.microsoft.com/office/drawing/2014/main" id="{252954F6-295F-44CF-B6A4-4114D5CBB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50" name="Text Box 661">
          <a:extLst>
            <a:ext uri="{FF2B5EF4-FFF2-40B4-BE49-F238E27FC236}">
              <a16:creationId xmlns:a16="http://schemas.microsoft.com/office/drawing/2014/main" id="{4C491D3D-4124-4914-960E-09FAA7615C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1" name="Text Box 662">
          <a:extLst>
            <a:ext uri="{FF2B5EF4-FFF2-40B4-BE49-F238E27FC236}">
              <a16:creationId xmlns:a16="http://schemas.microsoft.com/office/drawing/2014/main" id="{EF7DE2A6-40FD-46A9-8445-931C0399D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2" name="Text Box 663">
          <a:extLst>
            <a:ext uri="{FF2B5EF4-FFF2-40B4-BE49-F238E27FC236}">
              <a16:creationId xmlns:a16="http://schemas.microsoft.com/office/drawing/2014/main" id="{0CEADDA4-D2C3-4FB8-B8CB-8C60F8EF0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3" name="Text Box 664">
          <a:extLst>
            <a:ext uri="{FF2B5EF4-FFF2-40B4-BE49-F238E27FC236}">
              <a16:creationId xmlns:a16="http://schemas.microsoft.com/office/drawing/2014/main" id="{AC06C137-9140-413A-BD44-BA3DB101B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4" name="Text Box 665">
          <a:extLst>
            <a:ext uri="{FF2B5EF4-FFF2-40B4-BE49-F238E27FC236}">
              <a16:creationId xmlns:a16="http://schemas.microsoft.com/office/drawing/2014/main" id="{0D8FCEE6-30CD-42A4-B734-F7A006819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5" name="Text Box 666">
          <a:extLst>
            <a:ext uri="{FF2B5EF4-FFF2-40B4-BE49-F238E27FC236}">
              <a16:creationId xmlns:a16="http://schemas.microsoft.com/office/drawing/2014/main" id="{A2CCF0B1-19C9-4EDA-B2B5-E92C262C05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6" name="Text Box 667">
          <a:extLst>
            <a:ext uri="{FF2B5EF4-FFF2-40B4-BE49-F238E27FC236}">
              <a16:creationId xmlns:a16="http://schemas.microsoft.com/office/drawing/2014/main" id="{F7B5D0FF-4533-46FB-9F79-9A75A8639A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7" name="Text Box 668">
          <a:extLst>
            <a:ext uri="{FF2B5EF4-FFF2-40B4-BE49-F238E27FC236}">
              <a16:creationId xmlns:a16="http://schemas.microsoft.com/office/drawing/2014/main" id="{3BD5DB93-A696-4F79-B1BC-3432E37F4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8" name="Text Box 669">
          <a:extLst>
            <a:ext uri="{FF2B5EF4-FFF2-40B4-BE49-F238E27FC236}">
              <a16:creationId xmlns:a16="http://schemas.microsoft.com/office/drawing/2014/main" id="{A5199105-7912-4334-A238-ECD8E0C6F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9" name="Text Box 670">
          <a:extLst>
            <a:ext uri="{FF2B5EF4-FFF2-40B4-BE49-F238E27FC236}">
              <a16:creationId xmlns:a16="http://schemas.microsoft.com/office/drawing/2014/main" id="{BE41A51C-18FA-496C-AC4B-10D540B1CD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0" name="Text Box 671">
          <a:extLst>
            <a:ext uri="{FF2B5EF4-FFF2-40B4-BE49-F238E27FC236}">
              <a16:creationId xmlns:a16="http://schemas.microsoft.com/office/drawing/2014/main" id="{FB5B6B3C-A781-4CFF-AA36-1852DD1D1D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1" name="Text Box 672">
          <a:extLst>
            <a:ext uri="{FF2B5EF4-FFF2-40B4-BE49-F238E27FC236}">
              <a16:creationId xmlns:a16="http://schemas.microsoft.com/office/drawing/2014/main" id="{8FF955E3-2F9C-4A9E-AF90-0F6B0A796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2" name="Text Box 673">
          <a:extLst>
            <a:ext uri="{FF2B5EF4-FFF2-40B4-BE49-F238E27FC236}">
              <a16:creationId xmlns:a16="http://schemas.microsoft.com/office/drawing/2014/main" id="{0F16C2D0-A902-4254-BC97-9441F598C9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3" name="Text Box 674">
          <a:extLst>
            <a:ext uri="{FF2B5EF4-FFF2-40B4-BE49-F238E27FC236}">
              <a16:creationId xmlns:a16="http://schemas.microsoft.com/office/drawing/2014/main" id="{F3FB9239-E3AE-4173-946D-46563C7B89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4" name="Text Box 675">
          <a:extLst>
            <a:ext uri="{FF2B5EF4-FFF2-40B4-BE49-F238E27FC236}">
              <a16:creationId xmlns:a16="http://schemas.microsoft.com/office/drawing/2014/main" id="{D913429E-830E-41B4-926A-3C2589E29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5" name="Text Box 676">
          <a:extLst>
            <a:ext uri="{FF2B5EF4-FFF2-40B4-BE49-F238E27FC236}">
              <a16:creationId xmlns:a16="http://schemas.microsoft.com/office/drawing/2014/main" id="{D962F3D8-8FE4-49B9-AD9E-214FFDC83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6" name="Text Box 677">
          <a:extLst>
            <a:ext uri="{FF2B5EF4-FFF2-40B4-BE49-F238E27FC236}">
              <a16:creationId xmlns:a16="http://schemas.microsoft.com/office/drawing/2014/main" id="{80F47272-1B65-4AB0-9043-E7F5DD829C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7" name="Text Box 678">
          <a:extLst>
            <a:ext uri="{FF2B5EF4-FFF2-40B4-BE49-F238E27FC236}">
              <a16:creationId xmlns:a16="http://schemas.microsoft.com/office/drawing/2014/main" id="{668CB112-286C-4FAD-A9FB-914268DC2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8" name="Text Box 679">
          <a:extLst>
            <a:ext uri="{FF2B5EF4-FFF2-40B4-BE49-F238E27FC236}">
              <a16:creationId xmlns:a16="http://schemas.microsoft.com/office/drawing/2014/main" id="{212555CD-1D50-428C-BDA8-F664C985B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9" name="Text Box 680">
          <a:extLst>
            <a:ext uri="{FF2B5EF4-FFF2-40B4-BE49-F238E27FC236}">
              <a16:creationId xmlns:a16="http://schemas.microsoft.com/office/drawing/2014/main" id="{6A68DF48-6965-437B-AC01-C05F2CE0C6D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0" name="Text Box 681">
          <a:extLst>
            <a:ext uri="{FF2B5EF4-FFF2-40B4-BE49-F238E27FC236}">
              <a16:creationId xmlns:a16="http://schemas.microsoft.com/office/drawing/2014/main" id="{71D9FACB-EEC3-4389-AA23-B299D65AD7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1" name="Text Box 682">
          <a:extLst>
            <a:ext uri="{FF2B5EF4-FFF2-40B4-BE49-F238E27FC236}">
              <a16:creationId xmlns:a16="http://schemas.microsoft.com/office/drawing/2014/main" id="{3AE216D0-4FFB-4D9F-B577-AE678ADCB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2" name="Text Box 683">
          <a:extLst>
            <a:ext uri="{FF2B5EF4-FFF2-40B4-BE49-F238E27FC236}">
              <a16:creationId xmlns:a16="http://schemas.microsoft.com/office/drawing/2014/main" id="{7D364E24-5EF2-4370-8B7F-CFFDEE691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3" name="Text Box 684">
          <a:extLst>
            <a:ext uri="{FF2B5EF4-FFF2-40B4-BE49-F238E27FC236}">
              <a16:creationId xmlns:a16="http://schemas.microsoft.com/office/drawing/2014/main" id="{A909A1AC-A52B-4A83-A597-F74FCD285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4" name="Text Box 685">
          <a:extLst>
            <a:ext uri="{FF2B5EF4-FFF2-40B4-BE49-F238E27FC236}">
              <a16:creationId xmlns:a16="http://schemas.microsoft.com/office/drawing/2014/main" id="{64CAD517-FCD6-4120-B28C-EB8F4E65A7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5" name="Text Box 686">
          <a:extLst>
            <a:ext uri="{FF2B5EF4-FFF2-40B4-BE49-F238E27FC236}">
              <a16:creationId xmlns:a16="http://schemas.microsoft.com/office/drawing/2014/main" id="{834CB294-C799-498B-B780-53675AA9C2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6" name="Text Box 687">
          <a:extLst>
            <a:ext uri="{FF2B5EF4-FFF2-40B4-BE49-F238E27FC236}">
              <a16:creationId xmlns:a16="http://schemas.microsoft.com/office/drawing/2014/main" id="{201B5EC7-F885-454C-95B8-AB6B6A2095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7" name="Text Box 688">
          <a:extLst>
            <a:ext uri="{FF2B5EF4-FFF2-40B4-BE49-F238E27FC236}">
              <a16:creationId xmlns:a16="http://schemas.microsoft.com/office/drawing/2014/main" id="{066D7E6E-161B-4571-8551-EB32F7AF0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8" name="Text Box 689">
          <a:extLst>
            <a:ext uri="{FF2B5EF4-FFF2-40B4-BE49-F238E27FC236}">
              <a16:creationId xmlns:a16="http://schemas.microsoft.com/office/drawing/2014/main" id="{5249D2AC-70A0-4682-9264-BD57662A3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9" name="Text Box 690">
          <a:extLst>
            <a:ext uri="{FF2B5EF4-FFF2-40B4-BE49-F238E27FC236}">
              <a16:creationId xmlns:a16="http://schemas.microsoft.com/office/drawing/2014/main" id="{6B5A6BD1-7D0E-4096-B060-6E5A5E026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0" name="Text Box 691">
          <a:extLst>
            <a:ext uri="{FF2B5EF4-FFF2-40B4-BE49-F238E27FC236}">
              <a16:creationId xmlns:a16="http://schemas.microsoft.com/office/drawing/2014/main" id="{CFB25ECE-1ADF-4754-B7C0-42FA14C67E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1" name="Text Box 692">
          <a:extLst>
            <a:ext uri="{FF2B5EF4-FFF2-40B4-BE49-F238E27FC236}">
              <a16:creationId xmlns:a16="http://schemas.microsoft.com/office/drawing/2014/main" id="{43E3334B-37A8-4556-BA7F-65AD1316BE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2" name="Text Box 693">
          <a:extLst>
            <a:ext uri="{FF2B5EF4-FFF2-40B4-BE49-F238E27FC236}">
              <a16:creationId xmlns:a16="http://schemas.microsoft.com/office/drawing/2014/main" id="{ED67B1AB-ABCB-4F00-BF89-6A5A118CD1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3" name="Text Box 694">
          <a:extLst>
            <a:ext uri="{FF2B5EF4-FFF2-40B4-BE49-F238E27FC236}">
              <a16:creationId xmlns:a16="http://schemas.microsoft.com/office/drawing/2014/main" id="{D8CEF071-93A4-47F9-8DDF-F0DD4BD1EC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4" name="Text Box 695">
          <a:extLst>
            <a:ext uri="{FF2B5EF4-FFF2-40B4-BE49-F238E27FC236}">
              <a16:creationId xmlns:a16="http://schemas.microsoft.com/office/drawing/2014/main" id="{E930707F-C79C-4AEB-9FA9-D9FB07C3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5" name="Text Box 696">
          <a:extLst>
            <a:ext uri="{FF2B5EF4-FFF2-40B4-BE49-F238E27FC236}">
              <a16:creationId xmlns:a16="http://schemas.microsoft.com/office/drawing/2014/main" id="{9652AF50-926B-48E9-AFE9-B90E0BA9D0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6" name="Text Box 697">
          <a:extLst>
            <a:ext uri="{FF2B5EF4-FFF2-40B4-BE49-F238E27FC236}">
              <a16:creationId xmlns:a16="http://schemas.microsoft.com/office/drawing/2014/main" id="{817B3A0B-EBDA-4159-92B5-55F02F8CA8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7" name="Text Box 698">
          <a:extLst>
            <a:ext uri="{FF2B5EF4-FFF2-40B4-BE49-F238E27FC236}">
              <a16:creationId xmlns:a16="http://schemas.microsoft.com/office/drawing/2014/main" id="{AB3A40EB-CD92-481E-8A3A-0C3F400A47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8" name="Text Box 699">
          <a:extLst>
            <a:ext uri="{FF2B5EF4-FFF2-40B4-BE49-F238E27FC236}">
              <a16:creationId xmlns:a16="http://schemas.microsoft.com/office/drawing/2014/main" id="{EFD78944-9D2A-4552-982B-BB1AC4E04F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89" name="Text Box 700">
          <a:extLst>
            <a:ext uri="{FF2B5EF4-FFF2-40B4-BE49-F238E27FC236}">
              <a16:creationId xmlns:a16="http://schemas.microsoft.com/office/drawing/2014/main" id="{DDC28A1B-936A-4C00-AE32-69C4CC13F8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0" name="Text Box 701">
          <a:extLst>
            <a:ext uri="{FF2B5EF4-FFF2-40B4-BE49-F238E27FC236}">
              <a16:creationId xmlns:a16="http://schemas.microsoft.com/office/drawing/2014/main" id="{EBAF23EF-0A81-407C-A991-87355CBDD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1" name="Text Box 702">
          <a:extLst>
            <a:ext uri="{FF2B5EF4-FFF2-40B4-BE49-F238E27FC236}">
              <a16:creationId xmlns:a16="http://schemas.microsoft.com/office/drawing/2014/main" id="{2D7F202E-A54C-4721-8FA2-39D7E93D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2" name="Text Box 703">
          <a:extLst>
            <a:ext uri="{FF2B5EF4-FFF2-40B4-BE49-F238E27FC236}">
              <a16:creationId xmlns:a16="http://schemas.microsoft.com/office/drawing/2014/main" id="{FBAA6619-D5D8-4661-8F34-095F030319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3" name="Text Box 704">
          <a:extLst>
            <a:ext uri="{FF2B5EF4-FFF2-40B4-BE49-F238E27FC236}">
              <a16:creationId xmlns:a16="http://schemas.microsoft.com/office/drawing/2014/main" id="{64F2972B-8D4F-47C5-8A06-CD56DD194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4" name="Text Box 705">
          <a:extLst>
            <a:ext uri="{FF2B5EF4-FFF2-40B4-BE49-F238E27FC236}">
              <a16:creationId xmlns:a16="http://schemas.microsoft.com/office/drawing/2014/main" id="{9F5C83CF-4743-4EA7-BB21-749591A17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5" name="Text Box 706">
          <a:extLst>
            <a:ext uri="{FF2B5EF4-FFF2-40B4-BE49-F238E27FC236}">
              <a16:creationId xmlns:a16="http://schemas.microsoft.com/office/drawing/2014/main" id="{D305B57B-689E-4E55-B4E3-FCE7C08862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6" name="Text Box 707">
          <a:extLst>
            <a:ext uri="{FF2B5EF4-FFF2-40B4-BE49-F238E27FC236}">
              <a16:creationId xmlns:a16="http://schemas.microsoft.com/office/drawing/2014/main" id="{EECD75B6-BB1C-4D3C-A6A2-0D8335A8D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7" name="Text Box 708">
          <a:extLst>
            <a:ext uri="{FF2B5EF4-FFF2-40B4-BE49-F238E27FC236}">
              <a16:creationId xmlns:a16="http://schemas.microsoft.com/office/drawing/2014/main" id="{99335528-C3C3-459E-A352-87AC6D18A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8" name="Text Box 709">
          <a:extLst>
            <a:ext uri="{FF2B5EF4-FFF2-40B4-BE49-F238E27FC236}">
              <a16:creationId xmlns:a16="http://schemas.microsoft.com/office/drawing/2014/main" id="{13BB1738-74C1-490A-825D-1657DE2E9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9" name="Text Box 710">
          <a:extLst>
            <a:ext uri="{FF2B5EF4-FFF2-40B4-BE49-F238E27FC236}">
              <a16:creationId xmlns:a16="http://schemas.microsoft.com/office/drawing/2014/main" id="{F3E81827-B9EE-40B8-A1D1-A191FE71B1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0" name="Text Box 711">
          <a:extLst>
            <a:ext uri="{FF2B5EF4-FFF2-40B4-BE49-F238E27FC236}">
              <a16:creationId xmlns:a16="http://schemas.microsoft.com/office/drawing/2014/main" id="{6051342E-40DC-4570-B591-3B52CBAA3F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1" name="Text Box 712">
          <a:extLst>
            <a:ext uri="{FF2B5EF4-FFF2-40B4-BE49-F238E27FC236}">
              <a16:creationId xmlns:a16="http://schemas.microsoft.com/office/drawing/2014/main" id="{1E38D883-6A9A-4C01-B9F4-F0A76CF5C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002" name="Text Box 713">
          <a:extLst>
            <a:ext uri="{FF2B5EF4-FFF2-40B4-BE49-F238E27FC236}">
              <a16:creationId xmlns:a16="http://schemas.microsoft.com/office/drawing/2014/main" id="{4BB950AC-888C-46AF-903E-8573FF6279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3" name="Text Box 714">
          <a:extLst>
            <a:ext uri="{FF2B5EF4-FFF2-40B4-BE49-F238E27FC236}">
              <a16:creationId xmlns:a16="http://schemas.microsoft.com/office/drawing/2014/main" id="{63C4E15A-93C8-449A-96FE-BE70A97E3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4" name="Text Box 715">
          <a:extLst>
            <a:ext uri="{FF2B5EF4-FFF2-40B4-BE49-F238E27FC236}">
              <a16:creationId xmlns:a16="http://schemas.microsoft.com/office/drawing/2014/main" id="{2A7584CD-5A5E-4051-8EDE-56684F2B19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005" name="Text Box 716">
          <a:extLst>
            <a:ext uri="{FF2B5EF4-FFF2-40B4-BE49-F238E27FC236}">
              <a16:creationId xmlns:a16="http://schemas.microsoft.com/office/drawing/2014/main" id="{E8AC5388-B7CE-4E52-98EA-40E6BBD63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06" name="Text Box 717">
          <a:extLst>
            <a:ext uri="{FF2B5EF4-FFF2-40B4-BE49-F238E27FC236}">
              <a16:creationId xmlns:a16="http://schemas.microsoft.com/office/drawing/2014/main" id="{958EFA1B-9C0D-4B51-A10F-4F2AC70113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7" name="Text Box 718">
          <a:extLst>
            <a:ext uri="{FF2B5EF4-FFF2-40B4-BE49-F238E27FC236}">
              <a16:creationId xmlns:a16="http://schemas.microsoft.com/office/drawing/2014/main" id="{F8E95310-18B3-4D5C-9A03-B1616D6B7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8" name="Text Box 719">
          <a:extLst>
            <a:ext uri="{FF2B5EF4-FFF2-40B4-BE49-F238E27FC236}">
              <a16:creationId xmlns:a16="http://schemas.microsoft.com/office/drawing/2014/main" id="{5309A376-240C-41E4-B100-8F11BADFE9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09" name="Text Box 720">
          <a:extLst>
            <a:ext uri="{FF2B5EF4-FFF2-40B4-BE49-F238E27FC236}">
              <a16:creationId xmlns:a16="http://schemas.microsoft.com/office/drawing/2014/main" id="{3BEF6018-CAC3-4804-B376-F5883FE376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0" name="Text Box 721">
          <a:extLst>
            <a:ext uri="{FF2B5EF4-FFF2-40B4-BE49-F238E27FC236}">
              <a16:creationId xmlns:a16="http://schemas.microsoft.com/office/drawing/2014/main" id="{4BCFB934-870F-4009-B9EA-5B05813C1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1" name="Text Box 722">
          <a:extLst>
            <a:ext uri="{FF2B5EF4-FFF2-40B4-BE49-F238E27FC236}">
              <a16:creationId xmlns:a16="http://schemas.microsoft.com/office/drawing/2014/main" id="{BFC9792D-AEEE-438E-AD06-8C70F15D0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2" name="Text Box 723">
          <a:extLst>
            <a:ext uri="{FF2B5EF4-FFF2-40B4-BE49-F238E27FC236}">
              <a16:creationId xmlns:a16="http://schemas.microsoft.com/office/drawing/2014/main" id="{B68F87D5-A4D2-4493-97DF-EBCEC9C447E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3" name="Text Box 724">
          <a:extLst>
            <a:ext uri="{FF2B5EF4-FFF2-40B4-BE49-F238E27FC236}">
              <a16:creationId xmlns:a16="http://schemas.microsoft.com/office/drawing/2014/main" id="{FF96E831-4EA5-4315-AF5A-159BC74B930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4" name="Text Box 725">
          <a:extLst>
            <a:ext uri="{FF2B5EF4-FFF2-40B4-BE49-F238E27FC236}">
              <a16:creationId xmlns:a16="http://schemas.microsoft.com/office/drawing/2014/main" id="{8999E5B0-0D77-4F62-A426-6B6D827D1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5" name="Text Box 726">
          <a:extLst>
            <a:ext uri="{FF2B5EF4-FFF2-40B4-BE49-F238E27FC236}">
              <a16:creationId xmlns:a16="http://schemas.microsoft.com/office/drawing/2014/main" id="{B2EBF4C7-876F-4045-BC76-2266DD505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6" name="Text Box 727">
          <a:extLst>
            <a:ext uri="{FF2B5EF4-FFF2-40B4-BE49-F238E27FC236}">
              <a16:creationId xmlns:a16="http://schemas.microsoft.com/office/drawing/2014/main" id="{BAC59FE2-BA06-4F8A-B377-898253641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7" name="Text Box 728">
          <a:extLst>
            <a:ext uri="{FF2B5EF4-FFF2-40B4-BE49-F238E27FC236}">
              <a16:creationId xmlns:a16="http://schemas.microsoft.com/office/drawing/2014/main" id="{AB8811DE-49BF-458B-85B7-B278C7655A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8" name="Text Box 729">
          <a:extLst>
            <a:ext uri="{FF2B5EF4-FFF2-40B4-BE49-F238E27FC236}">
              <a16:creationId xmlns:a16="http://schemas.microsoft.com/office/drawing/2014/main" id="{C5758190-52A4-44E1-AE29-595C8E4B38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9" name="Text Box 730">
          <a:extLst>
            <a:ext uri="{FF2B5EF4-FFF2-40B4-BE49-F238E27FC236}">
              <a16:creationId xmlns:a16="http://schemas.microsoft.com/office/drawing/2014/main" id="{D78D4093-F592-4A9A-8D0D-1993C8480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0" name="Text Box 731">
          <a:extLst>
            <a:ext uri="{FF2B5EF4-FFF2-40B4-BE49-F238E27FC236}">
              <a16:creationId xmlns:a16="http://schemas.microsoft.com/office/drawing/2014/main" id="{7FF00F68-398B-45EE-98A6-DE0B63AA2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1" name="Text Box 732">
          <a:extLst>
            <a:ext uri="{FF2B5EF4-FFF2-40B4-BE49-F238E27FC236}">
              <a16:creationId xmlns:a16="http://schemas.microsoft.com/office/drawing/2014/main" id="{A5F56B72-D647-4F70-97B3-88782E765F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22" name="Text Box 733">
          <a:extLst>
            <a:ext uri="{FF2B5EF4-FFF2-40B4-BE49-F238E27FC236}">
              <a16:creationId xmlns:a16="http://schemas.microsoft.com/office/drawing/2014/main" id="{0899FA46-DD62-4F22-9937-EFD46E5EE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3" name="Text Box 734">
          <a:extLst>
            <a:ext uri="{FF2B5EF4-FFF2-40B4-BE49-F238E27FC236}">
              <a16:creationId xmlns:a16="http://schemas.microsoft.com/office/drawing/2014/main" id="{291E6BE0-64C6-4166-A96A-5B5E3E6561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4" name="Text Box 735">
          <a:extLst>
            <a:ext uri="{FF2B5EF4-FFF2-40B4-BE49-F238E27FC236}">
              <a16:creationId xmlns:a16="http://schemas.microsoft.com/office/drawing/2014/main" id="{3E1E11BF-CD6A-4C06-BABB-AE7AF37C9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5" name="Text Box 736">
          <a:extLst>
            <a:ext uri="{FF2B5EF4-FFF2-40B4-BE49-F238E27FC236}">
              <a16:creationId xmlns:a16="http://schemas.microsoft.com/office/drawing/2014/main" id="{0AFE3FB5-D7A4-4912-A38C-30D182DDB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6" name="Text Box 737">
          <a:extLst>
            <a:ext uri="{FF2B5EF4-FFF2-40B4-BE49-F238E27FC236}">
              <a16:creationId xmlns:a16="http://schemas.microsoft.com/office/drawing/2014/main" id="{74F75A30-07CD-44DC-9CE1-313CBDE6350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7" name="Text Box 738">
          <a:extLst>
            <a:ext uri="{FF2B5EF4-FFF2-40B4-BE49-F238E27FC236}">
              <a16:creationId xmlns:a16="http://schemas.microsoft.com/office/drawing/2014/main" id="{6E3D1B52-13B9-46C4-A102-4B7DE3EB3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8" name="Text Box 739">
          <a:extLst>
            <a:ext uri="{FF2B5EF4-FFF2-40B4-BE49-F238E27FC236}">
              <a16:creationId xmlns:a16="http://schemas.microsoft.com/office/drawing/2014/main" id="{21EB01BF-029A-4CA3-996D-E31833442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9" name="Text Box 740">
          <a:extLst>
            <a:ext uri="{FF2B5EF4-FFF2-40B4-BE49-F238E27FC236}">
              <a16:creationId xmlns:a16="http://schemas.microsoft.com/office/drawing/2014/main" id="{48BA7C77-5425-448A-8E73-843FB72703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0" name="Text Box 741">
          <a:extLst>
            <a:ext uri="{FF2B5EF4-FFF2-40B4-BE49-F238E27FC236}">
              <a16:creationId xmlns:a16="http://schemas.microsoft.com/office/drawing/2014/main" id="{AB8ABB89-83B9-4674-8731-00421C4A48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1" name="Text Box 742">
          <a:extLst>
            <a:ext uri="{FF2B5EF4-FFF2-40B4-BE49-F238E27FC236}">
              <a16:creationId xmlns:a16="http://schemas.microsoft.com/office/drawing/2014/main" id="{7E2D9691-608B-4A99-862A-B16A375F64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2" name="Text Box 743">
          <a:extLst>
            <a:ext uri="{FF2B5EF4-FFF2-40B4-BE49-F238E27FC236}">
              <a16:creationId xmlns:a16="http://schemas.microsoft.com/office/drawing/2014/main" id="{99D90B6A-C9FA-4492-B8BF-CFB1AB5F1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3" name="Text Box 744">
          <a:extLst>
            <a:ext uri="{FF2B5EF4-FFF2-40B4-BE49-F238E27FC236}">
              <a16:creationId xmlns:a16="http://schemas.microsoft.com/office/drawing/2014/main" id="{4B0DADF6-A802-41BD-9F05-08358D8F12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4" name="Text Box 745">
          <a:extLst>
            <a:ext uri="{FF2B5EF4-FFF2-40B4-BE49-F238E27FC236}">
              <a16:creationId xmlns:a16="http://schemas.microsoft.com/office/drawing/2014/main" id="{7223D8BE-C56C-4906-A621-68213C919F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5" name="Text Box 746">
          <a:extLst>
            <a:ext uri="{FF2B5EF4-FFF2-40B4-BE49-F238E27FC236}">
              <a16:creationId xmlns:a16="http://schemas.microsoft.com/office/drawing/2014/main" id="{B74D97EC-7B37-445A-9BBD-3C2BD38CB4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6" name="Text Box 747">
          <a:extLst>
            <a:ext uri="{FF2B5EF4-FFF2-40B4-BE49-F238E27FC236}">
              <a16:creationId xmlns:a16="http://schemas.microsoft.com/office/drawing/2014/main" id="{AB198FFD-9F85-4705-9242-3A0B69658D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7" name="Text Box 748">
          <a:extLst>
            <a:ext uri="{FF2B5EF4-FFF2-40B4-BE49-F238E27FC236}">
              <a16:creationId xmlns:a16="http://schemas.microsoft.com/office/drawing/2014/main" id="{19008E6A-6A25-4ECC-9CDB-9E6AA869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8" name="Text Box 749">
          <a:extLst>
            <a:ext uri="{FF2B5EF4-FFF2-40B4-BE49-F238E27FC236}">
              <a16:creationId xmlns:a16="http://schemas.microsoft.com/office/drawing/2014/main" id="{3D5D96F7-CB13-431D-80F3-4037EDD1F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9" name="Text Box 750">
          <a:extLst>
            <a:ext uri="{FF2B5EF4-FFF2-40B4-BE49-F238E27FC236}">
              <a16:creationId xmlns:a16="http://schemas.microsoft.com/office/drawing/2014/main" id="{CEB8C9B4-AD9A-4DB8-B691-5764BC8B63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0" name="Text Box 751">
          <a:extLst>
            <a:ext uri="{FF2B5EF4-FFF2-40B4-BE49-F238E27FC236}">
              <a16:creationId xmlns:a16="http://schemas.microsoft.com/office/drawing/2014/main" id="{D621A1E8-2318-4DDC-82E4-468C64CB93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1" name="Text Box 752">
          <a:extLst>
            <a:ext uri="{FF2B5EF4-FFF2-40B4-BE49-F238E27FC236}">
              <a16:creationId xmlns:a16="http://schemas.microsoft.com/office/drawing/2014/main" id="{B0B4ED7C-9505-498C-8D0F-850116C9C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2" name="Text Box 753">
          <a:extLst>
            <a:ext uri="{FF2B5EF4-FFF2-40B4-BE49-F238E27FC236}">
              <a16:creationId xmlns:a16="http://schemas.microsoft.com/office/drawing/2014/main" id="{52BEFD72-520F-49FD-8B89-91F9BA6D27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3" name="Text Box 754">
          <a:extLst>
            <a:ext uri="{FF2B5EF4-FFF2-40B4-BE49-F238E27FC236}">
              <a16:creationId xmlns:a16="http://schemas.microsoft.com/office/drawing/2014/main" id="{439F9513-6A41-4B21-A6F6-3E06DFA64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4" name="Text Box 755">
          <a:extLst>
            <a:ext uri="{FF2B5EF4-FFF2-40B4-BE49-F238E27FC236}">
              <a16:creationId xmlns:a16="http://schemas.microsoft.com/office/drawing/2014/main" id="{62927116-226C-40ED-8746-61BB73C46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5" name="Text Box 756">
          <a:extLst>
            <a:ext uri="{FF2B5EF4-FFF2-40B4-BE49-F238E27FC236}">
              <a16:creationId xmlns:a16="http://schemas.microsoft.com/office/drawing/2014/main" id="{47DA6CD1-F5CE-4942-A4DC-09F9F2D5D8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6" name="Text Box 757">
          <a:extLst>
            <a:ext uri="{FF2B5EF4-FFF2-40B4-BE49-F238E27FC236}">
              <a16:creationId xmlns:a16="http://schemas.microsoft.com/office/drawing/2014/main" id="{6473FD42-8CF0-4CC3-B470-92121034E3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7" name="Text Box 758">
          <a:extLst>
            <a:ext uri="{FF2B5EF4-FFF2-40B4-BE49-F238E27FC236}">
              <a16:creationId xmlns:a16="http://schemas.microsoft.com/office/drawing/2014/main" id="{49D13E40-0EDA-477F-B332-CCC0990906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8" name="Text Box 759">
          <a:extLst>
            <a:ext uri="{FF2B5EF4-FFF2-40B4-BE49-F238E27FC236}">
              <a16:creationId xmlns:a16="http://schemas.microsoft.com/office/drawing/2014/main" id="{230D752C-6954-4EA7-AED7-7E145769C8A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9" name="Text Box 760">
          <a:extLst>
            <a:ext uri="{FF2B5EF4-FFF2-40B4-BE49-F238E27FC236}">
              <a16:creationId xmlns:a16="http://schemas.microsoft.com/office/drawing/2014/main" id="{4FF0D98F-69B2-49B9-9C34-99D57B7796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0" name="Text Box 761">
          <a:extLst>
            <a:ext uri="{FF2B5EF4-FFF2-40B4-BE49-F238E27FC236}">
              <a16:creationId xmlns:a16="http://schemas.microsoft.com/office/drawing/2014/main" id="{63FE621D-8A67-4B4C-930F-75B2FB9CEA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1" name="Text Box 762">
          <a:extLst>
            <a:ext uri="{FF2B5EF4-FFF2-40B4-BE49-F238E27FC236}">
              <a16:creationId xmlns:a16="http://schemas.microsoft.com/office/drawing/2014/main" id="{10C717FC-969E-48DF-9061-FC32FF90AC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2" name="Text Box 763">
          <a:extLst>
            <a:ext uri="{FF2B5EF4-FFF2-40B4-BE49-F238E27FC236}">
              <a16:creationId xmlns:a16="http://schemas.microsoft.com/office/drawing/2014/main" id="{577D9BF6-71DC-46FC-9283-282620624E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3" name="Text Box 764">
          <a:extLst>
            <a:ext uri="{FF2B5EF4-FFF2-40B4-BE49-F238E27FC236}">
              <a16:creationId xmlns:a16="http://schemas.microsoft.com/office/drawing/2014/main" id="{155DC98A-FDC4-4733-9088-ABC95F9B20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4" name="Text Box 765">
          <a:extLst>
            <a:ext uri="{FF2B5EF4-FFF2-40B4-BE49-F238E27FC236}">
              <a16:creationId xmlns:a16="http://schemas.microsoft.com/office/drawing/2014/main" id="{1FF1CF7C-F3DD-4433-BF9F-DF322BDA07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5" name="Text Box 766">
          <a:extLst>
            <a:ext uri="{FF2B5EF4-FFF2-40B4-BE49-F238E27FC236}">
              <a16:creationId xmlns:a16="http://schemas.microsoft.com/office/drawing/2014/main" id="{39DA6F9D-070D-4FF3-B0B8-1F19C1ADF0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6" name="Text Box 767">
          <a:extLst>
            <a:ext uri="{FF2B5EF4-FFF2-40B4-BE49-F238E27FC236}">
              <a16:creationId xmlns:a16="http://schemas.microsoft.com/office/drawing/2014/main" id="{8F033585-A43D-40F9-932C-AF92249BF5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7" name="Text Box 768">
          <a:extLst>
            <a:ext uri="{FF2B5EF4-FFF2-40B4-BE49-F238E27FC236}">
              <a16:creationId xmlns:a16="http://schemas.microsoft.com/office/drawing/2014/main" id="{54C07588-125A-4379-8851-6B068720F9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8" name="Text Box 769">
          <a:extLst>
            <a:ext uri="{FF2B5EF4-FFF2-40B4-BE49-F238E27FC236}">
              <a16:creationId xmlns:a16="http://schemas.microsoft.com/office/drawing/2014/main" id="{EC0BEB57-3F0C-445F-B1A8-760468C7F1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9" name="Text Box 770">
          <a:extLst>
            <a:ext uri="{FF2B5EF4-FFF2-40B4-BE49-F238E27FC236}">
              <a16:creationId xmlns:a16="http://schemas.microsoft.com/office/drawing/2014/main" id="{5D38EEC4-A50B-4BA5-9C3C-5E17205A32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0" name="Text Box 771">
          <a:extLst>
            <a:ext uri="{FF2B5EF4-FFF2-40B4-BE49-F238E27FC236}">
              <a16:creationId xmlns:a16="http://schemas.microsoft.com/office/drawing/2014/main" id="{4907C161-EC8A-4D8F-B314-A40443879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1" name="Text Box 772">
          <a:extLst>
            <a:ext uri="{FF2B5EF4-FFF2-40B4-BE49-F238E27FC236}">
              <a16:creationId xmlns:a16="http://schemas.microsoft.com/office/drawing/2014/main" id="{A14492E1-779D-45BF-ADC4-6E15620CB2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2" name="Text Box 773">
          <a:extLst>
            <a:ext uri="{FF2B5EF4-FFF2-40B4-BE49-F238E27FC236}">
              <a16:creationId xmlns:a16="http://schemas.microsoft.com/office/drawing/2014/main" id="{5018E904-4E1B-4A3B-AA3A-696463FE65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3" name="Text Box 774">
          <a:extLst>
            <a:ext uri="{FF2B5EF4-FFF2-40B4-BE49-F238E27FC236}">
              <a16:creationId xmlns:a16="http://schemas.microsoft.com/office/drawing/2014/main" id="{D0841B6E-25A9-440D-AFFF-555638500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4" name="Text Box 775">
          <a:extLst>
            <a:ext uri="{FF2B5EF4-FFF2-40B4-BE49-F238E27FC236}">
              <a16:creationId xmlns:a16="http://schemas.microsoft.com/office/drawing/2014/main" id="{5BA4EE54-28D1-4855-BB6B-48886D34C2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5" name="Text Box 776">
          <a:extLst>
            <a:ext uri="{FF2B5EF4-FFF2-40B4-BE49-F238E27FC236}">
              <a16:creationId xmlns:a16="http://schemas.microsoft.com/office/drawing/2014/main" id="{99ED3138-1379-4F8E-88D3-BD85941F7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6" name="Text Box 777">
          <a:extLst>
            <a:ext uri="{FF2B5EF4-FFF2-40B4-BE49-F238E27FC236}">
              <a16:creationId xmlns:a16="http://schemas.microsoft.com/office/drawing/2014/main" id="{350548CD-211D-4C80-A841-A204D6F83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7" name="Text Box 778">
          <a:extLst>
            <a:ext uri="{FF2B5EF4-FFF2-40B4-BE49-F238E27FC236}">
              <a16:creationId xmlns:a16="http://schemas.microsoft.com/office/drawing/2014/main" id="{D68D8B66-C6FE-41A0-886A-FCC831754E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8" name="Text Box 779">
          <a:extLst>
            <a:ext uri="{FF2B5EF4-FFF2-40B4-BE49-F238E27FC236}">
              <a16:creationId xmlns:a16="http://schemas.microsoft.com/office/drawing/2014/main" id="{A0687C72-8142-4CA8-B0B2-E5C6BBFFA3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9" name="Text Box 780">
          <a:extLst>
            <a:ext uri="{FF2B5EF4-FFF2-40B4-BE49-F238E27FC236}">
              <a16:creationId xmlns:a16="http://schemas.microsoft.com/office/drawing/2014/main" id="{07FCE798-BC29-42B9-BA5F-62DAC8A95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0" name="Text Box 781">
          <a:extLst>
            <a:ext uri="{FF2B5EF4-FFF2-40B4-BE49-F238E27FC236}">
              <a16:creationId xmlns:a16="http://schemas.microsoft.com/office/drawing/2014/main" id="{59A0C333-99BB-494C-ADC3-A65896FD4D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1" name="Text Box 782">
          <a:extLst>
            <a:ext uri="{FF2B5EF4-FFF2-40B4-BE49-F238E27FC236}">
              <a16:creationId xmlns:a16="http://schemas.microsoft.com/office/drawing/2014/main" id="{B4E465C6-9BBB-4A7B-9C09-555374D08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2" name="Text Box 783">
          <a:extLst>
            <a:ext uri="{FF2B5EF4-FFF2-40B4-BE49-F238E27FC236}">
              <a16:creationId xmlns:a16="http://schemas.microsoft.com/office/drawing/2014/main" id="{1E099CEE-7B3E-4B36-9A3A-E4E62D1ACC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3" name="Text Box 784">
          <a:extLst>
            <a:ext uri="{FF2B5EF4-FFF2-40B4-BE49-F238E27FC236}">
              <a16:creationId xmlns:a16="http://schemas.microsoft.com/office/drawing/2014/main" id="{0997F9E3-256F-442B-A35E-766366D9F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4" name="Text Box 785">
          <a:extLst>
            <a:ext uri="{FF2B5EF4-FFF2-40B4-BE49-F238E27FC236}">
              <a16:creationId xmlns:a16="http://schemas.microsoft.com/office/drawing/2014/main" id="{E531C496-F814-4B0A-BC6E-C16F242684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5" name="Text Box 786">
          <a:extLst>
            <a:ext uri="{FF2B5EF4-FFF2-40B4-BE49-F238E27FC236}">
              <a16:creationId xmlns:a16="http://schemas.microsoft.com/office/drawing/2014/main" id="{9F8E8352-7D92-4FCF-B231-ACF72C9973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6" name="Text Box 787">
          <a:extLst>
            <a:ext uri="{FF2B5EF4-FFF2-40B4-BE49-F238E27FC236}">
              <a16:creationId xmlns:a16="http://schemas.microsoft.com/office/drawing/2014/main" id="{C1FCE79E-C4A1-481A-8243-0E5621D61C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7" name="Text Box 788">
          <a:extLst>
            <a:ext uri="{FF2B5EF4-FFF2-40B4-BE49-F238E27FC236}">
              <a16:creationId xmlns:a16="http://schemas.microsoft.com/office/drawing/2014/main" id="{B2CB7BBE-6D8A-43DD-8CFC-EE498745EC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8" name="Text Box 789">
          <a:extLst>
            <a:ext uri="{FF2B5EF4-FFF2-40B4-BE49-F238E27FC236}">
              <a16:creationId xmlns:a16="http://schemas.microsoft.com/office/drawing/2014/main" id="{E1059F27-7485-4239-B943-7C31356169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9" name="Text Box 790">
          <a:extLst>
            <a:ext uri="{FF2B5EF4-FFF2-40B4-BE49-F238E27FC236}">
              <a16:creationId xmlns:a16="http://schemas.microsoft.com/office/drawing/2014/main" id="{4ADBB409-86FF-4664-9EC9-49612BCBA7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0" name="Text Box 791">
          <a:extLst>
            <a:ext uri="{FF2B5EF4-FFF2-40B4-BE49-F238E27FC236}">
              <a16:creationId xmlns:a16="http://schemas.microsoft.com/office/drawing/2014/main" id="{7B6895F5-1D97-4330-A996-4D4AB4DFACB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1" name="Text Box 792">
          <a:extLst>
            <a:ext uri="{FF2B5EF4-FFF2-40B4-BE49-F238E27FC236}">
              <a16:creationId xmlns:a16="http://schemas.microsoft.com/office/drawing/2014/main" id="{E2C32B45-1DE2-4159-A9F7-DF8B350FF3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2" name="Text Box 793">
          <a:extLst>
            <a:ext uri="{FF2B5EF4-FFF2-40B4-BE49-F238E27FC236}">
              <a16:creationId xmlns:a16="http://schemas.microsoft.com/office/drawing/2014/main" id="{F00F7554-658F-41E1-82D5-1FEAEF46C7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3" name="Text Box 794">
          <a:extLst>
            <a:ext uri="{FF2B5EF4-FFF2-40B4-BE49-F238E27FC236}">
              <a16:creationId xmlns:a16="http://schemas.microsoft.com/office/drawing/2014/main" id="{239B2CBB-7AD6-4B0E-929D-BCF9D145F9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4" name="Text Box 795">
          <a:extLst>
            <a:ext uri="{FF2B5EF4-FFF2-40B4-BE49-F238E27FC236}">
              <a16:creationId xmlns:a16="http://schemas.microsoft.com/office/drawing/2014/main" id="{C1926745-F26D-47F2-A331-388D902A5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5" name="Text Box 796">
          <a:extLst>
            <a:ext uri="{FF2B5EF4-FFF2-40B4-BE49-F238E27FC236}">
              <a16:creationId xmlns:a16="http://schemas.microsoft.com/office/drawing/2014/main" id="{F26BCCD5-819E-4B43-9DA9-512F1F1ACB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6" name="Text Box 797">
          <a:extLst>
            <a:ext uri="{FF2B5EF4-FFF2-40B4-BE49-F238E27FC236}">
              <a16:creationId xmlns:a16="http://schemas.microsoft.com/office/drawing/2014/main" id="{81544445-4ABA-4490-87E5-7A40349382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7" name="Text Box 798">
          <a:extLst>
            <a:ext uri="{FF2B5EF4-FFF2-40B4-BE49-F238E27FC236}">
              <a16:creationId xmlns:a16="http://schemas.microsoft.com/office/drawing/2014/main" id="{FC1A1D0D-AF50-47A9-9EA6-6C5240E95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8" name="Text Box 799">
          <a:extLst>
            <a:ext uri="{FF2B5EF4-FFF2-40B4-BE49-F238E27FC236}">
              <a16:creationId xmlns:a16="http://schemas.microsoft.com/office/drawing/2014/main" id="{7C1F06EB-7A2D-49C5-9CCD-8FD5A9B182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9" name="Text Box 800">
          <a:extLst>
            <a:ext uri="{FF2B5EF4-FFF2-40B4-BE49-F238E27FC236}">
              <a16:creationId xmlns:a16="http://schemas.microsoft.com/office/drawing/2014/main" id="{6FC27E47-F638-4FC9-88E1-3EF4B4D09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0" name="Text Box 801">
          <a:extLst>
            <a:ext uri="{FF2B5EF4-FFF2-40B4-BE49-F238E27FC236}">
              <a16:creationId xmlns:a16="http://schemas.microsoft.com/office/drawing/2014/main" id="{DA994020-FB20-4372-A525-7F1B191EC21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1" name="Text Box 802">
          <a:extLst>
            <a:ext uri="{FF2B5EF4-FFF2-40B4-BE49-F238E27FC236}">
              <a16:creationId xmlns:a16="http://schemas.microsoft.com/office/drawing/2014/main" id="{04EFA231-7CA2-40F4-803D-252EE7F0E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2" name="Text Box 803">
          <a:extLst>
            <a:ext uri="{FF2B5EF4-FFF2-40B4-BE49-F238E27FC236}">
              <a16:creationId xmlns:a16="http://schemas.microsoft.com/office/drawing/2014/main" id="{0947BCF0-800F-4F08-9A49-52E07D490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3" name="Text Box 804">
          <a:extLst>
            <a:ext uri="{FF2B5EF4-FFF2-40B4-BE49-F238E27FC236}">
              <a16:creationId xmlns:a16="http://schemas.microsoft.com/office/drawing/2014/main" id="{2C6B9F70-D9FA-45E1-9D23-96CD725BB2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4" name="Text Box 805">
          <a:extLst>
            <a:ext uri="{FF2B5EF4-FFF2-40B4-BE49-F238E27FC236}">
              <a16:creationId xmlns:a16="http://schemas.microsoft.com/office/drawing/2014/main" id="{228604D0-F76F-48A0-85C0-5EDC8FC2C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5" name="Text Box 806">
          <a:extLst>
            <a:ext uri="{FF2B5EF4-FFF2-40B4-BE49-F238E27FC236}">
              <a16:creationId xmlns:a16="http://schemas.microsoft.com/office/drawing/2014/main" id="{CD2EC380-6BE0-469D-B9EA-28555A27DF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6" name="Text Box 807">
          <a:extLst>
            <a:ext uri="{FF2B5EF4-FFF2-40B4-BE49-F238E27FC236}">
              <a16:creationId xmlns:a16="http://schemas.microsoft.com/office/drawing/2014/main" id="{15E519A3-17D3-4F00-A657-E78E32B545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7" name="Text Box 808">
          <a:extLst>
            <a:ext uri="{FF2B5EF4-FFF2-40B4-BE49-F238E27FC236}">
              <a16:creationId xmlns:a16="http://schemas.microsoft.com/office/drawing/2014/main" id="{39662F9C-505B-4D8D-A997-F4E5CF585D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8" name="Text Box 809">
          <a:extLst>
            <a:ext uri="{FF2B5EF4-FFF2-40B4-BE49-F238E27FC236}">
              <a16:creationId xmlns:a16="http://schemas.microsoft.com/office/drawing/2014/main" id="{10A3C6D7-D71B-4C7C-9DE3-F1018AAC84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99" name="Text Box 810">
          <a:extLst>
            <a:ext uri="{FF2B5EF4-FFF2-40B4-BE49-F238E27FC236}">
              <a16:creationId xmlns:a16="http://schemas.microsoft.com/office/drawing/2014/main" id="{C26F15C1-2A77-4150-B758-1CFB1D2F97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0" name="Text Box 811">
          <a:extLst>
            <a:ext uri="{FF2B5EF4-FFF2-40B4-BE49-F238E27FC236}">
              <a16:creationId xmlns:a16="http://schemas.microsoft.com/office/drawing/2014/main" id="{658F51B5-08F5-45FB-A983-E27DE089A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1" name="Text Box 812">
          <a:extLst>
            <a:ext uri="{FF2B5EF4-FFF2-40B4-BE49-F238E27FC236}">
              <a16:creationId xmlns:a16="http://schemas.microsoft.com/office/drawing/2014/main" id="{760A5F1D-689B-4B79-AB6B-AFFD8502D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2" name="Text Box 813">
          <a:extLst>
            <a:ext uri="{FF2B5EF4-FFF2-40B4-BE49-F238E27FC236}">
              <a16:creationId xmlns:a16="http://schemas.microsoft.com/office/drawing/2014/main" id="{21F4C527-B043-477F-93A5-A8D1246E13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3" name="Text Box 814">
          <a:extLst>
            <a:ext uri="{FF2B5EF4-FFF2-40B4-BE49-F238E27FC236}">
              <a16:creationId xmlns:a16="http://schemas.microsoft.com/office/drawing/2014/main" id="{0E6A7A23-2B9C-4188-9C7A-2C1E12614D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4" name="Text Box 815">
          <a:extLst>
            <a:ext uri="{FF2B5EF4-FFF2-40B4-BE49-F238E27FC236}">
              <a16:creationId xmlns:a16="http://schemas.microsoft.com/office/drawing/2014/main" id="{D34CD9E1-F3BA-47FE-ABF2-A5CF813C6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5" name="Text Box 816">
          <a:extLst>
            <a:ext uri="{FF2B5EF4-FFF2-40B4-BE49-F238E27FC236}">
              <a16:creationId xmlns:a16="http://schemas.microsoft.com/office/drawing/2014/main" id="{1D603783-0B76-4A67-B1DE-1C3D603CBF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6" name="Text Box 817">
          <a:extLst>
            <a:ext uri="{FF2B5EF4-FFF2-40B4-BE49-F238E27FC236}">
              <a16:creationId xmlns:a16="http://schemas.microsoft.com/office/drawing/2014/main" id="{3854F9AA-7D2D-4513-B3E4-AD845CCE98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7" name="Text Box 818">
          <a:extLst>
            <a:ext uri="{FF2B5EF4-FFF2-40B4-BE49-F238E27FC236}">
              <a16:creationId xmlns:a16="http://schemas.microsoft.com/office/drawing/2014/main" id="{D3303E8A-96A0-4D7C-B792-66ED513F7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8" name="Text Box 819">
          <a:extLst>
            <a:ext uri="{FF2B5EF4-FFF2-40B4-BE49-F238E27FC236}">
              <a16:creationId xmlns:a16="http://schemas.microsoft.com/office/drawing/2014/main" id="{880F26AB-266D-42EA-8272-457288D3B9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9" name="Text Box 820">
          <a:extLst>
            <a:ext uri="{FF2B5EF4-FFF2-40B4-BE49-F238E27FC236}">
              <a16:creationId xmlns:a16="http://schemas.microsoft.com/office/drawing/2014/main" id="{990FA730-F0C1-45B3-B17B-B0DB828F97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0" name="Text Box 821">
          <a:extLst>
            <a:ext uri="{FF2B5EF4-FFF2-40B4-BE49-F238E27FC236}">
              <a16:creationId xmlns:a16="http://schemas.microsoft.com/office/drawing/2014/main" id="{E668E0E5-2E40-456E-8C3C-B53F344B5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1" name="Text Box 822">
          <a:extLst>
            <a:ext uri="{FF2B5EF4-FFF2-40B4-BE49-F238E27FC236}">
              <a16:creationId xmlns:a16="http://schemas.microsoft.com/office/drawing/2014/main" id="{34795A55-EBAD-4FEA-AD3E-5777FEBEA8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12" name="Text Box 823">
          <a:extLst>
            <a:ext uri="{FF2B5EF4-FFF2-40B4-BE49-F238E27FC236}">
              <a16:creationId xmlns:a16="http://schemas.microsoft.com/office/drawing/2014/main" id="{D30CBE9D-624F-4360-862B-223A3D65BE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3" name="Text Box 824">
          <a:extLst>
            <a:ext uri="{FF2B5EF4-FFF2-40B4-BE49-F238E27FC236}">
              <a16:creationId xmlns:a16="http://schemas.microsoft.com/office/drawing/2014/main" id="{73F8B53D-1313-4C97-AE00-F5B37F300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4" name="Text Box 825">
          <a:extLst>
            <a:ext uri="{FF2B5EF4-FFF2-40B4-BE49-F238E27FC236}">
              <a16:creationId xmlns:a16="http://schemas.microsoft.com/office/drawing/2014/main" id="{C706F9AA-8F44-424E-9732-F202128703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15" name="Text Box 826">
          <a:extLst>
            <a:ext uri="{FF2B5EF4-FFF2-40B4-BE49-F238E27FC236}">
              <a16:creationId xmlns:a16="http://schemas.microsoft.com/office/drawing/2014/main" id="{63D5A95A-8E10-4159-97DA-97803AE5944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6" name="Text Box 827">
          <a:extLst>
            <a:ext uri="{FF2B5EF4-FFF2-40B4-BE49-F238E27FC236}">
              <a16:creationId xmlns:a16="http://schemas.microsoft.com/office/drawing/2014/main" id="{572CA286-CDBD-494A-B1F4-92745CA32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7" name="Text Box 828">
          <a:extLst>
            <a:ext uri="{FF2B5EF4-FFF2-40B4-BE49-F238E27FC236}">
              <a16:creationId xmlns:a16="http://schemas.microsoft.com/office/drawing/2014/main" id="{BD1A5F68-3274-4F96-B5B7-B689D8EB60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18" name="Text Box 829">
          <a:extLst>
            <a:ext uri="{FF2B5EF4-FFF2-40B4-BE49-F238E27FC236}">
              <a16:creationId xmlns:a16="http://schemas.microsoft.com/office/drawing/2014/main" id="{4A5DCE72-DC82-4819-88FB-3202D4A912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9" name="Text Box 830">
          <a:extLst>
            <a:ext uri="{FF2B5EF4-FFF2-40B4-BE49-F238E27FC236}">
              <a16:creationId xmlns:a16="http://schemas.microsoft.com/office/drawing/2014/main" id="{5CC07F8A-0435-432A-8352-E1A35FA8BF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0" name="Text Box 831">
          <a:extLst>
            <a:ext uri="{FF2B5EF4-FFF2-40B4-BE49-F238E27FC236}">
              <a16:creationId xmlns:a16="http://schemas.microsoft.com/office/drawing/2014/main" id="{CB38CEEE-6D9B-42BC-B413-F57BF76D63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1" name="Text Box 832">
          <a:extLst>
            <a:ext uri="{FF2B5EF4-FFF2-40B4-BE49-F238E27FC236}">
              <a16:creationId xmlns:a16="http://schemas.microsoft.com/office/drawing/2014/main" id="{41D26D4E-39B1-4BEB-92A8-79E9D7B9A0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2" name="Text Box 833">
          <a:extLst>
            <a:ext uri="{FF2B5EF4-FFF2-40B4-BE49-F238E27FC236}">
              <a16:creationId xmlns:a16="http://schemas.microsoft.com/office/drawing/2014/main" id="{9AB3A9BD-9D51-4642-A8FE-D6920EB6A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3" name="Text Box 834">
          <a:extLst>
            <a:ext uri="{FF2B5EF4-FFF2-40B4-BE49-F238E27FC236}">
              <a16:creationId xmlns:a16="http://schemas.microsoft.com/office/drawing/2014/main" id="{AF19633E-4C50-42B9-B0DF-AF6247CDA9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4" name="Text Box 835">
          <a:extLst>
            <a:ext uri="{FF2B5EF4-FFF2-40B4-BE49-F238E27FC236}">
              <a16:creationId xmlns:a16="http://schemas.microsoft.com/office/drawing/2014/main" id="{0AB3FA61-3DBF-497D-8300-7963DB69A1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5" name="Text Box 836">
          <a:extLst>
            <a:ext uri="{FF2B5EF4-FFF2-40B4-BE49-F238E27FC236}">
              <a16:creationId xmlns:a16="http://schemas.microsoft.com/office/drawing/2014/main" id="{C0458391-F755-41DC-8770-EA7AD33E4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6" name="Text Box 837">
          <a:extLst>
            <a:ext uri="{FF2B5EF4-FFF2-40B4-BE49-F238E27FC236}">
              <a16:creationId xmlns:a16="http://schemas.microsoft.com/office/drawing/2014/main" id="{12F84572-1051-4D42-8404-E8574FB3BB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7" name="Text Box 838">
          <a:extLst>
            <a:ext uri="{FF2B5EF4-FFF2-40B4-BE49-F238E27FC236}">
              <a16:creationId xmlns:a16="http://schemas.microsoft.com/office/drawing/2014/main" id="{1EDD1183-D68E-40EB-81B5-35F4D354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8" name="Text Box 839">
          <a:extLst>
            <a:ext uri="{FF2B5EF4-FFF2-40B4-BE49-F238E27FC236}">
              <a16:creationId xmlns:a16="http://schemas.microsoft.com/office/drawing/2014/main" id="{5B858501-B736-4548-A417-53BC445130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9" name="Text Box 840">
          <a:extLst>
            <a:ext uri="{FF2B5EF4-FFF2-40B4-BE49-F238E27FC236}">
              <a16:creationId xmlns:a16="http://schemas.microsoft.com/office/drawing/2014/main" id="{5E4283F0-F153-4FD4-BD67-F5326D5CA1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0" name="Text Box 841">
          <a:extLst>
            <a:ext uri="{FF2B5EF4-FFF2-40B4-BE49-F238E27FC236}">
              <a16:creationId xmlns:a16="http://schemas.microsoft.com/office/drawing/2014/main" id="{268F8829-BCC5-4D5F-AB17-D5087FDB3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31" name="Text Box 842">
          <a:extLst>
            <a:ext uri="{FF2B5EF4-FFF2-40B4-BE49-F238E27FC236}">
              <a16:creationId xmlns:a16="http://schemas.microsoft.com/office/drawing/2014/main" id="{9DF5A7CF-8F94-4C1A-962A-5A35AA520E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2" name="Text Box 843">
          <a:extLst>
            <a:ext uri="{FF2B5EF4-FFF2-40B4-BE49-F238E27FC236}">
              <a16:creationId xmlns:a16="http://schemas.microsoft.com/office/drawing/2014/main" id="{000154FD-A4B8-46CD-B151-023F060462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3" name="Text Box 844">
          <a:extLst>
            <a:ext uri="{FF2B5EF4-FFF2-40B4-BE49-F238E27FC236}">
              <a16:creationId xmlns:a16="http://schemas.microsoft.com/office/drawing/2014/main" id="{02163FE9-3927-4B5C-BBA5-B77711AF8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34" name="Text Box 845">
          <a:extLst>
            <a:ext uri="{FF2B5EF4-FFF2-40B4-BE49-F238E27FC236}">
              <a16:creationId xmlns:a16="http://schemas.microsoft.com/office/drawing/2014/main" id="{A92ADBA9-5D6E-4D60-BCBC-31C05545B5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5" name="Text Box 846">
          <a:extLst>
            <a:ext uri="{FF2B5EF4-FFF2-40B4-BE49-F238E27FC236}">
              <a16:creationId xmlns:a16="http://schemas.microsoft.com/office/drawing/2014/main" id="{12C6998C-7C06-4EB2-ACC9-C92B4BE6D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6" name="Text Box 847">
          <a:extLst>
            <a:ext uri="{FF2B5EF4-FFF2-40B4-BE49-F238E27FC236}">
              <a16:creationId xmlns:a16="http://schemas.microsoft.com/office/drawing/2014/main" id="{857BB797-8573-4B66-B0FD-B3463EB37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37" name="Text Box 848">
          <a:extLst>
            <a:ext uri="{FF2B5EF4-FFF2-40B4-BE49-F238E27FC236}">
              <a16:creationId xmlns:a16="http://schemas.microsoft.com/office/drawing/2014/main" id="{F314E2BF-523C-4A66-89AC-29EBAD5068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8" name="Text Box 849">
          <a:extLst>
            <a:ext uri="{FF2B5EF4-FFF2-40B4-BE49-F238E27FC236}">
              <a16:creationId xmlns:a16="http://schemas.microsoft.com/office/drawing/2014/main" id="{ADB8CCC6-4ADD-40F3-85EA-1D143B3C8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9" name="Text Box 850">
          <a:extLst>
            <a:ext uri="{FF2B5EF4-FFF2-40B4-BE49-F238E27FC236}">
              <a16:creationId xmlns:a16="http://schemas.microsoft.com/office/drawing/2014/main" id="{BBE4958E-EB8F-4BB3-92B0-E1316008E5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0" name="Text Box 851">
          <a:extLst>
            <a:ext uri="{FF2B5EF4-FFF2-40B4-BE49-F238E27FC236}">
              <a16:creationId xmlns:a16="http://schemas.microsoft.com/office/drawing/2014/main" id="{27CE47F9-EC24-416E-BAA5-090C37629B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1" name="Text Box 852">
          <a:extLst>
            <a:ext uri="{FF2B5EF4-FFF2-40B4-BE49-F238E27FC236}">
              <a16:creationId xmlns:a16="http://schemas.microsoft.com/office/drawing/2014/main" id="{AD2EE8C4-646B-40EE-A66A-07282573C9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2" name="Text Box 853">
          <a:extLst>
            <a:ext uri="{FF2B5EF4-FFF2-40B4-BE49-F238E27FC236}">
              <a16:creationId xmlns:a16="http://schemas.microsoft.com/office/drawing/2014/main" id="{482C0667-184F-46C4-A783-8361A19F90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3" name="Text Box 854">
          <a:extLst>
            <a:ext uri="{FF2B5EF4-FFF2-40B4-BE49-F238E27FC236}">
              <a16:creationId xmlns:a16="http://schemas.microsoft.com/office/drawing/2014/main" id="{EC924644-CC5A-4D4E-82CD-64FD526D4D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4" name="Text Box 855">
          <a:extLst>
            <a:ext uri="{FF2B5EF4-FFF2-40B4-BE49-F238E27FC236}">
              <a16:creationId xmlns:a16="http://schemas.microsoft.com/office/drawing/2014/main" id="{06C0995D-1FD2-4B6D-B1E2-CA5C00B964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5" name="Text Box 856">
          <a:extLst>
            <a:ext uri="{FF2B5EF4-FFF2-40B4-BE49-F238E27FC236}">
              <a16:creationId xmlns:a16="http://schemas.microsoft.com/office/drawing/2014/main" id="{1E3EA5C0-400A-4928-B7EB-0406078B27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6" name="Text Box 857">
          <a:extLst>
            <a:ext uri="{FF2B5EF4-FFF2-40B4-BE49-F238E27FC236}">
              <a16:creationId xmlns:a16="http://schemas.microsoft.com/office/drawing/2014/main" id="{1ED9DCA3-7D0B-491B-AE2A-27E372E43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7" name="Text Box 858">
          <a:extLst>
            <a:ext uri="{FF2B5EF4-FFF2-40B4-BE49-F238E27FC236}">
              <a16:creationId xmlns:a16="http://schemas.microsoft.com/office/drawing/2014/main" id="{DF01EDA6-D854-4123-928E-5491EB46A2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8" name="Text Box 859">
          <a:extLst>
            <a:ext uri="{FF2B5EF4-FFF2-40B4-BE49-F238E27FC236}">
              <a16:creationId xmlns:a16="http://schemas.microsoft.com/office/drawing/2014/main" id="{C78CF73D-1EC5-41F9-8247-538967C01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9" name="Text Box 860">
          <a:extLst>
            <a:ext uri="{FF2B5EF4-FFF2-40B4-BE49-F238E27FC236}">
              <a16:creationId xmlns:a16="http://schemas.microsoft.com/office/drawing/2014/main" id="{CB0124D2-0B2E-4B29-BB57-BAE5B4A95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0" name="Text Box 861">
          <a:extLst>
            <a:ext uri="{FF2B5EF4-FFF2-40B4-BE49-F238E27FC236}">
              <a16:creationId xmlns:a16="http://schemas.microsoft.com/office/drawing/2014/main" id="{A4EF6287-7882-4628-B277-CFBDCDD703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1" name="Text Box 862">
          <a:extLst>
            <a:ext uri="{FF2B5EF4-FFF2-40B4-BE49-F238E27FC236}">
              <a16:creationId xmlns:a16="http://schemas.microsoft.com/office/drawing/2014/main" id="{2E3CE6E6-4B04-465D-A135-9118C4C9F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2" name="Text Box 863">
          <a:extLst>
            <a:ext uri="{FF2B5EF4-FFF2-40B4-BE49-F238E27FC236}">
              <a16:creationId xmlns:a16="http://schemas.microsoft.com/office/drawing/2014/main" id="{6061E78D-4053-4616-B9FB-1AB167B7B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3" name="Text Box 864">
          <a:extLst>
            <a:ext uri="{FF2B5EF4-FFF2-40B4-BE49-F238E27FC236}">
              <a16:creationId xmlns:a16="http://schemas.microsoft.com/office/drawing/2014/main" id="{11852490-62AF-492E-AA1C-9A45BDF60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4" name="Text Box 865">
          <a:extLst>
            <a:ext uri="{FF2B5EF4-FFF2-40B4-BE49-F238E27FC236}">
              <a16:creationId xmlns:a16="http://schemas.microsoft.com/office/drawing/2014/main" id="{E36E9618-3392-4008-BBE4-5571AF257E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5" name="Text Box 866">
          <a:extLst>
            <a:ext uri="{FF2B5EF4-FFF2-40B4-BE49-F238E27FC236}">
              <a16:creationId xmlns:a16="http://schemas.microsoft.com/office/drawing/2014/main" id="{E614B9FA-F82B-47B3-9ABB-481C201B7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6" name="Text Box 867">
          <a:extLst>
            <a:ext uri="{FF2B5EF4-FFF2-40B4-BE49-F238E27FC236}">
              <a16:creationId xmlns:a16="http://schemas.microsoft.com/office/drawing/2014/main" id="{745E6AAD-DBD3-413A-B385-964AB5F16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7" name="Text Box 868">
          <a:extLst>
            <a:ext uri="{FF2B5EF4-FFF2-40B4-BE49-F238E27FC236}">
              <a16:creationId xmlns:a16="http://schemas.microsoft.com/office/drawing/2014/main" id="{BE3BE132-0D96-49A2-9B3C-81D2D3D09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8" name="Text Box 869">
          <a:extLst>
            <a:ext uri="{FF2B5EF4-FFF2-40B4-BE49-F238E27FC236}">
              <a16:creationId xmlns:a16="http://schemas.microsoft.com/office/drawing/2014/main" id="{732879EB-7678-4AEB-B489-057112D86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9" name="Text Box 870">
          <a:extLst>
            <a:ext uri="{FF2B5EF4-FFF2-40B4-BE49-F238E27FC236}">
              <a16:creationId xmlns:a16="http://schemas.microsoft.com/office/drawing/2014/main" id="{CB07372A-0437-4EF8-BD29-B13981E4E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60" name="Text Box 101">
          <a:extLst>
            <a:ext uri="{FF2B5EF4-FFF2-40B4-BE49-F238E27FC236}">
              <a16:creationId xmlns:a16="http://schemas.microsoft.com/office/drawing/2014/main" id="{BFF04BDF-528F-4813-AF7B-27FBD0C620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61" name="Text Box 102">
          <a:extLst>
            <a:ext uri="{FF2B5EF4-FFF2-40B4-BE49-F238E27FC236}">
              <a16:creationId xmlns:a16="http://schemas.microsoft.com/office/drawing/2014/main" id="{95CDD26F-A324-4B63-A398-404C05E1F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2" name="Text Box 103">
          <a:extLst>
            <a:ext uri="{FF2B5EF4-FFF2-40B4-BE49-F238E27FC236}">
              <a16:creationId xmlns:a16="http://schemas.microsoft.com/office/drawing/2014/main" id="{6F7E56D4-2EAD-4174-9766-C7C641888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3" name="Text Box 104">
          <a:extLst>
            <a:ext uri="{FF2B5EF4-FFF2-40B4-BE49-F238E27FC236}">
              <a16:creationId xmlns:a16="http://schemas.microsoft.com/office/drawing/2014/main" id="{979030F3-3893-4F80-ABF6-2723E19A2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4" name="Text Box 105">
          <a:extLst>
            <a:ext uri="{FF2B5EF4-FFF2-40B4-BE49-F238E27FC236}">
              <a16:creationId xmlns:a16="http://schemas.microsoft.com/office/drawing/2014/main" id="{161FD697-C626-488E-964A-F93C764C60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5" name="Text Box 106">
          <a:extLst>
            <a:ext uri="{FF2B5EF4-FFF2-40B4-BE49-F238E27FC236}">
              <a16:creationId xmlns:a16="http://schemas.microsoft.com/office/drawing/2014/main" id="{8C8A4B0D-F10B-4731-8050-94182655C9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6" name="Text Box 107">
          <a:extLst>
            <a:ext uri="{FF2B5EF4-FFF2-40B4-BE49-F238E27FC236}">
              <a16:creationId xmlns:a16="http://schemas.microsoft.com/office/drawing/2014/main" id="{0BB06DDD-1F09-4B6F-8931-A5AA855A58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7" name="Text Box 108">
          <a:extLst>
            <a:ext uri="{FF2B5EF4-FFF2-40B4-BE49-F238E27FC236}">
              <a16:creationId xmlns:a16="http://schemas.microsoft.com/office/drawing/2014/main" id="{5A413A06-4BCD-4167-999B-6B4C94C25C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8" name="Text Box 109">
          <a:extLst>
            <a:ext uri="{FF2B5EF4-FFF2-40B4-BE49-F238E27FC236}">
              <a16:creationId xmlns:a16="http://schemas.microsoft.com/office/drawing/2014/main" id="{B2FA6080-F98D-4717-8080-B02578ADBD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9" name="Text Box 110">
          <a:extLst>
            <a:ext uri="{FF2B5EF4-FFF2-40B4-BE49-F238E27FC236}">
              <a16:creationId xmlns:a16="http://schemas.microsoft.com/office/drawing/2014/main" id="{EE5F06B1-1449-4A34-BD5A-D16971F05C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0" name="Text Box 111">
          <a:extLst>
            <a:ext uri="{FF2B5EF4-FFF2-40B4-BE49-F238E27FC236}">
              <a16:creationId xmlns:a16="http://schemas.microsoft.com/office/drawing/2014/main" id="{AEC27791-A0FC-4E37-B5AE-1AA5B0F9B5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1" name="Text Box 112">
          <a:extLst>
            <a:ext uri="{FF2B5EF4-FFF2-40B4-BE49-F238E27FC236}">
              <a16:creationId xmlns:a16="http://schemas.microsoft.com/office/drawing/2014/main" id="{D941B616-32C9-403A-9564-0D0A048973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2" name="Text Box 113">
          <a:extLst>
            <a:ext uri="{FF2B5EF4-FFF2-40B4-BE49-F238E27FC236}">
              <a16:creationId xmlns:a16="http://schemas.microsoft.com/office/drawing/2014/main" id="{47322F18-1FAB-4D68-BD98-979B40A5A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3" name="Text Box 114">
          <a:extLst>
            <a:ext uri="{FF2B5EF4-FFF2-40B4-BE49-F238E27FC236}">
              <a16:creationId xmlns:a16="http://schemas.microsoft.com/office/drawing/2014/main" id="{86A62B47-16BE-485A-8DF6-0CB3DC66E1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4" name="Text Box 115">
          <a:extLst>
            <a:ext uri="{FF2B5EF4-FFF2-40B4-BE49-F238E27FC236}">
              <a16:creationId xmlns:a16="http://schemas.microsoft.com/office/drawing/2014/main" id="{76C46D07-7FF1-4950-9576-C7EDB23E1C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5" name="Text Box 116">
          <a:extLst>
            <a:ext uri="{FF2B5EF4-FFF2-40B4-BE49-F238E27FC236}">
              <a16:creationId xmlns:a16="http://schemas.microsoft.com/office/drawing/2014/main" id="{77A4D89D-FBD6-4655-B4D8-1DB248076D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6" name="Text Box 117">
          <a:extLst>
            <a:ext uri="{FF2B5EF4-FFF2-40B4-BE49-F238E27FC236}">
              <a16:creationId xmlns:a16="http://schemas.microsoft.com/office/drawing/2014/main" id="{6E1B1E98-F303-4F87-89B7-1F7F898ED2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7" name="Text Box 118">
          <a:extLst>
            <a:ext uri="{FF2B5EF4-FFF2-40B4-BE49-F238E27FC236}">
              <a16:creationId xmlns:a16="http://schemas.microsoft.com/office/drawing/2014/main" id="{0215B519-A37D-4CD5-A04A-B5052B0E3E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8" name="Text Box 119">
          <a:extLst>
            <a:ext uri="{FF2B5EF4-FFF2-40B4-BE49-F238E27FC236}">
              <a16:creationId xmlns:a16="http://schemas.microsoft.com/office/drawing/2014/main" id="{C9A24B7E-7861-42C2-BFAC-D1377F4E66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9" name="Text Box 120">
          <a:extLst>
            <a:ext uri="{FF2B5EF4-FFF2-40B4-BE49-F238E27FC236}">
              <a16:creationId xmlns:a16="http://schemas.microsoft.com/office/drawing/2014/main" id="{2DAA2EE2-E33E-4B2D-99E6-77F2C3BD8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0" name="Text Box 121">
          <a:extLst>
            <a:ext uri="{FF2B5EF4-FFF2-40B4-BE49-F238E27FC236}">
              <a16:creationId xmlns:a16="http://schemas.microsoft.com/office/drawing/2014/main" id="{A8EE314B-AD28-4FC7-8600-94A10DACD1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1" name="Text Box 122">
          <a:extLst>
            <a:ext uri="{FF2B5EF4-FFF2-40B4-BE49-F238E27FC236}">
              <a16:creationId xmlns:a16="http://schemas.microsoft.com/office/drawing/2014/main" id="{B7D21CC6-1216-4F72-907A-00CFF41B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2" name="Text Box 123">
          <a:extLst>
            <a:ext uri="{FF2B5EF4-FFF2-40B4-BE49-F238E27FC236}">
              <a16:creationId xmlns:a16="http://schemas.microsoft.com/office/drawing/2014/main" id="{9BB5245C-DC05-4962-BB7D-A2425B05CB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3" name="Text Box 124">
          <a:extLst>
            <a:ext uri="{FF2B5EF4-FFF2-40B4-BE49-F238E27FC236}">
              <a16:creationId xmlns:a16="http://schemas.microsoft.com/office/drawing/2014/main" id="{D537BA5B-8921-466D-83BB-D8F36C88E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4" name="Text Box 125">
          <a:extLst>
            <a:ext uri="{FF2B5EF4-FFF2-40B4-BE49-F238E27FC236}">
              <a16:creationId xmlns:a16="http://schemas.microsoft.com/office/drawing/2014/main" id="{96811020-B35B-40F9-AAD0-7B9944432A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5" name="Text Box 126">
          <a:extLst>
            <a:ext uri="{FF2B5EF4-FFF2-40B4-BE49-F238E27FC236}">
              <a16:creationId xmlns:a16="http://schemas.microsoft.com/office/drawing/2014/main" id="{EE3FFBD2-D70C-49F2-A661-B750F3A3DB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6" name="Text Box 127">
          <a:extLst>
            <a:ext uri="{FF2B5EF4-FFF2-40B4-BE49-F238E27FC236}">
              <a16:creationId xmlns:a16="http://schemas.microsoft.com/office/drawing/2014/main" id="{921674C5-E77E-4BCA-AD25-E96274365B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7" name="Text Box 128">
          <a:extLst>
            <a:ext uri="{FF2B5EF4-FFF2-40B4-BE49-F238E27FC236}">
              <a16:creationId xmlns:a16="http://schemas.microsoft.com/office/drawing/2014/main" id="{514FA33B-540E-476A-83DA-C629FD809C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8" name="Text Box 129">
          <a:extLst>
            <a:ext uri="{FF2B5EF4-FFF2-40B4-BE49-F238E27FC236}">
              <a16:creationId xmlns:a16="http://schemas.microsoft.com/office/drawing/2014/main" id="{75F2FD51-F754-4E22-8CDE-FE5DE2B374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6189" name="Text Box 130">
          <a:extLst>
            <a:ext uri="{FF2B5EF4-FFF2-40B4-BE49-F238E27FC236}">
              <a16:creationId xmlns:a16="http://schemas.microsoft.com/office/drawing/2014/main" id="{5DE2F621-F843-4432-85C7-4CB4CB15C87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190" name="Text Box 131">
          <a:extLst>
            <a:ext uri="{FF2B5EF4-FFF2-40B4-BE49-F238E27FC236}">
              <a16:creationId xmlns:a16="http://schemas.microsoft.com/office/drawing/2014/main" id="{6038BDBA-9DB3-4697-AB90-5FE74661040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1" name="Text Box 132">
          <a:extLst>
            <a:ext uri="{FF2B5EF4-FFF2-40B4-BE49-F238E27FC236}">
              <a16:creationId xmlns:a16="http://schemas.microsoft.com/office/drawing/2014/main" id="{CE2659BD-BA16-4AEE-B289-12A674C75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2" name="Text Box 133">
          <a:extLst>
            <a:ext uri="{FF2B5EF4-FFF2-40B4-BE49-F238E27FC236}">
              <a16:creationId xmlns:a16="http://schemas.microsoft.com/office/drawing/2014/main" id="{F1578C87-A737-49AC-81BA-889E06F503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93" name="Text Box 134">
          <a:extLst>
            <a:ext uri="{FF2B5EF4-FFF2-40B4-BE49-F238E27FC236}">
              <a16:creationId xmlns:a16="http://schemas.microsoft.com/office/drawing/2014/main" id="{BD0D68AF-3602-49A9-9B35-D46F45743B5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4" name="Text Box 135">
          <a:extLst>
            <a:ext uri="{FF2B5EF4-FFF2-40B4-BE49-F238E27FC236}">
              <a16:creationId xmlns:a16="http://schemas.microsoft.com/office/drawing/2014/main" id="{F05FC337-9900-4200-9956-E41AF9F38B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5" name="Text Box 136">
          <a:extLst>
            <a:ext uri="{FF2B5EF4-FFF2-40B4-BE49-F238E27FC236}">
              <a16:creationId xmlns:a16="http://schemas.microsoft.com/office/drawing/2014/main" id="{20F7367F-ABB4-4917-9DC5-2874E6725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196" name="Text Box 137">
          <a:extLst>
            <a:ext uri="{FF2B5EF4-FFF2-40B4-BE49-F238E27FC236}">
              <a16:creationId xmlns:a16="http://schemas.microsoft.com/office/drawing/2014/main" id="{3876FAF3-4322-4995-88DD-B103D907E0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7" name="Text Box 138">
          <a:extLst>
            <a:ext uri="{FF2B5EF4-FFF2-40B4-BE49-F238E27FC236}">
              <a16:creationId xmlns:a16="http://schemas.microsoft.com/office/drawing/2014/main" id="{3F4C5A9B-CB93-409F-A3A8-C584A09A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8" name="Text Box 139">
          <a:extLst>
            <a:ext uri="{FF2B5EF4-FFF2-40B4-BE49-F238E27FC236}">
              <a16:creationId xmlns:a16="http://schemas.microsoft.com/office/drawing/2014/main" id="{65395871-7A3B-4414-A4DB-81596475FF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99" name="Text Box 140">
          <a:extLst>
            <a:ext uri="{FF2B5EF4-FFF2-40B4-BE49-F238E27FC236}">
              <a16:creationId xmlns:a16="http://schemas.microsoft.com/office/drawing/2014/main" id="{0FA292D2-7041-48BB-95B1-0FEA10CB4A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0" name="Text Box 141">
          <a:extLst>
            <a:ext uri="{FF2B5EF4-FFF2-40B4-BE49-F238E27FC236}">
              <a16:creationId xmlns:a16="http://schemas.microsoft.com/office/drawing/2014/main" id="{2704FD59-59A6-4CC9-BE96-3F5549B7F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1" name="Text Box 142">
          <a:extLst>
            <a:ext uri="{FF2B5EF4-FFF2-40B4-BE49-F238E27FC236}">
              <a16:creationId xmlns:a16="http://schemas.microsoft.com/office/drawing/2014/main" id="{F27DD1A3-B47A-44BF-88D6-38206935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202" name="Text Box 143">
          <a:extLst>
            <a:ext uri="{FF2B5EF4-FFF2-40B4-BE49-F238E27FC236}">
              <a16:creationId xmlns:a16="http://schemas.microsoft.com/office/drawing/2014/main" id="{B4F43081-EE09-44EA-8669-5A8E6D20812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3" name="Text Box 144">
          <a:extLst>
            <a:ext uri="{FF2B5EF4-FFF2-40B4-BE49-F238E27FC236}">
              <a16:creationId xmlns:a16="http://schemas.microsoft.com/office/drawing/2014/main" id="{D436D3C8-42F4-4EFC-9DE1-F569927EF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4" name="Text Box 145">
          <a:extLst>
            <a:ext uri="{FF2B5EF4-FFF2-40B4-BE49-F238E27FC236}">
              <a16:creationId xmlns:a16="http://schemas.microsoft.com/office/drawing/2014/main" id="{F6C11804-905E-4DD2-9930-DD57F15A8F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05" name="Text Box 146">
          <a:extLst>
            <a:ext uri="{FF2B5EF4-FFF2-40B4-BE49-F238E27FC236}">
              <a16:creationId xmlns:a16="http://schemas.microsoft.com/office/drawing/2014/main" id="{51B763AB-341C-4AA1-961B-8D05C4DA70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06" name="Text Box 147">
          <a:extLst>
            <a:ext uri="{FF2B5EF4-FFF2-40B4-BE49-F238E27FC236}">
              <a16:creationId xmlns:a16="http://schemas.microsoft.com/office/drawing/2014/main" id="{77B61FF0-A880-40B9-9DB0-F6318089C8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7" name="Text Box 148">
          <a:extLst>
            <a:ext uri="{FF2B5EF4-FFF2-40B4-BE49-F238E27FC236}">
              <a16:creationId xmlns:a16="http://schemas.microsoft.com/office/drawing/2014/main" id="{079B60AA-9E71-490B-A63E-1D8631CA4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8" name="Text Box 149">
          <a:extLst>
            <a:ext uri="{FF2B5EF4-FFF2-40B4-BE49-F238E27FC236}">
              <a16:creationId xmlns:a16="http://schemas.microsoft.com/office/drawing/2014/main" id="{92391FD5-F21B-421B-BDA3-68F8698371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09" name="Text Box 150">
          <a:extLst>
            <a:ext uri="{FF2B5EF4-FFF2-40B4-BE49-F238E27FC236}">
              <a16:creationId xmlns:a16="http://schemas.microsoft.com/office/drawing/2014/main" id="{0ECACE0F-E069-411D-8D9E-73C390D12C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0" name="Text Box 151">
          <a:extLst>
            <a:ext uri="{FF2B5EF4-FFF2-40B4-BE49-F238E27FC236}">
              <a16:creationId xmlns:a16="http://schemas.microsoft.com/office/drawing/2014/main" id="{629F8453-2E00-4BB9-949E-D0E60AC819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1" name="Text Box 152">
          <a:extLst>
            <a:ext uri="{FF2B5EF4-FFF2-40B4-BE49-F238E27FC236}">
              <a16:creationId xmlns:a16="http://schemas.microsoft.com/office/drawing/2014/main" id="{3E7C2283-6284-46DA-BE80-D0CA6B313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12" name="Text Box 153">
          <a:extLst>
            <a:ext uri="{FF2B5EF4-FFF2-40B4-BE49-F238E27FC236}">
              <a16:creationId xmlns:a16="http://schemas.microsoft.com/office/drawing/2014/main" id="{4C5B7CFD-55FC-4666-9729-34BFF677D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3" name="Text Box 154">
          <a:extLst>
            <a:ext uri="{FF2B5EF4-FFF2-40B4-BE49-F238E27FC236}">
              <a16:creationId xmlns:a16="http://schemas.microsoft.com/office/drawing/2014/main" id="{EBA05E22-49E7-4D6E-8A8C-3212722B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4" name="Text Box 155">
          <a:extLst>
            <a:ext uri="{FF2B5EF4-FFF2-40B4-BE49-F238E27FC236}">
              <a16:creationId xmlns:a16="http://schemas.microsoft.com/office/drawing/2014/main" id="{167C86E9-89AB-4281-B15C-D88D98149C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15" name="Text Box 156">
          <a:extLst>
            <a:ext uri="{FF2B5EF4-FFF2-40B4-BE49-F238E27FC236}">
              <a16:creationId xmlns:a16="http://schemas.microsoft.com/office/drawing/2014/main" id="{95AAE10E-4D51-4F4B-A264-4620405B8D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6" name="Text Box 157">
          <a:extLst>
            <a:ext uri="{FF2B5EF4-FFF2-40B4-BE49-F238E27FC236}">
              <a16:creationId xmlns:a16="http://schemas.microsoft.com/office/drawing/2014/main" id="{9549A90C-05C6-4781-8BDA-6B1D8A2185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7" name="Text Box 158">
          <a:extLst>
            <a:ext uri="{FF2B5EF4-FFF2-40B4-BE49-F238E27FC236}">
              <a16:creationId xmlns:a16="http://schemas.microsoft.com/office/drawing/2014/main" id="{AEC189AB-889B-4C77-BB78-C54903D9B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18" name="Text Box 159">
          <a:extLst>
            <a:ext uri="{FF2B5EF4-FFF2-40B4-BE49-F238E27FC236}">
              <a16:creationId xmlns:a16="http://schemas.microsoft.com/office/drawing/2014/main" id="{1BA1F31D-3647-491F-8FE6-1030EEE330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9" name="Text Box 160">
          <a:extLst>
            <a:ext uri="{FF2B5EF4-FFF2-40B4-BE49-F238E27FC236}">
              <a16:creationId xmlns:a16="http://schemas.microsoft.com/office/drawing/2014/main" id="{DC81D0D5-6820-48FA-8661-BCAD07979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0" name="Text Box 161">
          <a:extLst>
            <a:ext uri="{FF2B5EF4-FFF2-40B4-BE49-F238E27FC236}">
              <a16:creationId xmlns:a16="http://schemas.microsoft.com/office/drawing/2014/main" id="{DC4ABDDE-8834-4B1D-ACAA-9EA8BE3DA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21" name="Text Box 162">
          <a:extLst>
            <a:ext uri="{FF2B5EF4-FFF2-40B4-BE49-F238E27FC236}">
              <a16:creationId xmlns:a16="http://schemas.microsoft.com/office/drawing/2014/main" id="{A19FABC4-ADA7-46E8-B80E-CE498852E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22" name="Text Box 163">
          <a:extLst>
            <a:ext uri="{FF2B5EF4-FFF2-40B4-BE49-F238E27FC236}">
              <a16:creationId xmlns:a16="http://schemas.microsoft.com/office/drawing/2014/main" id="{B96A7C1A-B923-4386-9CF3-E21CA34F2E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3" name="Text Box 164">
          <a:extLst>
            <a:ext uri="{FF2B5EF4-FFF2-40B4-BE49-F238E27FC236}">
              <a16:creationId xmlns:a16="http://schemas.microsoft.com/office/drawing/2014/main" id="{1847A089-13D5-4E26-B3C4-B720AE041B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4" name="Text Box 165">
          <a:extLst>
            <a:ext uri="{FF2B5EF4-FFF2-40B4-BE49-F238E27FC236}">
              <a16:creationId xmlns:a16="http://schemas.microsoft.com/office/drawing/2014/main" id="{E016B7ED-4590-4129-967A-C9115CD5D6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25" name="Text Box 166">
          <a:extLst>
            <a:ext uri="{FF2B5EF4-FFF2-40B4-BE49-F238E27FC236}">
              <a16:creationId xmlns:a16="http://schemas.microsoft.com/office/drawing/2014/main" id="{BEE0F9AD-3C8D-4B10-BAF4-32788D1F8F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6" name="Text Box 167">
          <a:extLst>
            <a:ext uri="{FF2B5EF4-FFF2-40B4-BE49-F238E27FC236}">
              <a16:creationId xmlns:a16="http://schemas.microsoft.com/office/drawing/2014/main" id="{7F78F650-57DB-4B0F-A813-5F304CF1CC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7" name="Text Box 168">
          <a:extLst>
            <a:ext uri="{FF2B5EF4-FFF2-40B4-BE49-F238E27FC236}">
              <a16:creationId xmlns:a16="http://schemas.microsoft.com/office/drawing/2014/main" id="{9CF3B3A5-69CE-4272-9AC7-555BF5431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28" name="Text Box 169">
          <a:extLst>
            <a:ext uri="{FF2B5EF4-FFF2-40B4-BE49-F238E27FC236}">
              <a16:creationId xmlns:a16="http://schemas.microsoft.com/office/drawing/2014/main" id="{8B314181-67F0-44CC-95F5-C2776B5581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9" name="Text Box 170">
          <a:extLst>
            <a:ext uri="{FF2B5EF4-FFF2-40B4-BE49-F238E27FC236}">
              <a16:creationId xmlns:a16="http://schemas.microsoft.com/office/drawing/2014/main" id="{DD492C0D-BB58-4D7F-8787-92911087D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0" name="Text Box 171">
          <a:extLst>
            <a:ext uri="{FF2B5EF4-FFF2-40B4-BE49-F238E27FC236}">
              <a16:creationId xmlns:a16="http://schemas.microsoft.com/office/drawing/2014/main" id="{272AA23F-5E6F-4403-9030-5EE265DE79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31" name="Text Box 172">
          <a:extLst>
            <a:ext uri="{FF2B5EF4-FFF2-40B4-BE49-F238E27FC236}">
              <a16:creationId xmlns:a16="http://schemas.microsoft.com/office/drawing/2014/main" id="{8ED9E80E-2874-4E12-8898-4A3E71893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2" name="Text Box 173">
          <a:extLst>
            <a:ext uri="{FF2B5EF4-FFF2-40B4-BE49-F238E27FC236}">
              <a16:creationId xmlns:a16="http://schemas.microsoft.com/office/drawing/2014/main" id="{B5DD6C37-D737-4416-82E4-AC4E7258BE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3" name="Text Box 174">
          <a:extLst>
            <a:ext uri="{FF2B5EF4-FFF2-40B4-BE49-F238E27FC236}">
              <a16:creationId xmlns:a16="http://schemas.microsoft.com/office/drawing/2014/main" id="{54AFE8CB-5836-4482-A5F8-A7EF4333B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34" name="Text Box 175">
          <a:extLst>
            <a:ext uri="{FF2B5EF4-FFF2-40B4-BE49-F238E27FC236}">
              <a16:creationId xmlns:a16="http://schemas.microsoft.com/office/drawing/2014/main" id="{B18C9D10-8F67-4466-80DE-5AF8F9A2B7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5" name="Text Box 176">
          <a:extLst>
            <a:ext uri="{FF2B5EF4-FFF2-40B4-BE49-F238E27FC236}">
              <a16:creationId xmlns:a16="http://schemas.microsoft.com/office/drawing/2014/main" id="{0E9D6DF2-2708-4E91-A1C7-9C12BBFBC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6" name="Text Box 177">
          <a:extLst>
            <a:ext uri="{FF2B5EF4-FFF2-40B4-BE49-F238E27FC236}">
              <a16:creationId xmlns:a16="http://schemas.microsoft.com/office/drawing/2014/main" id="{F652D1A5-B15A-4584-8B67-B0743606D0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37" name="Text Box 178">
          <a:extLst>
            <a:ext uri="{FF2B5EF4-FFF2-40B4-BE49-F238E27FC236}">
              <a16:creationId xmlns:a16="http://schemas.microsoft.com/office/drawing/2014/main" id="{3EE4B0C0-2603-4912-BAFA-9E112AEC66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8" name="Text Box 179">
          <a:extLst>
            <a:ext uri="{FF2B5EF4-FFF2-40B4-BE49-F238E27FC236}">
              <a16:creationId xmlns:a16="http://schemas.microsoft.com/office/drawing/2014/main" id="{7F75EB63-AD51-4397-B0A7-CFEF12FA0E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9" name="Text Box 180">
          <a:extLst>
            <a:ext uri="{FF2B5EF4-FFF2-40B4-BE49-F238E27FC236}">
              <a16:creationId xmlns:a16="http://schemas.microsoft.com/office/drawing/2014/main" id="{86F5C361-C837-4FE2-B4E6-C20F7C3A57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0" name="Text Box 181">
          <a:extLst>
            <a:ext uri="{FF2B5EF4-FFF2-40B4-BE49-F238E27FC236}">
              <a16:creationId xmlns:a16="http://schemas.microsoft.com/office/drawing/2014/main" id="{3DF830C6-8462-40DD-9A56-6E60BCD9A2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1" name="Text Box 182">
          <a:extLst>
            <a:ext uri="{FF2B5EF4-FFF2-40B4-BE49-F238E27FC236}">
              <a16:creationId xmlns:a16="http://schemas.microsoft.com/office/drawing/2014/main" id="{5CAFCFAE-BD04-4F56-A116-D7FD3D1430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2" name="Text Box 183">
          <a:extLst>
            <a:ext uri="{FF2B5EF4-FFF2-40B4-BE49-F238E27FC236}">
              <a16:creationId xmlns:a16="http://schemas.microsoft.com/office/drawing/2014/main" id="{8CB5B9CE-8A26-439A-8454-FF07167744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3" name="Text Box 184">
          <a:extLst>
            <a:ext uri="{FF2B5EF4-FFF2-40B4-BE49-F238E27FC236}">
              <a16:creationId xmlns:a16="http://schemas.microsoft.com/office/drawing/2014/main" id="{FA3312CC-AB17-47BA-8C82-69176185C7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4" name="Text Box 185">
          <a:extLst>
            <a:ext uri="{FF2B5EF4-FFF2-40B4-BE49-F238E27FC236}">
              <a16:creationId xmlns:a16="http://schemas.microsoft.com/office/drawing/2014/main" id="{D3226F3E-B489-4958-B375-EFCC65DBF7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5" name="Text Box 186">
          <a:extLst>
            <a:ext uri="{FF2B5EF4-FFF2-40B4-BE49-F238E27FC236}">
              <a16:creationId xmlns:a16="http://schemas.microsoft.com/office/drawing/2014/main" id="{FFDF1266-A9CD-4883-9926-FCCD2755B7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6" name="Text Box 187">
          <a:extLst>
            <a:ext uri="{FF2B5EF4-FFF2-40B4-BE49-F238E27FC236}">
              <a16:creationId xmlns:a16="http://schemas.microsoft.com/office/drawing/2014/main" id="{DBF2A1A4-5EC1-402E-B0F7-E502BD253C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7" name="Text Box 188">
          <a:extLst>
            <a:ext uri="{FF2B5EF4-FFF2-40B4-BE49-F238E27FC236}">
              <a16:creationId xmlns:a16="http://schemas.microsoft.com/office/drawing/2014/main" id="{4FB598BC-E44F-4530-8F73-DC5EC618BB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8" name="Text Box 189">
          <a:extLst>
            <a:ext uri="{FF2B5EF4-FFF2-40B4-BE49-F238E27FC236}">
              <a16:creationId xmlns:a16="http://schemas.microsoft.com/office/drawing/2014/main" id="{DCF33CAD-06C3-41F2-A58B-D88BA0B88E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9" name="Text Box 190">
          <a:extLst>
            <a:ext uri="{FF2B5EF4-FFF2-40B4-BE49-F238E27FC236}">
              <a16:creationId xmlns:a16="http://schemas.microsoft.com/office/drawing/2014/main" id="{42E3D53A-94D0-4283-8484-385F63E341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0" name="Text Box 191">
          <a:extLst>
            <a:ext uri="{FF2B5EF4-FFF2-40B4-BE49-F238E27FC236}">
              <a16:creationId xmlns:a16="http://schemas.microsoft.com/office/drawing/2014/main" id="{0961B93F-50E1-44F4-B6BA-917FA1D42F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1" name="Text Box 192">
          <a:extLst>
            <a:ext uri="{FF2B5EF4-FFF2-40B4-BE49-F238E27FC236}">
              <a16:creationId xmlns:a16="http://schemas.microsoft.com/office/drawing/2014/main" id="{E497086F-7657-4EB0-84E6-5C3AED56C2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2" name="Text Box 193">
          <a:extLst>
            <a:ext uri="{FF2B5EF4-FFF2-40B4-BE49-F238E27FC236}">
              <a16:creationId xmlns:a16="http://schemas.microsoft.com/office/drawing/2014/main" id="{D71120F6-980E-438A-874D-4F053E4DD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3" name="Text Box 194">
          <a:extLst>
            <a:ext uri="{FF2B5EF4-FFF2-40B4-BE49-F238E27FC236}">
              <a16:creationId xmlns:a16="http://schemas.microsoft.com/office/drawing/2014/main" id="{A93F51B1-A1A3-4339-AC91-6DB297C1C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4" name="Text Box 195">
          <a:extLst>
            <a:ext uri="{FF2B5EF4-FFF2-40B4-BE49-F238E27FC236}">
              <a16:creationId xmlns:a16="http://schemas.microsoft.com/office/drawing/2014/main" id="{0DC1122A-0924-4FB8-B2EC-341BCE2302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5" name="Text Box 196">
          <a:extLst>
            <a:ext uri="{FF2B5EF4-FFF2-40B4-BE49-F238E27FC236}">
              <a16:creationId xmlns:a16="http://schemas.microsoft.com/office/drawing/2014/main" id="{25A12C4F-733C-4780-8A82-570D028FC8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6" name="Text Box 197">
          <a:extLst>
            <a:ext uri="{FF2B5EF4-FFF2-40B4-BE49-F238E27FC236}">
              <a16:creationId xmlns:a16="http://schemas.microsoft.com/office/drawing/2014/main" id="{2184B5FA-D3C3-4EB9-AAFD-82373713A8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7" name="Text Box 198">
          <a:extLst>
            <a:ext uri="{FF2B5EF4-FFF2-40B4-BE49-F238E27FC236}">
              <a16:creationId xmlns:a16="http://schemas.microsoft.com/office/drawing/2014/main" id="{09BF7293-B00C-4271-90D3-945D6E65FB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8" name="Text Box 199">
          <a:extLst>
            <a:ext uri="{FF2B5EF4-FFF2-40B4-BE49-F238E27FC236}">
              <a16:creationId xmlns:a16="http://schemas.microsoft.com/office/drawing/2014/main" id="{D01045AC-4148-4489-8548-44E561210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9" name="Text Box 200">
          <a:extLst>
            <a:ext uri="{FF2B5EF4-FFF2-40B4-BE49-F238E27FC236}">
              <a16:creationId xmlns:a16="http://schemas.microsoft.com/office/drawing/2014/main" id="{B8D1577D-7B0B-4B1D-838B-B213C02C7D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0" name="Text Box 201">
          <a:extLst>
            <a:ext uri="{FF2B5EF4-FFF2-40B4-BE49-F238E27FC236}">
              <a16:creationId xmlns:a16="http://schemas.microsoft.com/office/drawing/2014/main" id="{66EA52E8-1640-4BE9-98CA-14DBBB4F93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1" name="Text Box 202">
          <a:extLst>
            <a:ext uri="{FF2B5EF4-FFF2-40B4-BE49-F238E27FC236}">
              <a16:creationId xmlns:a16="http://schemas.microsoft.com/office/drawing/2014/main" id="{93DDF768-69D4-49F2-BA9A-1B717D34FD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2" name="Text Box 203">
          <a:extLst>
            <a:ext uri="{FF2B5EF4-FFF2-40B4-BE49-F238E27FC236}">
              <a16:creationId xmlns:a16="http://schemas.microsoft.com/office/drawing/2014/main" id="{F388C923-4F6E-4AE4-A2BD-4D8577208A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3" name="Text Box 204">
          <a:extLst>
            <a:ext uri="{FF2B5EF4-FFF2-40B4-BE49-F238E27FC236}">
              <a16:creationId xmlns:a16="http://schemas.microsoft.com/office/drawing/2014/main" id="{28477755-8ACE-4541-BEB9-6CB79C678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4" name="Text Box 205">
          <a:extLst>
            <a:ext uri="{FF2B5EF4-FFF2-40B4-BE49-F238E27FC236}">
              <a16:creationId xmlns:a16="http://schemas.microsoft.com/office/drawing/2014/main" id="{A57407C4-1FA4-4672-94DB-804189A5E8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5" name="Text Box 206">
          <a:extLst>
            <a:ext uri="{FF2B5EF4-FFF2-40B4-BE49-F238E27FC236}">
              <a16:creationId xmlns:a16="http://schemas.microsoft.com/office/drawing/2014/main" id="{E4BEE895-2379-46C1-A8A9-C3CD82BB16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6" name="Text Box 207">
          <a:extLst>
            <a:ext uri="{FF2B5EF4-FFF2-40B4-BE49-F238E27FC236}">
              <a16:creationId xmlns:a16="http://schemas.microsoft.com/office/drawing/2014/main" id="{B9A91087-A4A7-4DFA-972E-0CB0C58F87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267" name="Text Box 208">
          <a:extLst>
            <a:ext uri="{FF2B5EF4-FFF2-40B4-BE49-F238E27FC236}">
              <a16:creationId xmlns:a16="http://schemas.microsoft.com/office/drawing/2014/main" id="{E3AAB3AB-1AA4-4AE4-852E-D64103638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68" name="Text Box 209">
          <a:extLst>
            <a:ext uri="{FF2B5EF4-FFF2-40B4-BE49-F238E27FC236}">
              <a16:creationId xmlns:a16="http://schemas.microsoft.com/office/drawing/2014/main" id="{92C8FD61-5615-4065-8A9E-6E645C700F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69" name="Text Box 210">
          <a:extLst>
            <a:ext uri="{FF2B5EF4-FFF2-40B4-BE49-F238E27FC236}">
              <a16:creationId xmlns:a16="http://schemas.microsoft.com/office/drawing/2014/main" id="{77BABC4B-2002-4F29-BBA7-6F9F58D40A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0" name="Text Box 211">
          <a:extLst>
            <a:ext uri="{FF2B5EF4-FFF2-40B4-BE49-F238E27FC236}">
              <a16:creationId xmlns:a16="http://schemas.microsoft.com/office/drawing/2014/main" id="{8253D15E-3A64-48C0-BDA7-ECE93607A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1" name="Text Box 212">
          <a:extLst>
            <a:ext uri="{FF2B5EF4-FFF2-40B4-BE49-F238E27FC236}">
              <a16:creationId xmlns:a16="http://schemas.microsoft.com/office/drawing/2014/main" id="{C39F7C51-B088-4E09-AF4D-2D286CF57B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2" name="Text Box 213">
          <a:extLst>
            <a:ext uri="{FF2B5EF4-FFF2-40B4-BE49-F238E27FC236}">
              <a16:creationId xmlns:a16="http://schemas.microsoft.com/office/drawing/2014/main" id="{0532586E-6D04-4FEA-9411-4AD4CD784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3" name="Text Box 214">
          <a:extLst>
            <a:ext uri="{FF2B5EF4-FFF2-40B4-BE49-F238E27FC236}">
              <a16:creationId xmlns:a16="http://schemas.microsoft.com/office/drawing/2014/main" id="{0667FEDE-2684-4182-A5F1-CC0F41EC9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4" name="Text Box 215">
          <a:extLst>
            <a:ext uri="{FF2B5EF4-FFF2-40B4-BE49-F238E27FC236}">
              <a16:creationId xmlns:a16="http://schemas.microsoft.com/office/drawing/2014/main" id="{1069B3A8-9A02-4CCC-B4E3-6289A8F7A44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5" name="Text Box 216">
          <a:extLst>
            <a:ext uri="{FF2B5EF4-FFF2-40B4-BE49-F238E27FC236}">
              <a16:creationId xmlns:a16="http://schemas.microsoft.com/office/drawing/2014/main" id="{68D071DF-896F-4F14-9ED1-FD609CECF3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6" name="Text Box 217">
          <a:extLst>
            <a:ext uri="{FF2B5EF4-FFF2-40B4-BE49-F238E27FC236}">
              <a16:creationId xmlns:a16="http://schemas.microsoft.com/office/drawing/2014/main" id="{4A3F69D1-F625-450C-9A8F-910C4D718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7" name="Text Box 218">
          <a:extLst>
            <a:ext uri="{FF2B5EF4-FFF2-40B4-BE49-F238E27FC236}">
              <a16:creationId xmlns:a16="http://schemas.microsoft.com/office/drawing/2014/main" id="{7316CB51-80CD-4219-8D27-67EF573F5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8" name="Text Box 219">
          <a:extLst>
            <a:ext uri="{FF2B5EF4-FFF2-40B4-BE49-F238E27FC236}">
              <a16:creationId xmlns:a16="http://schemas.microsoft.com/office/drawing/2014/main" id="{4BD30E42-CE5A-4D33-8D16-3657CEB55B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9" name="Text Box 220">
          <a:extLst>
            <a:ext uri="{FF2B5EF4-FFF2-40B4-BE49-F238E27FC236}">
              <a16:creationId xmlns:a16="http://schemas.microsoft.com/office/drawing/2014/main" id="{76070CF2-4D8A-4E4B-9C23-EE8E46C66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0" name="Text Box 221">
          <a:extLst>
            <a:ext uri="{FF2B5EF4-FFF2-40B4-BE49-F238E27FC236}">
              <a16:creationId xmlns:a16="http://schemas.microsoft.com/office/drawing/2014/main" id="{F52A81D2-8CCE-49F8-8758-1D6A0853CA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1" name="Text Box 222">
          <a:extLst>
            <a:ext uri="{FF2B5EF4-FFF2-40B4-BE49-F238E27FC236}">
              <a16:creationId xmlns:a16="http://schemas.microsoft.com/office/drawing/2014/main" id="{CF396BFA-50FA-4891-B9A9-DDB9F3085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2" name="Text Box 223">
          <a:extLst>
            <a:ext uri="{FF2B5EF4-FFF2-40B4-BE49-F238E27FC236}">
              <a16:creationId xmlns:a16="http://schemas.microsoft.com/office/drawing/2014/main" id="{44374FD4-1CAA-4A7F-A46E-CB59959492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3" name="Text Box 224">
          <a:extLst>
            <a:ext uri="{FF2B5EF4-FFF2-40B4-BE49-F238E27FC236}">
              <a16:creationId xmlns:a16="http://schemas.microsoft.com/office/drawing/2014/main" id="{21E0F9F4-9D01-46BA-A6DC-E0596FB96E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4" name="Text Box 225">
          <a:extLst>
            <a:ext uri="{FF2B5EF4-FFF2-40B4-BE49-F238E27FC236}">
              <a16:creationId xmlns:a16="http://schemas.microsoft.com/office/drawing/2014/main" id="{25C70E2A-153F-4E3C-BE30-042A6E6C8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5" name="Text Box 226">
          <a:extLst>
            <a:ext uri="{FF2B5EF4-FFF2-40B4-BE49-F238E27FC236}">
              <a16:creationId xmlns:a16="http://schemas.microsoft.com/office/drawing/2014/main" id="{7B644009-B522-4A50-84A2-F6477153B4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6" name="Text Box 227">
          <a:extLst>
            <a:ext uri="{FF2B5EF4-FFF2-40B4-BE49-F238E27FC236}">
              <a16:creationId xmlns:a16="http://schemas.microsoft.com/office/drawing/2014/main" id="{0A80CDEF-3F5C-43DC-A0FE-4CDBE8655A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7" name="Text Box 228">
          <a:extLst>
            <a:ext uri="{FF2B5EF4-FFF2-40B4-BE49-F238E27FC236}">
              <a16:creationId xmlns:a16="http://schemas.microsoft.com/office/drawing/2014/main" id="{067F898B-4156-4621-B4F1-D983290267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8" name="Text Box 229">
          <a:extLst>
            <a:ext uri="{FF2B5EF4-FFF2-40B4-BE49-F238E27FC236}">
              <a16:creationId xmlns:a16="http://schemas.microsoft.com/office/drawing/2014/main" id="{74D570F8-9D17-4B92-93D3-C4F874DC1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9" name="Text Box 230">
          <a:extLst>
            <a:ext uri="{FF2B5EF4-FFF2-40B4-BE49-F238E27FC236}">
              <a16:creationId xmlns:a16="http://schemas.microsoft.com/office/drawing/2014/main" id="{C08F4807-0C4B-4421-9F10-00288F50E3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0" name="Text Box 231">
          <a:extLst>
            <a:ext uri="{FF2B5EF4-FFF2-40B4-BE49-F238E27FC236}">
              <a16:creationId xmlns:a16="http://schemas.microsoft.com/office/drawing/2014/main" id="{CE8CEB51-C153-4E85-BFB8-BCDF8A636B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1" name="Text Box 232">
          <a:extLst>
            <a:ext uri="{FF2B5EF4-FFF2-40B4-BE49-F238E27FC236}">
              <a16:creationId xmlns:a16="http://schemas.microsoft.com/office/drawing/2014/main" id="{3E0727B7-A454-4089-8BC8-C9D608E4E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2" name="Text Box 233">
          <a:extLst>
            <a:ext uri="{FF2B5EF4-FFF2-40B4-BE49-F238E27FC236}">
              <a16:creationId xmlns:a16="http://schemas.microsoft.com/office/drawing/2014/main" id="{8BC2B9FC-2F24-4B1C-8249-70F7CC206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3" name="Text Box 234">
          <a:extLst>
            <a:ext uri="{FF2B5EF4-FFF2-40B4-BE49-F238E27FC236}">
              <a16:creationId xmlns:a16="http://schemas.microsoft.com/office/drawing/2014/main" id="{D33999EA-D224-4D5B-984A-C7D2F92815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4" name="Text Box 235">
          <a:extLst>
            <a:ext uri="{FF2B5EF4-FFF2-40B4-BE49-F238E27FC236}">
              <a16:creationId xmlns:a16="http://schemas.microsoft.com/office/drawing/2014/main" id="{71E7488A-B358-47DC-9DDF-790F87541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5" name="Text Box 236">
          <a:extLst>
            <a:ext uri="{FF2B5EF4-FFF2-40B4-BE49-F238E27FC236}">
              <a16:creationId xmlns:a16="http://schemas.microsoft.com/office/drawing/2014/main" id="{E2ABAA4B-3FA7-4751-BD9B-98F7FEFBA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6" name="Text Box 237">
          <a:extLst>
            <a:ext uri="{FF2B5EF4-FFF2-40B4-BE49-F238E27FC236}">
              <a16:creationId xmlns:a16="http://schemas.microsoft.com/office/drawing/2014/main" id="{5BA72EE6-F61A-4BD2-A7CE-7FA6F452D7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97" name="Text Box 238">
          <a:extLst>
            <a:ext uri="{FF2B5EF4-FFF2-40B4-BE49-F238E27FC236}">
              <a16:creationId xmlns:a16="http://schemas.microsoft.com/office/drawing/2014/main" id="{2A53BCBA-5F98-4B0D-9E79-5BCA1F3D16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8" name="Text Box 239">
          <a:extLst>
            <a:ext uri="{FF2B5EF4-FFF2-40B4-BE49-F238E27FC236}">
              <a16:creationId xmlns:a16="http://schemas.microsoft.com/office/drawing/2014/main" id="{0B2840C5-E931-43C0-B97B-7F2A99BA34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9" name="Text Box 240">
          <a:extLst>
            <a:ext uri="{FF2B5EF4-FFF2-40B4-BE49-F238E27FC236}">
              <a16:creationId xmlns:a16="http://schemas.microsoft.com/office/drawing/2014/main" id="{61E11029-3CC5-4C51-AAB8-D4ED445BA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0" name="Text Box 241">
          <a:extLst>
            <a:ext uri="{FF2B5EF4-FFF2-40B4-BE49-F238E27FC236}">
              <a16:creationId xmlns:a16="http://schemas.microsoft.com/office/drawing/2014/main" id="{3AA6750B-E29B-4283-A5EC-ED95D57F2A2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1" name="Text Box 242">
          <a:extLst>
            <a:ext uri="{FF2B5EF4-FFF2-40B4-BE49-F238E27FC236}">
              <a16:creationId xmlns:a16="http://schemas.microsoft.com/office/drawing/2014/main" id="{4EE2CF06-2738-4BF2-8713-68029AB7BC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2" name="Text Box 243">
          <a:extLst>
            <a:ext uri="{FF2B5EF4-FFF2-40B4-BE49-F238E27FC236}">
              <a16:creationId xmlns:a16="http://schemas.microsoft.com/office/drawing/2014/main" id="{45741A78-C649-4481-BE60-2D84A2141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3" name="Text Box 244">
          <a:extLst>
            <a:ext uri="{FF2B5EF4-FFF2-40B4-BE49-F238E27FC236}">
              <a16:creationId xmlns:a16="http://schemas.microsoft.com/office/drawing/2014/main" id="{DB8F1F35-EB00-4433-97D2-B8CE8AEA45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4" name="Text Box 245">
          <a:extLst>
            <a:ext uri="{FF2B5EF4-FFF2-40B4-BE49-F238E27FC236}">
              <a16:creationId xmlns:a16="http://schemas.microsoft.com/office/drawing/2014/main" id="{6D868DF0-225B-4729-A707-290D135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5" name="Text Box 246">
          <a:extLst>
            <a:ext uri="{FF2B5EF4-FFF2-40B4-BE49-F238E27FC236}">
              <a16:creationId xmlns:a16="http://schemas.microsoft.com/office/drawing/2014/main" id="{3680748B-C030-4558-B1FF-237746FF7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6" name="Text Box 247">
          <a:extLst>
            <a:ext uri="{FF2B5EF4-FFF2-40B4-BE49-F238E27FC236}">
              <a16:creationId xmlns:a16="http://schemas.microsoft.com/office/drawing/2014/main" id="{1BAC1C21-3A22-42C9-9827-14FD65BC50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07" name="Text Box 248">
          <a:extLst>
            <a:ext uri="{FF2B5EF4-FFF2-40B4-BE49-F238E27FC236}">
              <a16:creationId xmlns:a16="http://schemas.microsoft.com/office/drawing/2014/main" id="{05AC2B64-1748-4AAC-AC05-573391386B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8" name="Text Box 249">
          <a:extLst>
            <a:ext uri="{FF2B5EF4-FFF2-40B4-BE49-F238E27FC236}">
              <a16:creationId xmlns:a16="http://schemas.microsoft.com/office/drawing/2014/main" id="{F23158F2-8A7E-4180-8BE4-D2F7EC7A81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9" name="Text Box 250">
          <a:extLst>
            <a:ext uri="{FF2B5EF4-FFF2-40B4-BE49-F238E27FC236}">
              <a16:creationId xmlns:a16="http://schemas.microsoft.com/office/drawing/2014/main" id="{FFE2F8B6-AD0F-472D-ADDC-89761B84B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0" name="Text Box 251">
          <a:extLst>
            <a:ext uri="{FF2B5EF4-FFF2-40B4-BE49-F238E27FC236}">
              <a16:creationId xmlns:a16="http://schemas.microsoft.com/office/drawing/2014/main" id="{DFEDE9C6-7B02-4947-86C1-524EEC7CFB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1" name="Text Box 252">
          <a:extLst>
            <a:ext uri="{FF2B5EF4-FFF2-40B4-BE49-F238E27FC236}">
              <a16:creationId xmlns:a16="http://schemas.microsoft.com/office/drawing/2014/main" id="{0970DA68-8AE6-4571-BE16-725091D092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2" name="Text Box 253">
          <a:extLst>
            <a:ext uri="{FF2B5EF4-FFF2-40B4-BE49-F238E27FC236}">
              <a16:creationId xmlns:a16="http://schemas.microsoft.com/office/drawing/2014/main" id="{A18F92B0-5D41-428A-A24A-F79018545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3" name="Text Box 254">
          <a:extLst>
            <a:ext uri="{FF2B5EF4-FFF2-40B4-BE49-F238E27FC236}">
              <a16:creationId xmlns:a16="http://schemas.microsoft.com/office/drawing/2014/main" id="{6CB8A38A-DBB4-4EB3-96F0-9DFBF5AB96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4" name="Text Box 255">
          <a:extLst>
            <a:ext uri="{FF2B5EF4-FFF2-40B4-BE49-F238E27FC236}">
              <a16:creationId xmlns:a16="http://schemas.microsoft.com/office/drawing/2014/main" id="{430C6DBC-22F8-46E0-98D9-313C83BDD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5" name="Text Box 256">
          <a:extLst>
            <a:ext uri="{FF2B5EF4-FFF2-40B4-BE49-F238E27FC236}">
              <a16:creationId xmlns:a16="http://schemas.microsoft.com/office/drawing/2014/main" id="{3B2420AB-4845-48E2-8A7D-1FAFCE22D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6" name="Text Box 257">
          <a:extLst>
            <a:ext uri="{FF2B5EF4-FFF2-40B4-BE49-F238E27FC236}">
              <a16:creationId xmlns:a16="http://schemas.microsoft.com/office/drawing/2014/main" id="{75286476-8F1D-42ED-9A00-EDA56425E3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17" name="Text Box 258">
          <a:extLst>
            <a:ext uri="{FF2B5EF4-FFF2-40B4-BE49-F238E27FC236}">
              <a16:creationId xmlns:a16="http://schemas.microsoft.com/office/drawing/2014/main" id="{718B5CE9-66A5-4185-82FB-7334EFCAF0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8" name="Text Box 259">
          <a:extLst>
            <a:ext uri="{FF2B5EF4-FFF2-40B4-BE49-F238E27FC236}">
              <a16:creationId xmlns:a16="http://schemas.microsoft.com/office/drawing/2014/main" id="{A9B2701E-6AE2-4796-8E53-04CCB16C1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9" name="Text Box 260">
          <a:extLst>
            <a:ext uri="{FF2B5EF4-FFF2-40B4-BE49-F238E27FC236}">
              <a16:creationId xmlns:a16="http://schemas.microsoft.com/office/drawing/2014/main" id="{45F5DF9B-5A52-479A-A9E1-066A5513E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0" name="Text Box 261">
          <a:extLst>
            <a:ext uri="{FF2B5EF4-FFF2-40B4-BE49-F238E27FC236}">
              <a16:creationId xmlns:a16="http://schemas.microsoft.com/office/drawing/2014/main" id="{A86DBC51-A48F-4ACC-A4C2-441A08CEB2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1" name="Text Box 262">
          <a:extLst>
            <a:ext uri="{FF2B5EF4-FFF2-40B4-BE49-F238E27FC236}">
              <a16:creationId xmlns:a16="http://schemas.microsoft.com/office/drawing/2014/main" id="{DA4644DE-26F8-497E-84F8-68C3DD1DC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2" name="Text Box 263">
          <a:extLst>
            <a:ext uri="{FF2B5EF4-FFF2-40B4-BE49-F238E27FC236}">
              <a16:creationId xmlns:a16="http://schemas.microsoft.com/office/drawing/2014/main" id="{EE5CE7A1-C3D9-4C80-A41A-4C322A886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3" name="Text Box 264">
          <a:extLst>
            <a:ext uri="{FF2B5EF4-FFF2-40B4-BE49-F238E27FC236}">
              <a16:creationId xmlns:a16="http://schemas.microsoft.com/office/drawing/2014/main" id="{8B470DDF-E8E9-43EB-BC48-795758FEF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4" name="Text Box 265">
          <a:extLst>
            <a:ext uri="{FF2B5EF4-FFF2-40B4-BE49-F238E27FC236}">
              <a16:creationId xmlns:a16="http://schemas.microsoft.com/office/drawing/2014/main" id="{A03E102A-FE5F-4F29-8FE2-9A476C6D3B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5" name="Text Box 266">
          <a:extLst>
            <a:ext uri="{FF2B5EF4-FFF2-40B4-BE49-F238E27FC236}">
              <a16:creationId xmlns:a16="http://schemas.microsoft.com/office/drawing/2014/main" id="{1F69A1B2-6129-4559-9CAC-612B60215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6" name="Text Box 267">
          <a:extLst>
            <a:ext uri="{FF2B5EF4-FFF2-40B4-BE49-F238E27FC236}">
              <a16:creationId xmlns:a16="http://schemas.microsoft.com/office/drawing/2014/main" id="{784E5082-0FBD-47A8-AF02-453FDCF8A8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27" name="Text Box 268">
          <a:extLst>
            <a:ext uri="{FF2B5EF4-FFF2-40B4-BE49-F238E27FC236}">
              <a16:creationId xmlns:a16="http://schemas.microsoft.com/office/drawing/2014/main" id="{985AFED4-C524-4193-943E-571C590AF7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8" name="Text Box 269">
          <a:extLst>
            <a:ext uri="{FF2B5EF4-FFF2-40B4-BE49-F238E27FC236}">
              <a16:creationId xmlns:a16="http://schemas.microsoft.com/office/drawing/2014/main" id="{0A634C81-3835-473C-9F06-7E0A99617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9" name="Text Box 270">
          <a:extLst>
            <a:ext uri="{FF2B5EF4-FFF2-40B4-BE49-F238E27FC236}">
              <a16:creationId xmlns:a16="http://schemas.microsoft.com/office/drawing/2014/main" id="{1465F5C0-51D3-49A3-B438-49DA29AFE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0" name="Text Box 271">
          <a:extLst>
            <a:ext uri="{FF2B5EF4-FFF2-40B4-BE49-F238E27FC236}">
              <a16:creationId xmlns:a16="http://schemas.microsoft.com/office/drawing/2014/main" id="{94B257C4-0095-4DCB-B1F5-1FEAF4397DD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1" name="Text Box 272">
          <a:extLst>
            <a:ext uri="{FF2B5EF4-FFF2-40B4-BE49-F238E27FC236}">
              <a16:creationId xmlns:a16="http://schemas.microsoft.com/office/drawing/2014/main" id="{314B9D7E-87CE-46FA-B798-8FC1DDD47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2" name="Text Box 273">
          <a:extLst>
            <a:ext uri="{FF2B5EF4-FFF2-40B4-BE49-F238E27FC236}">
              <a16:creationId xmlns:a16="http://schemas.microsoft.com/office/drawing/2014/main" id="{13D246C7-7373-435A-8DE1-6144B97FA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3" name="Text Box 274">
          <a:extLst>
            <a:ext uri="{FF2B5EF4-FFF2-40B4-BE49-F238E27FC236}">
              <a16:creationId xmlns:a16="http://schemas.microsoft.com/office/drawing/2014/main" id="{DA354837-37C3-4CEC-80A7-C484B3DEB8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4" name="Text Box 275">
          <a:extLst>
            <a:ext uri="{FF2B5EF4-FFF2-40B4-BE49-F238E27FC236}">
              <a16:creationId xmlns:a16="http://schemas.microsoft.com/office/drawing/2014/main" id="{4D32F903-3FA0-4F75-8D9E-1380C715F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5" name="Text Box 276">
          <a:extLst>
            <a:ext uri="{FF2B5EF4-FFF2-40B4-BE49-F238E27FC236}">
              <a16:creationId xmlns:a16="http://schemas.microsoft.com/office/drawing/2014/main" id="{7764E135-4473-42E7-B05E-24B84A673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6" name="Text Box 277">
          <a:extLst>
            <a:ext uri="{FF2B5EF4-FFF2-40B4-BE49-F238E27FC236}">
              <a16:creationId xmlns:a16="http://schemas.microsoft.com/office/drawing/2014/main" id="{18E408E2-DFD8-4F19-9FA0-67BEA94F90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37" name="Text Box 278">
          <a:extLst>
            <a:ext uri="{FF2B5EF4-FFF2-40B4-BE49-F238E27FC236}">
              <a16:creationId xmlns:a16="http://schemas.microsoft.com/office/drawing/2014/main" id="{B8F82B02-1585-4C58-98EE-B59E6F44B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8" name="Text Box 279">
          <a:extLst>
            <a:ext uri="{FF2B5EF4-FFF2-40B4-BE49-F238E27FC236}">
              <a16:creationId xmlns:a16="http://schemas.microsoft.com/office/drawing/2014/main" id="{7BB63A90-2FC5-4E88-87B6-FA8E0A06AA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9" name="Text Box 280">
          <a:extLst>
            <a:ext uri="{FF2B5EF4-FFF2-40B4-BE49-F238E27FC236}">
              <a16:creationId xmlns:a16="http://schemas.microsoft.com/office/drawing/2014/main" id="{34FD6E88-CE2B-4DB1-A33D-7E24203F1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0" name="Text Box 281">
          <a:extLst>
            <a:ext uri="{FF2B5EF4-FFF2-40B4-BE49-F238E27FC236}">
              <a16:creationId xmlns:a16="http://schemas.microsoft.com/office/drawing/2014/main" id="{9F64265A-C494-4663-82FD-1F117F62FA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1" name="Text Box 282">
          <a:extLst>
            <a:ext uri="{FF2B5EF4-FFF2-40B4-BE49-F238E27FC236}">
              <a16:creationId xmlns:a16="http://schemas.microsoft.com/office/drawing/2014/main" id="{FF726204-0855-4A4F-AE2C-8FC6BBF6D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2" name="Text Box 283">
          <a:extLst>
            <a:ext uri="{FF2B5EF4-FFF2-40B4-BE49-F238E27FC236}">
              <a16:creationId xmlns:a16="http://schemas.microsoft.com/office/drawing/2014/main" id="{F6E13197-E406-43D7-BF67-B995659E4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3" name="Text Box 284">
          <a:extLst>
            <a:ext uri="{FF2B5EF4-FFF2-40B4-BE49-F238E27FC236}">
              <a16:creationId xmlns:a16="http://schemas.microsoft.com/office/drawing/2014/main" id="{64E04CA2-F582-4148-B468-25F1BE731F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4" name="Text Box 285">
          <a:extLst>
            <a:ext uri="{FF2B5EF4-FFF2-40B4-BE49-F238E27FC236}">
              <a16:creationId xmlns:a16="http://schemas.microsoft.com/office/drawing/2014/main" id="{CA5B56E3-7A2C-4F68-B5DC-DCB8D09257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5" name="Text Box 286">
          <a:extLst>
            <a:ext uri="{FF2B5EF4-FFF2-40B4-BE49-F238E27FC236}">
              <a16:creationId xmlns:a16="http://schemas.microsoft.com/office/drawing/2014/main" id="{FD9659E9-02DC-42BA-BC9F-6095786DF6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6" name="Text Box 287">
          <a:extLst>
            <a:ext uri="{FF2B5EF4-FFF2-40B4-BE49-F238E27FC236}">
              <a16:creationId xmlns:a16="http://schemas.microsoft.com/office/drawing/2014/main" id="{DD1E371F-F0CB-460F-90BA-8DF69CB194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7" name="Text Box 288">
          <a:extLst>
            <a:ext uri="{FF2B5EF4-FFF2-40B4-BE49-F238E27FC236}">
              <a16:creationId xmlns:a16="http://schemas.microsoft.com/office/drawing/2014/main" id="{0E632553-60BE-414E-AC8B-1C80CBD9B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8" name="Text Box 289">
          <a:extLst>
            <a:ext uri="{FF2B5EF4-FFF2-40B4-BE49-F238E27FC236}">
              <a16:creationId xmlns:a16="http://schemas.microsoft.com/office/drawing/2014/main" id="{AD7C107B-4F01-4F8B-B54A-7DF139FCAC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9" name="Text Box 290">
          <a:extLst>
            <a:ext uri="{FF2B5EF4-FFF2-40B4-BE49-F238E27FC236}">
              <a16:creationId xmlns:a16="http://schemas.microsoft.com/office/drawing/2014/main" id="{8AD0A8DB-DDC4-4C09-B1A1-B6F16E6E7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0" name="Text Box 291">
          <a:extLst>
            <a:ext uri="{FF2B5EF4-FFF2-40B4-BE49-F238E27FC236}">
              <a16:creationId xmlns:a16="http://schemas.microsoft.com/office/drawing/2014/main" id="{A78BF9D4-43C3-4D0E-A8E9-561B2FFDAE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1" name="Text Box 292">
          <a:extLst>
            <a:ext uri="{FF2B5EF4-FFF2-40B4-BE49-F238E27FC236}">
              <a16:creationId xmlns:a16="http://schemas.microsoft.com/office/drawing/2014/main" id="{8A2038F5-89D4-421C-8614-293AE4A1B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2" name="Text Box 293">
          <a:extLst>
            <a:ext uri="{FF2B5EF4-FFF2-40B4-BE49-F238E27FC236}">
              <a16:creationId xmlns:a16="http://schemas.microsoft.com/office/drawing/2014/main" id="{45BA17FD-624D-459D-AED7-EB9DBA0215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3" name="Text Box 294">
          <a:extLst>
            <a:ext uri="{FF2B5EF4-FFF2-40B4-BE49-F238E27FC236}">
              <a16:creationId xmlns:a16="http://schemas.microsoft.com/office/drawing/2014/main" id="{32E9E9D6-4A98-4506-BA8E-7FA5D9CD9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4" name="Text Box 295">
          <a:extLst>
            <a:ext uri="{FF2B5EF4-FFF2-40B4-BE49-F238E27FC236}">
              <a16:creationId xmlns:a16="http://schemas.microsoft.com/office/drawing/2014/main" id="{31B5A2D3-84E3-43F4-A84B-7DEAD5FF83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5" name="Text Box 296">
          <a:extLst>
            <a:ext uri="{FF2B5EF4-FFF2-40B4-BE49-F238E27FC236}">
              <a16:creationId xmlns:a16="http://schemas.microsoft.com/office/drawing/2014/main" id="{9CE52710-8323-44F7-85FF-A73BC5B29D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6" name="Text Box 297">
          <a:extLst>
            <a:ext uri="{FF2B5EF4-FFF2-40B4-BE49-F238E27FC236}">
              <a16:creationId xmlns:a16="http://schemas.microsoft.com/office/drawing/2014/main" id="{C6F59302-D02E-4561-B598-36C6291731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7" name="Text Box 298">
          <a:extLst>
            <a:ext uri="{FF2B5EF4-FFF2-40B4-BE49-F238E27FC236}">
              <a16:creationId xmlns:a16="http://schemas.microsoft.com/office/drawing/2014/main" id="{A49968F9-5C10-49CC-B725-CB4EA392A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8" name="Text Box 299">
          <a:extLst>
            <a:ext uri="{FF2B5EF4-FFF2-40B4-BE49-F238E27FC236}">
              <a16:creationId xmlns:a16="http://schemas.microsoft.com/office/drawing/2014/main" id="{A139E576-4B5E-4F37-9E49-5DEDEDB2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9" name="Text Box 300">
          <a:extLst>
            <a:ext uri="{FF2B5EF4-FFF2-40B4-BE49-F238E27FC236}">
              <a16:creationId xmlns:a16="http://schemas.microsoft.com/office/drawing/2014/main" id="{1102D0F7-8689-4891-A5F2-034DD10449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0" name="Text Box 301">
          <a:extLst>
            <a:ext uri="{FF2B5EF4-FFF2-40B4-BE49-F238E27FC236}">
              <a16:creationId xmlns:a16="http://schemas.microsoft.com/office/drawing/2014/main" id="{4D6C394A-0538-47C4-B22F-938C8DD03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1" name="Text Box 302">
          <a:extLst>
            <a:ext uri="{FF2B5EF4-FFF2-40B4-BE49-F238E27FC236}">
              <a16:creationId xmlns:a16="http://schemas.microsoft.com/office/drawing/2014/main" id="{09BE4418-5264-4BED-9BC3-EA96947EEF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62" name="Text Box 303">
          <a:extLst>
            <a:ext uri="{FF2B5EF4-FFF2-40B4-BE49-F238E27FC236}">
              <a16:creationId xmlns:a16="http://schemas.microsoft.com/office/drawing/2014/main" id="{4B3DDA7D-243D-48BD-97FA-C8466156AE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3" name="Text Box 304">
          <a:extLst>
            <a:ext uri="{FF2B5EF4-FFF2-40B4-BE49-F238E27FC236}">
              <a16:creationId xmlns:a16="http://schemas.microsoft.com/office/drawing/2014/main" id="{DA05314B-0D1E-4F3B-A745-7F81B2426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4" name="Text Box 305">
          <a:extLst>
            <a:ext uri="{FF2B5EF4-FFF2-40B4-BE49-F238E27FC236}">
              <a16:creationId xmlns:a16="http://schemas.microsoft.com/office/drawing/2014/main" id="{E2A88C47-07BD-4F42-85F9-778663E28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65" name="Text Box 306">
          <a:extLst>
            <a:ext uri="{FF2B5EF4-FFF2-40B4-BE49-F238E27FC236}">
              <a16:creationId xmlns:a16="http://schemas.microsoft.com/office/drawing/2014/main" id="{CDAD1018-A391-443E-B724-094FC4FF9D5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6" name="Text Box 307">
          <a:extLst>
            <a:ext uri="{FF2B5EF4-FFF2-40B4-BE49-F238E27FC236}">
              <a16:creationId xmlns:a16="http://schemas.microsoft.com/office/drawing/2014/main" id="{3A4E23EB-D98F-4453-B5F4-A4A37FD53F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7" name="Text Box 308">
          <a:extLst>
            <a:ext uri="{FF2B5EF4-FFF2-40B4-BE49-F238E27FC236}">
              <a16:creationId xmlns:a16="http://schemas.microsoft.com/office/drawing/2014/main" id="{CDABA0BB-2DE5-41EC-8ACB-216BE0C21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68" name="Text Box 309">
          <a:extLst>
            <a:ext uri="{FF2B5EF4-FFF2-40B4-BE49-F238E27FC236}">
              <a16:creationId xmlns:a16="http://schemas.microsoft.com/office/drawing/2014/main" id="{581001B8-B9A0-4FEF-87AE-91CB4F1360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69" name="Text Box 310">
          <a:extLst>
            <a:ext uri="{FF2B5EF4-FFF2-40B4-BE49-F238E27FC236}">
              <a16:creationId xmlns:a16="http://schemas.microsoft.com/office/drawing/2014/main" id="{440EB9F6-D21D-45C7-9AEA-F775395833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0" name="Text Box 311">
          <a:extLst>
            <a:ext uri="{FF2B5EF4-FFF2-40B4-BE49-F238E27FC236}">
              <a16:creationId xmlns:a16="http://schemas.microsoft.com/office/drawing/2014/main" id="{A1D917B9-6210-4C00-9094-EA7483036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1" name="Text Box 312">
          <a:extLst>
            <a:ext uri="{FF2B5EF4-FFF2-40B4-BE49-F238E27FC236}">
              <a16:creationId xmlns:a16="http://schemas.microsoft.com/office/drawing/2014/main" id="{738A64F7-346A-4E80-BF44-DCC6824DFA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2" name="Text Box 313">
          <a:extLst>
            <a:ext uri="{FF2B5EF4-FFF2-40B4-BE49-F238E27FC236}">
              <a16:creationId xmlns:a16="http://schemas.microsoft.com/office/drawing/2014/main" id="{94CA82A4-F39F-40C1-87A8-BB2D22CDA4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3" name="Text Box 314">
          <a:extLst>
            <a:ext uri="{FF2B5EF4-FFF2-40B4-BE49-F238E27FC236}">
              <a16:creationId xmlns:a16="http://schemas.microsoft.com/office/drawing/2014/main" id="{04A078CF-D649-4165-B19F-B24823A0A6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4" name="Text Box 315">
          <a:extLst>
            <a:ext uri="{FF2B5EF4-FFF2-40B4-BE49-F238E27FC236}">
              <a16:creationId xmlns:a16="http://schemas.microsoft.com/office/drawing/2014/main" id="{4719231C-B4C8-45CC-8970-3B7E47F81C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5" name="Text Box 316">
          <a:extLst>
            <a:ext uri="{FF2B5EF4-FFF2-40B4-BE49-F238E27FC236}">
              <a16:creationId xmlns:a16="http://schemas.microsoft.com/office/drawing/2014/main" id="{751A12AE-71DA-4C27-B83F-0F54BACDA9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6" name="Text Box 317">
          <a:extLst>
            <a:ext uri="{FF2B5EF4-FFF2-40B4-BE49-F238E27FC236}">
              <a16:creationId xmlns:a16="http://schemas.microsoft.com/office/drawing/2014/main" id="{469E12E3-8696-4236-B239-E8FC3E464C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7" name="Text Box 318">
          <a:extLst>
            <a:ext uri="{FF2B5EF4-FFF2-40B4-BE49-F238E27FC236}">
              <a16:creationId xmlns:a16="http://schemas.microsoft.com/office/drawing/2014/main" id="{0780E319-F70B-4754-B6E3-F4A7D60F6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8" name="Text Box 319">
          <a:extLst>
            <a:ext uri="{FF2B5EF4-FFF2-40B4-BE49-F238E27FC236}">
              <a16:creationId xmlns:a16="http://schemas.microsoft.com/office/drawing/2014/main" id="{A82510F4-29A9-46AD-B6DF-BAD2211A0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9" name="Text Box 320">
          <a:extLst>
            <a:ext uri="{FF2B5EF4-FFF2-40B4-BE49-F238E27FC236}">
              <a16:creationId xmlns:a16="http://schemas.microsoft.com/office/drawing/2014/main" id="{A097FA4E-4412-4495-8310-683940AC1E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0" name="Text Box 321">
          <a:extLst>
            <a:ext uri="{FF2B5EF4-FFF2-40B4-BE49-F238E27FC236}">
              <a16:creationId xmlns:a16="http://schemas.microsoft.com/office/drawing/2014/main" id="{5E555FD4-C995-4BDB-927F-FDC47C89C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1" name="Text Box 322">
          <a:extLst>
            <a:ext uri="{FF2B5EF4-FFF2-40B4-BE49-F238E27FC236}">
              <a16:creationId xmlns:a16="http://schemas.microsoft.com/office/drawing/2014/main" id="{88878296-2F2A-4AF1-A62D-233BF4273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2" name="Text Box 323">
          <a:extLst>
            <a:ext uri="{FF2B5EF4-FFF2-40B4-BE49-F238E27FC236}">
              <a16:creationId xmlns:a16="http://schemas.microsoft.com/office/drawing/2014/main" id="{7BE6B0B9-9644-4DB3-A204-4C56EE14A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3" name="Text Box 324">
          <a:extLst>
            <a:ext uri="{FF2B5EF4-FFF2-40B4-BE49-F238E27FC236}">
              <a16:creationId xmlns:a16="http://schemas.microsoft.com/office/drawing/2014/main" id="{A46BC7EE-3810-4979-987A-EFC3108653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4" name="Text Box 325">
          <a:extLst>
            <a:ext uri="{FF2B5EF4-FFF2-40B4-BE49-F238E27FC236}">
              <a16:creationId xmlns:a16="http://schemas.microsoft.com/office/drawing/2014/main" id="{C0F8FD11-5A28-49C5-AF9B-46FA297FB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5" name="Text Box 326">
          <a:extLst>
            <a:ext uri="{FF2B5EF4-FFF2-40B4-BE49-F238E27FC236}">
              <a16:creationId xmlns:a16="http://schemas.microsoft.com/office/drawing/2014/main" id="{6516ABBA-2C0B-4597-86DF-CEF4F1330A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6" name="Text Box 327">
          <a:extLst>
            <a:ext uri="{FF2B5EF4-FFF2-40B4-BE49-F238E27FC236}">
              <a16:creationId xmlns:a16="http://schemas.microsoft.com/office/drawing/2014/main" id="{790298F7-4351-4D1C-9B96-2958EE1A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7" name="Text Box 328">
          <a:extLst>
            <a:ext uri="{FF2B5EF4-FFF2-40B4-BE49-F238E27FC236}">
              <a16:creationId xmlns:a16="http://schemas.microsoft.com/office/drawing/2014/main" id="{C4E288C8-CB8E-4D6D-BE35-3E6E70B216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8" name="Text Box 329">
          <a:extLst>
            <a:ext uri="{FF2B5EF4-FFF2-40B4-BE49-F238E27FC236}">
              <a16:creationId xmlns:a16="http://schemas.microsoft.com/office/drawing/2014/main" id="{151C0B07-C742-4D8C-BED6-33192975D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9" name="Text Box 330">
          <a:extLst>
            <a:ext uri="{FF2B5EF4-FFF2-40B4-BE49-F238E27FC236}">
              <a16:creationId xmlns:a16="http://schemas.microsoft.com/office/drawing/2014/main" id="{AFD16753-B224-44AE-880C-56867242EE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0" name="Text Box 331">
          <a:extLst>
            <a:ext uri="{FF2B5EF4-FFF2-40B4-BE49-F238E27FC236}">
              <a16:creationId xmlns:a16="http://schemas.microsoft.com/office/drawing/2014/main" id="{753920BD-33DB-4EEF-B761-E3293CBB1D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1" name="Text Box 332">
          <a:extLst>
            <a:ext uri="{FF2B5EF4-FFF2-40B4-BE49-F238E27FC236}">
              <a16:creationId xmlns:a16="http://schemas.microsoft.com/office/drawing/2014/main" id="{0CA59CF6-018A-49CE-A8FF-8D3639259A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2" name="Text Box 333">
          <a:extLst>
            <a:ext uri="{FF2B5EF4-FFF2-40B4-BE49-F238E27FC236}">
              <a16:creationId xmlns:a16="http://schemas.microsoft.com/office/drawing/2014/main" id="{2B34F1B8-B3DE-4059-95C4-274162618D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3" name="Text Box 334">
          <a:extLst>
            <a:ext uri="{FF2B5EF4-FFF2-40B4-BE49-F238E27FC236}">
              <a16:creationId xmlns:a16="http://schemas.microsoft.com/office/drawing/2014/main" id="{06B20038-7455-4D73-9BDE-197F79E2D8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4" name="Text Box 335">
          <a:extLst>
            <a:ext uri="{FF2B5EF4-FFF2-40B4-BE49-F238E27FC236}">
              <a16:creationId xmlns:a16="http://schemas.microsoft.com/office/drawing/2014/main" id="{E4999C2B-0C30-4013-92A3-E42C43647A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5" name="Text Box 336">
          <a:extLst>
            <a:ext uri="{FF2B5EF4-FFF2-40B4-BE49-F238E27FC236}">
              <a16:creationId xmlns:a16="http://schemas.microsoft.com/office/drawing/2014/main" id="{F0E287C6-0A09-43A7-9ED2-D653CBB05E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6" name="Text Box 337">
          <a:extLst>
            <a:ext uri="{FF2B5EF4-FFF2-40B4-BE49-F238E27FC236}">
              <a16:creationId xmlns:a16="http://schemas.microsoft.com/office/drawing/2014/main" id="{55D10FA7-D19E-4309-A3C3-78763261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97" name="Text Box 338">
          <a:extLst>
            <a:ext uri="{FF2B5EF4-FFF2-40B4-BE49-F238E27FC236}">
              <a16:creationId xmlns:a16="http://schemas.microsoft.com/office/drawing/2014/main" id="{13809C46-1379-4BC0-BC78-CC58D892C4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98" name="Text Box 339">
          <a:extLst>
            <a:ext uri="{FF2B5EF4-FFF2-40B4-BE49-F238E27FC236}">
              <a16:creationId xmlns:a16="http://schemas.microsoft.com/office/drawing/2014/main" id="{C9DCFFA0-DAE9-4A72-AC37-73EFCA955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9" name="Text Box 340">
          <a:extLst>
            <a:ext uri="{FF2B5EF4-FFF2-40B4-BE49-F238E27FC236}">
              <a16:creationId xmlns:a16="http://schemas.microsoft.com/office/drawing/2014/main" id="{0A60050D-F3F3-45BE-BEC4-7F33F1B787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0" name="Text Box 341">
          <a:extLst>
            <a:ext uri="{FF2B5EF4-FFF2-40B4-BE49-F238E27FC236}">
              <a16:creationId xmlns:a16="http://schemas.microsoft.com/office/drawing/2014/main" id="{46E53524-52D6-4BC4-8CC0-B05E4C891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1" name="Text Box 342">
          <a:extLst>
            <a:ext uri="{FF2B5EF4-FFF2-40B4-BE49-F238E27FC236}">
              <a16:creationId xmlns:a16="http://schemas.microsoft.com/office/drawing/2014/main" id="{A6196999-CED8-4BA8-A8A2-E9A21EF55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402" name="Text Box 343">
          <a:extLst>
            <a:ext uri="{FF2B5EF4-FFF2-40B4-BE49-F238E27FC236}">
              <a16:creationId xmlns:a16="http://schemas.microsoft.com/office/drawing/2014/main" id="{20D1E3C8-7492-4D03-AE64-83963DE2E8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3" name="Text Box 344">
          <a:extLst>
            <a:ext uri="{FF2B5EF4-FFF2-40B4-BE49-F238E27FC236}">
              <a16:creationId xmlns:a16="http://schemas.microsoft.com/office/drawing/2014/main" id="{4E89C2AF-DB40-4F6A-BFC0-E0E56A6AC5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4" name="Text Box 345">
          <a:extLst>
            <a:ext uri="{FF2B5EF4-FFF2-40B4-BE49-F238E27FC236}">
              <a16:creationId xmlns:a16="http://schemas.microsoft.com/office/drawing/2014/main" id="{E9DADE09-3399-4700-BDFF-098E239DF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5" name="Text Box 346">
          <a:extLst>
            <a:ext uri="{FF2B5EF4-FFF2-40B4-BE49-F238E27FC236}">
              <a16:creationId xmlns:a16="http://schemas.microsoft.com/office/drawing/2014/main" id="{4ACD11A3-EA9B-479A-B6E2-E1D28E1592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6" name="Text Box 347">
          <a:extLst>
            <a:ext uri="{FF2B5EF4-FFF2-40B4-BE49-F238E27FC236}">
              <a16:creationId xmlns:a16="http://schemas.microsoft.com/office/drawing/2014/main" id="{A868F214-6C22-4232-B05B-676B4A6529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7" name="Text Box 348">
          <a:extLst>
            <a:ext uri="{FF2B5EF4-FFF2-40B4-BE49-F238E27FC236}">
              <a16:creationId xmlns:a16="http://schemas.microsoft.com/office/drawing/2014/main" id="{559AAAF0-A1F7-4BF9-A1F2-00D18FB8BD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8" name="Text Box 349">
          <a:extLst>
            <a:ext uri="{FF2B5EF4-FFF2-40B4-BE49-F238E27FC236}">
              <a16:creationId xmlns:a16="http://schemas.microsoft.com/office/drawing/2014/main" id="{08780122-2F73-410F-9DFD-EE8E15BC42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9" name="Text Box 350">
          <a:extLst>
            <a:ext uri="{FF2B5EF4-FFF2-40B4-BE49-F238E27FC236}">
              <a16:creationId xmlns:a16="http://schemas.microsoft.com/office/drawing/2014/main" id="{6278B7CA-6B2C-402E-890F-DF953291E7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0" name="Text Box 351">
          <a:extLst>
            <a:ext uri="{FF2B5EF4-FFF2-40B4-BE49-F238E27FC236}">
              <a16:creationId xmlns:a16="http://schemas.microsoft.com/office/drawing/2014/main" id="{656F6929-F21E-497F-A9E6-539B4C411F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1" name="Text Box 352">
          <a:extLst>
            <a:ext uri="{FF2B5EF4-FFF2-40B4-BE49-F238E27FC236}">
              <a16:creationId xmlns:a16="http://schemas.microsoft.com/office/drawing/2014/main" id="{E439168C-E04C-42F4-8DC0-6100B2EE5F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2" name="Text Box 353">
          <a:extLst>
            <a:ext uri="{FF2B5EF4-FFF2-40B4-BE49-F238E27FC236}">
              <a16:creationId xmlns:a16="http://schemas.microsoft.com/office/drawing/2014/main" id="{FD5B3CDD-F7D0-4297-8E9C-DE646DD091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3" name="Text Box 354">
          <a:extLst>
            <a:ext uri="{FF2B5EF4-FFF2-40B4-BE49-F238E27FC236}">
              <a16:creationId xmlns:a16="http://schemas.microsoft.com/office/drawing/2014/main" id="{11EDE319-0C5B-4B43-BFE3-702563FDF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4" name="Text Box 355">
          <a:extLst>
            <a:ext uri="{FF2B5EF4-FFF2-40B4-BE49-F238E27FC236}">
              <a16:creationId xmlns:a16="http://schemas.microsoft.com/office/drawing/2014/main" id="{90C77E6A-5CD0-458C-82C4-CD0DB2894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5" name="Text Box 356">
          <a:extLst>
            <a:ext uri="{FF2B5EF4-FFF2-40B4-BE49-F238E27FC236}">
              <a16:creationId xmlns:a16="http://schemas.microsoft.com/office/drawing/2014/main" id="{C4CED34A-7AB5-4078-B139-90E9F1363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6" name="Text Box 357">
          <a:extLst>
            <a:ext uri="{FF2B5EF4-FFF2-40B4-BE49-F238E27FC236}">
              <a16:creationId xmlns:a16="http://schemas.microsoft.com/office/drawing/2014/main" id="{A9B338F8-D8F7-44FD-8E5D-031A5D8917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7" name="Text Box 358">
          <a:extLst>
            <a:ext uri="{FF2B5EF4-FFF2-40B4-BE49-F238E27FC236}">
              <a16:creationId xmlns:a16="http://schemas.microsoft.com/office/drawing/2014/main" id="{A8823524-E5FD-4B1C-8BD0-107943E7E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8" name="Text Box 359">
          <a:extLst>
            <a:ext uri="{FF2B5EF4-FFF2-40B4-BE49-F238E27FC236}">
              <a16:creationId xmlns:a16="http://schemas.microsoft.com/office/drawing/2014/main" id="{16AD8952-FAC7-4A73-B5B1-DC1A0579D8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9" name="Text Box 360">
          <a:extLst>
            <a:ext uri="{FF2B5EF4-FFF2-40B4-BE49-F238E27FC236}">
              <a16:creationId xmlns:a16="http://schemas.microsoft.com/office/drawing/2014/main" id="{5362B60C-9088-44DB-A4EE-5A9F1EBA8E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0" name="Text Box 361">
          <a:extLst>
            <a:ext uri="{FF2B5EF4-FFF2-40B4-BE49-F238E27FC236}">
              <a16:creationId xmlns:a16="http://schemas.microsoft.com/office/drawing/2014/main" id="{7B552E25-F5D5-4480-B1E1-252DA4275B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1" name="Text Box 362">
          <a:extLst>
            <a:ext uri="{FF2B5EF4-FFF2-40B4-BE49-F238E27FC236}">
              <a16:creationId xmlns:a16="http://schemas.microsoft.com/office/drawing/2014/main" id="{56FCD1EE-B8AB-41BD-A7D9-49F9499089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2" name="Text Box 363">
          <a:extLst>
            <a:ext uri="{FF2B5EF4-FFF2-40B4-BE49-F238E27FC236}">
              <a16:creationId xmlns:a16="http://schemas.microsoft.com/office/drawing/2014/main" id="{7B254178-F9EE-4C9C-8924-B3866730E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3" name="Text Box 364">
          <a:extLst>
            <a:ext uri="{FF2B5EF4-FFF2-40B4-BE49-F238E27FC236}">
              <a16:creationId xmlns:a16="http://schemas.microsoft.com/office/drawing/2014/main" id="{96B10FC4-3C0C-4069-80CF-726B4F111C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4" name="Text Box 365">
          <a:extLst>
            <a:ext uri="{FF2B5EF4-FFF2-40B4-BE49-F238E27FC236}">
              <a16:creationId xmlns:a16="http://schemas.microsoft.com/office/drawing/2014/main" id="{0371A411-2672-4F1D-B09A-B6C4019666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5" name="Text Box 366">
          <a:extLst>
            <a:ext uri="{FF2B5EF4-FFF2-40B4-BE49-F238E27FC236}">
              <a16:creationId xmlns:a16="http://schemas.microsoft.com/office/drawing/2014/main" id="{6F9F544E-13EB-4F38-A793-1CBAB57C0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6" name="Text Box 367">
          <a:extLst>
            <a:ext uri="{FF2B5EF4-FFF2-40B4-BE49-F238E27FC236}">
              <a16:creationId xmlns:a16="http://schemas.microsoft.com/office/drawing/2014/main" id="{72AE7D0B-A443-40CA-8E14-FBC1772F8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7" name="Text Box 368">
          <a:extLst>
            <a:ext uri="{FF2B5EF4-FFF2-40B4-BE49-F238E27FC236}">
              <a16:creationId xmlns:a16="http://schemas.microsoft.com/office/drawing/2014/main" id="{F734F968-4E5A-48C6-8AE1-8F256C8423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8" name="Text Box 369">
          <a:extLst>
            <a:ext uri="{FF2B5EF4-FFF2-40B4-BE49-F238E27FC236}">
              <a16:creationId xmlns:a16="http://schemas.microsoft.com/office/drawing/2014/main" id="{74A3FAC7-7EA4-4566-A007-4E4B000D3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9" name="Text Box 370">
          <a:extLst>
            <a:ext uri="{FF2B5EF4-FFF2-40B4-BE49-F238E27FC236}">
              <a16:creationId xmlns:a16="http://schemas.microsoft.com/office/drawing/2014/main" id="{6946E50A-EF7E-40BA-B61F-2B43D85C5C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30" name="Text Box 371">
          <a:extLst>
            <a:ext uri="{FF2B5EF4-FFF2-40B4-BE49-F238E27FC236}">
              <a16:creationId xmlns:a16="http://schemas.microsoft.com/office/drawing/2014/main" id="{CF6EDD3C-FBBF-43F9-BC35-F5594AD2F8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31" name="Text Box 372">
          <a:extLst>
            <a:ext uri="{FF2B5EF4-FFF2-40B4-BE49-F238E27FC236}">
              <a16:creationId xmlns:a16="http://schemas.microsoft.com/office/drawing/2014/main" id="{70C439A0-44C4-4A7F-ABFA-D21D140497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432" name="Text Box 373">
          <a:extLst>
            <a:ext uri="{FF2B5EF4-FFF2-40B4-BE49-F238E27FC236}">
              <a16:creationId xmlns:a16="http://schemas.microsoft.com/office/drawing/2014/main" id="{C763F623-17DD-49C2-BBB0-39F917BA8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3" name="Text Box 374">
          <a:extLst>
            <a:ext uri="{FF2B5EF4-FFF2-40B4-BE49-F238E27FC236}">
              <a16:creationId xmlns:a16="http://schemas.microsoft.com/office/drawing/2014/main" id="{2849810A-79E9-4B73-BD0E-E9D5E439B36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4" name="Text Box 375">
          <a:extLst>
            <a:ext uri="{FF2B5EF4-FFF2-40B4-BE49-F238E27FC236}">
              <a16:creationId xmlns:a16="http://schemas.microsoft.com/office/drawing/2014/main" id="{95CAF153-EEC2-45D7-9D12-DF49683000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5" name="Text Box 376">
          <a:extLst>
            <a:ext uri="{FF2B5EF4-FFF2-40B4-BE49-F238E27FC236}">
              <a16:creationId xmlns:a16="http://schemas.microsoft.com/office/drawing/2014/main" id="{5B949EB4-F77D-4B59-B52D-48EE2FBC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6" name="Text Box 377">
          <a:extLst>
            <a:ext uri="{FF2B5EF4-FFF2-40B4-BE49-F238E27FC236}">
              <a16:creationId xmlns:a16="http://schemas.microsoft.com/office/drawing/2014/main" id="{A34BEE53-6E5D-4555-939E-1814FD588F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7" name="Text Box 378">
          <a:extLst>
            <a:ext uri="{FF2B5EF4-FFF2-40B4-BE49-F238E27FC236}">
              <a16:creationId xmlns:a16="http://schemas.microsoft.com/office/drawing/2014/main" id="{F58B0345-D1BD-4499-AE27-2B929C170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8" name="Text Box 379">
          <a:extLst>
            <a:ext uri="{FF2B5EF4-FFF2-40B4-BE49-F238E27FC236}">
              <a16:creationId xmlns:a16="http://schemas.microsoft.com/office/drawing/2014/main" id="{C6A2E959-4343-4689-90D6-855B8DAD6F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9" name="Text Box 380">
          <a:extLst>
            <a:ext uri="{FF2B5EF4-FFF2-40B4-BE49-F238E27FC236}">
              <a16:creationId xmlns:a16="http://schemas.microsoft.com/office/drawing/2014/main" id="{35B17FBD-D6C8-4069-86A7-A990B917A3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40" name="Text Box 381">
          <a:extLst>
            <a:ext uri="{FF2B5EF4-FFF2-40B4-BE49-F238E27FC236}">
              <a16:creationId xmlns:a16="http://schemas.microsoft.com/office/drawing/2014/main" id="{3A54E001-8B09-4CA2-B795-561F36705F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41" name="Text Box 382">
          <a:extLst>
            <a:ext uri="{FF2B5EF4-FFF2-40B4-BE49-F238E27FC236}">
              <a16:creationId xmlns:a16="http://schemas.microsoft.com/office/drawing/2014/main" id="{848AB926-99A2-49D7-AD6C-33E345EA1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2" name="Text Box 383">
          <a:extLst>
            <a:ext uri="{FF2B5EF4-FFF2-40B4-BE49-F238E27FC236}">
              <a16:creationId xmlns:a16="http://schemas.microsoft.com/office/drawing/2014/main" id="{6AC912D0-45FE-414A-BFAE-259E978BF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3" name="Text Box 384">
          <a:extLst>
            <a:ext uri="{FF2B5EF4-FFF2-40B4-BE49-F238E27FC236}">
              <a16:creationId xmlns:a16="http://schemas.microsoft.com/office/drawing/2014/main" id="{EBA3A5EF-B2D0-449A-9E18-134FF55511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4" name="Text Box 385">
          <a:extLst>
            <a:ext uri="{FF2B5EF4-FFF2-40B4-BE49-F238E27FC236}">
              <a16:creationId xmlns:a16="http://schemas.microsoft.com/office/drawing/2014/main" id="{D7A84B14-AFAE-4672-9EBE-84BA6224B2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5" name="Text Box 386">
          <a:extLst>
            <a:ext uri="{FF2B5EF4-FFF2-40B4-BE49-F238E27FC236}">
              <a16:creationId xmlns:a16="http://schemas.microsoft.com/office/drawing/2014/main" id="{A6F5DADD-F90E-4A5A-A836-061386375E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6" name="Text Box 387">
          <a:extLst>
            <a:ext uri="{FF2B5EF4-FFF2-40B4-BE49-F238E27FC236}">
              <a16:creationId xmlns:a16="http://schemas.microsoft.com/office/drawing/2014/main" id="{ACAA601D-CB82-40F2-BCD3-E4C5743913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7" name="Text Box 388">
          <a:extLst>
            <a:ext uri="{FF2B5EF4-FFF2-40B4-BE49-F238E27FC236}">
              <a16:creationId xmlns:a16="http://schemas.microsoft.com/office/drawing/2014/main" id="{0193AC6F-4B21-4C57-95F8-4FFAE2032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8" name="Text Box 389">
          <a:extLst>
            <a:ext uri="{FF2B5EF4-FFF2-40B4-BE49-F238E27FC236}">
              <a16:creationId xmlns:a16="http://schemas.microsoft.com/office/drawing/2014/main" id="{6F72F1A3-1F02-412A-B3D5-771B6F2BC8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9" name="Text Box 390">
          <a:extLst>
            <a:ext uri="{FF2B5EF4-FFF2-40B4-BE49-F238E27FC236}">
              <a16:creationId xmlns:a16="http://schemas.microsoft.com/office/drawing/2014/main" id="{F7011BEA-5E8B-4913-AB15-E13B1AFF1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0" name="Text Box 391">
          <a:extLst>
            <a:ext uri="{FF2B5EF4-FFF2-40B4-BE49-F238E27FC236}">
              <a16:creationId xmlns:a16="http://schemas.microsoft.com/office/drawing/2014/main" id="{487721FE-9FD7-4785-B41D-5017B2C6D6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1" name="Text Box 392">
          <a:extLst>
            <a:ext uri="{FF2B5EF4-FFF2-40B4-BE49-F238E27FC236}">
              <a16:creationId xmlns:a16="http://schemas.microsoft.com/office/drawing/2014/main" id="{8711D8BB-2FB3-4B9E-9A60-6DE4431065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2" name="Text Box 393">
          <a:extLst>
            <a:ext uri="{FF2B5EF4-FFF2-40B4-BE49-F238E27FC236}">
              <a16:creationId xmlns:a16="http://schemas.microsoft.com/office/drawing/2014/main" id="{F0D8C4AF-47AD-46BC-8CDC-12F722E1D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3" name="Text Box 394">
          <a:extLst>
            <a:ext uri="{FF2B5EF4-FFF2-40B4-BE49-F238E27FC236}">
              <a16:creationId xmlns:a16="http://schemas.microsoft.com/office/drawing/2014/main" id="{971F1523-6CED-4E94-A52D-B43085F6E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4" name="Text Box 395">
          <a:extLst>
            <a:ext uri="{FF2B5EF4-FFF2-40B4-BE49-F238E27FC236}">
              <a16:creationId xmlns:a16="http://schemas.microsoft.com/office/drawing/2014/main" id="{A24A82AA-0EE4-4879-92D4-B6EC9B3AA2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5" name="Text Box 396">
          <a:extLst>
            <a:ext uri="{FF2B5EF4-FFF2-40B4-BE49-F238E27FC236}">
              <a16:creationId xmlns:a16="http://schemas.microsoft.com/office/drawing/2014/main" id="{17DA9C3D-D067-4D08-BC01-AE963C272E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6" name="Text Box 397">
          <a:extLst>
            <a:ext uri="{FF2B5EF4-FFF2-40B4-BE49-F238E27FC236}">
              <a16:creationId xmlns:a16="http://schemas.microsoft.com/office/drawing/2014/main" id="{F183AEE6-0C07-41D0-B35A-D82D04238F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7" name="Text Box 398">
          <a:extLst>
            <a:ext uri="{FF2B5EF4-FFF2-40B4-BE49-F238E27FC236}">
              <a16:creationId xmlns:a16="http://schemas.microsoft.com/office/drawing/2014/main" id="{7BD4E77B-B553-4468-B3A9-A9AF9E6109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8" name="Text Box 399">
          <a:extLst>
            <a:ext uri="{FF2B5EF4-FFF2-40B4-BE49-F238E27FC236}">
              <a16:creationId xmlns:a16="http://schemas.microsoft.com/office/drawing/2014/main" id="{947FA3C2-FF4D-4596-9100-7FB2CD75F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9" name="Text Box 400">
          <a:extLst>
            <a:ext uri="{FF2B5EF4-FFF2-40B4-BE49-F238E27FC236}">
              <a16:creationId xmlns:a16="http://schemas.microsoft.com/office/drawing/2014/main" id="{8CC39BA7-17C1-4E33-A002-8FEF62A7E2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0" name="Text Box 401">
          <a:extLst>
            <a:ext uri="{FF2B5EF4-FFF2-40B4-BE49-F238E27FC236}">
              <a16:creationId xmlns:a16="http://schemas.microsoft.com/office/drawing/2014/main" id="{326A47A1-CD8C-458D-B065-4E780F34BB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1" name="Text Box 402">
          <a:extLst>
            <a:ext uri="{FF2B5EF4-FFF2-40B4-BE49-F238E27FC236}">
              <a16:creationId xmlns:a16="http://schemas.microsoft.com/office/drawing/2014/main" id="{3772C087-E0C4-409C-A8A3-4ED1337546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2" name="Text Box 403">
          <a:extLst>
            <a:ext uri="{FF2B5EF4-FFF2-40B4-BE49-F238E27FC236}">
              <a16:creationId xmlns:a16="http://schemas.microsoft.com/office/drawing/2014/main" id="{95F13B8A-6065-4FEF-891C-48C309C543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3" name="Text Box 404">
          <a:extLst>
            <a:ext uri="{FF2B5EF4-FFF2-40B4-BE49-F238E27FC236}">
              <a16:creationId xmlns:a16="http://schemas.microsoft.com/office/drawing/2014/main" id="{EC4660A6-DB2A-4847-A881-23140F59C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4" name="Text Box 405">
          <a:extLst>
            <a:ext uri="{FF2B5EF4-FFF2-40B4-BE49-F238E27FC236}">
              <a16:creationId xmlns:a16="http://schemas.microsoft.com/office/drawing/2014/main" id="{9D33D5F9-BBE2-4CAD-ACD9-9D476D18A4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5" name="Text Box 406">
          <a:extLst>
            <a:ext uri="{FF2B5EF4-FFF2-40B4-BE49-F238E27FC236}">
              <a16:creationId xmlns:a16="http://schemas.microsoft.com/office/drawing/2014/main" id="{F5D036D8-996B-46C5-9307-31D0C7119E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6" name="Text Box 407">
          <a:extLst>
            <a:ext uri="{FF2B5EF4-FFF2-40B4-BE49-F238E27FC236}">
              <a16:creationId xmlns:a16="http://schemas.microsoft.com/office/drawing/2014/main" id="{B35AC6DF-7280-46A7-B93A-80C143E416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7" name="Text Box 408">
          <a:extLst>
            <a:ext uri="{FF2B5EF4-FFF2-40B4-BE49-F238E27FC236}">
              <a16:creationId xmlns:a16="http://schemas.microsoft.com/office/drawing/2014/main" id="{553A87B2-2E99-4261-B531-363FB47431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8" name="Text Box 409">
          <a:extLst>
            <a:ext uri="{FF2B5EF4-FFF2-40B4-BE49-F238E27FC236}">
              <a16:creationId xmlns:a16="http://schemas.microsoft.com/office/drawing/2014/main" id="{0842FB06-12B2-4DB5-B5CF-A58B7404FB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69" name="Text Box 410">
          <a:extLst>
            <a:ext uri="{FF2B5EF4-FFF2-40B4-BE49-F238E27FC236}">
              <a16:creationId xmlns:a16="http://schemas.microsoft.com/office/drawing/2014/main" id="{04FAFE43-BF22-4AA5-9A55-6AB5590C19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0" name="Text Box 411">
          <a:extLst>
            <a:ext uri="{FF2B5EF4-FFF2-40B4-BE49-F238E27FC236}">
              <a16:creationId xmlns:a16="http://schemas.microsoft.com/office/drawing/2014/main" id="{C46E6A24-DBA4-424F-8BF3-D9A658DDF54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1" name="Text Box 412">
          <a:extLst>
            <a:ext uri="{FF2B5EF4-FFF2-40B4-BE49-F238E27FC236}">
              <a16:creationId xmlns:a16="http://schemas.microsoft.com/office/drawing/2014/main" id="{06FE3654-CAFE-4B51-A992-D070C7702F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2" name="Text Box 413">
          <a:extLst>
            <a:ext uri="{FF2B5EF4-FFF2-40B4-BE49-F238E27FC236}">
              <a16:creationId xmlns:a16="http://schemas.microsoft.com/office/drawing/2014/main" id="{7A3F8326-3BBC-48A1-BAF3-8C844C6EA7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3" name="Text Box 414">
          <a:extLst>
            <a:ext uri="{FF2B5EF4-FFF2-40B4-BE49-F238E27FC236}">
              <a16:creationId xmlns:a16="http://schemas.microsoft.com/office/drawing/2014/main" id="{5C6D5A88-16E6-49B9-BFCC-D7D3ED499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4" name="Text Box 415">
          <a:extLst>
            <a:ext uri="{FF2B5EF4-FFF2-40B4-BE49-F238E27FC236}">
              <a16:creationId xmlns:a16="http://schemas.microsoft.com/office/drawing/2014/main" id="{65627AEB-0F5C-4F46-9CC5-1A6488434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5" name="Text Box 416">
          <a:extLst>
            <a:ext uri="{FF2B5EF4-FFF2-40B4-BE49-F238E27FC236}">
              <a16:creationId xmlns:a16="http://schemas.microsoft.com/office/drawing/2014/main" id="{BEAA77E2-E4E6-49B2-A604-2ABF6760A7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6" name="Text Box 417">
          <a:extLst>
            <a:ext uri="{FF2B5EF4-FFF2-40B4-BE49-F238E27FC236}">
              <a16:creationId xmlns:a16="http://schemas.microsoft.com/office/drawing/2014/main" id="{59E9D7F6-D3A6-41BE-9D47-3112CEF0C78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7" name="Text Box 418">
          <a:extLst>
            <a:ext uri="{FF2B5EF4-FFF2-40B4-BE49-F238E27FC236}">
              <a16:creationId xmlns:a16="http://schemas.microsoft.com/office/drawing/2014/main" id="{4DF71449-47EC-458B-8D2C-75F4F7A6E0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8" name="Text Box 419">
          <a:extLst>
            <a:ext uri="{FF2B5EF4-FFF2-40B4-BE49-F238E27FC236}">
              <a16:creationId xmlns:a16="http://schemas.microsoft.com/office/drawing/2014/main" id="{7E45ED6E-F48C-42C8-A57F-E6D15BB4EE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79" name="Text Box 420">
          <a:extLst>
            <a:ext uri="{FF2B5EF4-FFF2-40B4-BE49-F238E27FC236}">
              <a16:creationId xmlns:a16="http://schemas.microsoft.com/office/drawing/2014/main" id="{7B6136E1-17B2-4BEF-AC9D-5FF8A0082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0" name="Text Box 421">
          <a:extLst>
            <a:ext uri="{FF2B5EF4-FFF2-40B4-BE49-F238E27FC236}">
              <a16:creationId xmlns:a16="http://schemas.microsoft.com/office/drawing/2014/main" id="{C650760D-E066-4C10-9E5E-C2CC3EC7D4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1" name="Text Box 422">
          <a:extLst>
            <a:ext uri="{FF2B5EF4-FFF2-40B4-BE49-F238E27FC236}">
              <a16:creationId xmlns:a16="http://schemas.microsoft.com/office/drawing/2014/main" id="{E4CA48BA-3B65-4C0D-AA56-DF85AF8E73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2" name="Text Box 423">
          <a:extLst>
            <a:ext uri="{FF2B5EF4-FFF2-40B4-BE49-F238E27FC236}">
              <a16:creationId xmlns:a16="http://schemas.microsoft.com/office/drawing/2014/main" id="{127E6D21-C817-4EF4-BD10-FEE7C0263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3" name="Text Box 424">
          <a:extLst>
            <a:ext uri="{FF2B5EF4-FFF2-40B4-BE49-F238E27FC236}">
              <a16:creationId xmlns:a16="http://schemas.microsoft.com/office/drawing/2014/main" id="{6A008C94-527E-4BEE-B4F9-169A522C2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4" name="Text Box 425">
          <a:extLst>
            <a:ext uri="{FF2B5EF4-FFF2-40B4-BE49-F238E27FC236}">
              <a16:creationId xmlns:a16="http://schemas.microsoft.com/office/drawing/2014/main" id="{293EE4FE-FAB3-48A2-9968-6591B4CD7B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5" name="Text Box 426">
          <a:extLst>
            <a:ext uri="{FF2B5EF4-FFF2-40B4-BE49-F238E27FC236}">
              <a16:creationId xmlns:a16="http://schemas.microsoft.com/office/drawing/2014/main" id="{C1535AC9-AA62-48B7-9964-6D781FDA3A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6" name="Text Box 427">
          <a:extLst>
            <a:ext uri="{FF2B5EF4-FFF2-40B4-BE49-F238E27FC236}">
              <a16:creationId xmlns:a16="http://schemas.microsoft.com/office/drawing/2014/main" id="{A8673CFD-0BC5-44A6-B2F6-9E06F8161E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7" name="Text Box 428">
          <a:extLst>
            <a:ext uri="{FF2B5EF4-FFF2-40B4-BE49-F238E27FC236}">
              <a16:creationId xmlns:a16="http://schemas.microsoft.com/office/drawing/2014/main" id="{A2F15B5F-8C02-4D5B-991F-830C84213A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8" name="Text Box 429">
          <a:extLst>
            <a:ext uri="{FF2B5EF4-FFF2-40B4-BE49-F238E27FC236}">
              <a16:creationId xmlns:a16="http://schemas.microsoft.com/office/drawing/2014/main" id="{E67F9301-ED20-44CA-BE37-78BF3AEBE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9" name="Text Box 430">
          <a:extLst>
            <a:ext uri="{FF2B5EF4-FFF2-40B4-BE49-F238E27FC236}">
              <a16:creationId xmlns:a16="http://schemas.microsoft.com/office/drawing/2014/main" id="{A20A95D3-120D-4E57-A68B-0D623AA71B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0" name="Text Box 431">
          <a:extLst>
            <a:ext uri="{FF2B5EF4-FFF2-40B4-BE49-F238E27FC236}">
              <a16:creationId xmlns:a16="http://schemas.microsoft.com/office/drawing/2014/main" id="{1E8C16E1-A2B8-4945-9F4C-8443644253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1" name="Text Box 432">
          <a:extLst>
            <a:ext uri="{FF2B5EF4-FFF2-40B4-BE49-F238E27FC236}">
              <a16:creationId xmlns:a16="http://schemas.microsoft.com/office/drawing/2014/main" id="{C91DB283-949B-484A-888F-04AFA73192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2" name="Text Box 433">
          <a:extLst>
            <a:ext uri="{FF2B5EF4-FFF2-40B4-BE49-F238E27FC236}">
              <a16:creationId xmlns:a16="http://schemas.microsoft.com/office/drawing/2014/main" id="{A638CCBA-DEE7-405A-B8CD-6C79637F7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3" name="Text Box 434">
          <a:extLst>
            <a:ext uri="{FF2B5EF4-FFF2-40B4-BE49-F238E27FC236}">
              <a16:creationId xmlns:a16="http://schemas.microsoft.com/office/drawing/2014/main" id="{29C722F1-F27E-4952-8E67-F4354CE940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4" name="Text Box 435">
          <a:extLst>
            <a:ext uri="{FF2B5EF4-FFF2-40B4-BE49-F238E27FC236}">
              <a16:creationId xmlns:a16="http://schemas.microsoft.com/office/drawing/2014/main" id="{14D66EFE-1F72-4752-A60E-4C8DA906BC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5" name="Text Box 436">
          <a:extLst>
            <a:ext uri="{FF2B5EF4-FFF2-40B4-BE49-F238E27FC236}">
              <a16:creationId xmlns:a16="http://schemas.microsoft.com/office/drawing/2014/main" id="{8181E880-8642-471E-8EAA-CD795341C8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6" name="Text Box 437">
          <a:extLst>
            <a:ext uri="{FF2B5EF4-FFF2-40B4-BE49-F238E27FC236}">
              <a16:creationId xmlns:a16="http://schemas.microsoft.com/office/drawing/2014/main" id="{8826C3DE-F23D-487C-AEA0-AFC611731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7" name="Text Box 438">
          <a:extLst>
            <a:ext uri="{FF2B5EF4-FFF2-40B4-BE49-F238E27FC236}">
              <a16:creationId xmlns:a16="http://schemas.microsoft.com/office/drawing/2014/main" id="{864812F5-1036-4A3A-B8D6-9FCE42D36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8" name="Text Box 439">
          <a:extLst>
            <a:ext uri="{FF2B5EF4-FFF2-40B4-BE49-F238E27FC236}">
              <a16:creationId xmlns:a16="http://schemas.microsoft.com/office/drawing/2014/main" id="{B321B4D9-1D06-4736-8CBC-3E900E93B4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9" name="Text Box 440">
          <a:extLst>
            <a:ext uri="{FF2B5EF4-FFF2-40B4-BE49-F238E27FC236}">
              <a16:creationId xmlns:a16="http://schemas.microsoft.com/office/drawing/2014/main" id="{93F474BF-DE3A-486F-A6AC-514233F5AA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0" name="Text Box 441">
          <a:extLst>
            <a:ext uri="{FF2B5EF4-FFF2-40B4-BE49-F238E27FC236}">
              <a16:creationId xmlns:a16="http://schemas.microsoft.com/office/drawing/2014/main" id="{2DFF4AE1-5FDF-4D78-9F2C-FF4601F6F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1" name="Text Box 442">
          <a:extLst>
            <a:ext uri="{FF2B5EF4-FFF2-40B4-BE49-F238E27FC236}">
              <a16:creationId xmlns:a16="http://schemas.microsoft.com/office/drawing/2014/main" id="{CFAF4FB2-D6E8-44BB-A435-0D6E75D97C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2" name="Text Box 443">
          <a:extLst>
            <a:ext uri="{FF2B5EF4-FFF2-40B4-BE49-F238E27FC236}">
              <a16:creationId xmlns:a16="http://schemas.microsoft.com/office/drawing/2014/main" id="{D8428834-6BE4-4213-BED6-C60DE2CA7E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3" name="Text Box 444">
          <a:extLst>
            <a:ext uri="{FF2B5EF4-FFF2-40B4-BE49-F238E27FC236}">
              <a16:creationId xmlns:a16="http://schemas.microsoft.com/office/drawing/2014/main" id="{2D267A34-AEE0-438F-8533-A2A992917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4" name="Text Box 445">
          <a:extLst>
            <a:ext uri="{FF2B5EF4-FFF2-40B4-BE49-F238E27FC236}">
              <a16:creationId xmlns:a16="http://schemas.microsoft.com/office/drawing/2014/main" id="{5F3F866D-B083-455E-9327-B0844272B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5" name="Text Box 446">
          <a:extLst>
            <a:ext uri="{FF2B5EF4-FFF2-40B4-BE49-F238E27FC236}">
              <a16:creationId xmlns:a16="http://schemas.microsoft.com/office/drawing/2014/main" id="{3375D7F9-4D24-4841-8791-A47A7A75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06" name="Text Box 447">
          <a:extLst>
            <a:ext uri="{FF2B5EF4-FFF2-40B4-BE49-F238E27FC236}">
              <a16:creationId xmlns:a16="http://schemas.microsoft.com/office/drawing/2014/main" id="{831E7ED8-EBE7-434D-BF81-CF879F6BD23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07" name="Text Box 448">
          <a:extLst>
            <a:ext uri="{FF2B5EF4-FFF2-40B4-BE49-F238E27FC236}">
              <a16:creationId xmlns:a16="http://schemas.microsoft.com/office/drawing/2014/main" id="{9B34B0C9-6E56-4FDD-8BCF-6175175BB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08" name="Text Box 449">
          <a:extLst>
            <a:ext uri="{FF2B5EF4-FFF2-40B4-BE49-F238E27FC236}">
              <a16:creationId xmlns:a16="http://schemas.microsoft.com/office/drawing/2014/main" id="{B7E5C56E-49E6-4F56-8755-D37F03D13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09" name="Text Box 450">
          <a:extLst>
            <a:ext uri="{FF2B5EF4-FFF2-40B4-BE49-F238E27FC236}">
              <a16:creationId xmlns:a16="http://schemas.microsoft.com/office/drawing/2014/main" id="{9821267E-10D9-4AA4-AD8F-3A6265773E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0" name="Text Box 451">
          <a:extLst>
            <a:ext uri="{FF2B5EF4-FFF2-40B4-BE49-F238E27FC236}">
              <a16:creationId xmlns:a16="http://schemas.microsoft.com/office/drawing/2014/main" id="{41C3A5D6-D4FF-438D-A4D2-99B7462A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1" name="Text Box 452">
          <a:extLst>
            <a:ext uri="{FF2B5EF4-FFF2-40B4-BE49-F238E27FC236}">
              <a16:creationId xmlns:a16="http://schemas.microsoft.com/office/drawing/2014/main" id="{8092784A-E0B4-4D93-A0D6-640D1E05F9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2" name="Text Box 453">
          <a:extLst>
            <a:ext uri="{FF2B5EF4-FFF2-40B4-BE49-F238E27FC236}">
              <a16:creationId xmlns:a16="http://schemas.microsoft.com/office/drawing/2014/main" id="{84F6771F-4C88-4002-AA93-4B5D5792BB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3" name="Text Box 454">
          <a:extLst>
            <a:ext uri="{FF2B5EF4-FFF2-40B4-BE49-F238E27FC236}">
              <a16:creationId xmlns:a16="http://schemas.microsoft.com/office/drawing/2014/main" id="{CA66FE6E-0378-426C-B114-2650F8C21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4" name="Text Box 455">
          <a:extLst>
            <a:ext uri="{FF2B5EF4-FFF2-40B4-BE49-F238E27FC236}">
              <a16:creationId xmlns:a16="http://schemas.microsoft.com/office/drawing/2014/main" id="{0C8E771A-0AE5-4B2C-9951-81AB75AFB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5" name="Text Box 456">
          <a:extLst>
            <a:ext uri="{FF2B5EF4-FFF2-40B4-BE49-F238E27FC236}">
              <a16:creationId xmlns:a16="http://schemas.microsoft.com/office/drawing/2014/main" id="{A67D621C-8DDF-46AC-87C7-B3D754E734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6" name="Text Box 457">
          <a:extLst>
            <a:ext uri="{FF2B5EF4-FFF2-40B4-BE49-F238E27FC236}">
              <a16:creationId xmlns:a16="http://schemas.microsoft.com/office/drawing/2014/main" id="{F754C3B9-6EFF-446A-8DFE-4E09200EC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7" name="Text Box 458">
          <a:extLst>
            <a:ext uri="{FF2B5EF4-FFF2-40B4-BE49-F238E27FC236}">
              <a16:creationId xmlns:a16="http://schemas.microsoft.com/office/drawing/2014/main" id="{390C969D-EA3F-409F-A287-FC9522E72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8" name="Text Box 459">
          <a:extLst>
            <a:ext uri="{FF2B5EF4-FFF2-40B4-BE49-F238E27FC236}">
              <a16:creationId xmlns:a16="http://schemas.microsoft.com/office/drawing/2014/main" id="{5EEDBC07-334D-400A-93BA-4B283A3B1B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9" name="Text Box 460">
          <a:extLst>
            <a:ext uri="{FF2B5EF4-FFF2-40B4-BE49-F238E27FC236}">
              <a16:creationId xmlns:a16="http://schemas.microsoft.com/office/drawing/2014/main" id="{87519828-4B32-43E1-B2FA-F1E53A30C1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0" name="Text Box 461">
          <a:extLst>
            <a:ext uri="{FF2B5EF4-FFF2-40B4-BE49-F238E27FC236}">
              <a16:creationId xmlns:a16="http://schemas.microsoft.com/office/drawing/2014/main" id="{ED9FD837-7D24-48F7-819C-61F9E7EB5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1" name="Text Box 462">
          <a:extLst>
            <a:ext uri="{FF2B5EF4-FFF2-40B4-BE49-F238E27FC236}">
              <a16:creationId xmlns:a16="http://schemas.microsoft.com/office/drawing/2014/main" id="{6C4638BC-29B9-4E17-9D90-0DDD51FD89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2" name="Text Box 463">
          <a:extLst>
            <a:ext uri="{FF2B5EF4-FFF2-40B4-BE49-F238E27FC236}">
              <a16:creationId xmlns:a16="http://schemas.microsoft.com/office/drawing/2014/main" id="{F70B2988-52D3-46AE-8DF7-F63A1199CD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3" name="Text Box 464">
          <a:extLst>
            <a:ext uri="{FF2B5EF4-FFF2-40B4-BE49-F238E27FC236}">
              <a16:creationId xmlns:a16="http://schemas.microsoft.com/office/drawing/2014/main" id="{5CA56EFA-B5D8-43CD-88BA-54D2AA95C1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4" name="Text Box 465">
          <a:extLst>
            <a:ext uri="{FF2B5EF4-FFF2-40B4-BE49-F238E27FC236}">
              <a16:creationId xmlns:a16="http://schemas.microsoft.com/office/drawing/2014/main" id="{51EBA84D-1722-4708-B6C1-79B5B0F8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5" name="Text Box 466">
          <a:extLst>
            <a:ext uri="{FF2B5EF4-FFF2-40B4-BE49-F238E27FC236}">
              <a16:creationId xmlns:a16="http://schemas.microsoft.com/office/drawing/2014/main" id="{F1F72428-3419-4CCC-BC8B-5A2EA2B0CB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6" name="Text Box 467">
          <a:extLst>
            <a:ext uri="{FF2B5EF4-FFF2-40B4-BE49-F238E27FC236}">
              <a16:creationId xmlns:a16="http://schemas.microsoft.com/office/drawing/2014/main" id="{9311C841-C757-4E6A-94EB-A9BBC226BD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7" name="Text Box 468">
          <a:extLst>
            <a:ext uri="{FF2B5EF4-FFF2-40B4-BE49-F238E27FC236}">
              <a16:creationId xmlns:a16="http://schemas.microsoft.com/office/drawing/2014/main" id="{75DDE591-B195-4928-9A23-088EDF9C52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8" name="Text Box 469">
          <a:extLst>
            <a:ext uri="{FF2B5EF4-FFF2-40B4-BE49-F238E27FC236}">
              <a16:creationId xmlns:a16="http://schemas.microsoft.com/office/drawing/2014/main" id="{5491611E-E7C8-4EC8-B246-5C47C4CD56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9" name="Text Box 470">
          <a:extLst>
            <a:ext uri="{FF2B5EF4-FFF2-40B4-BE49-F238E27FC236}">
              <a16:creationId xmlns:a16="http://schemas.microsoft.com/office/drawing/2014/main" id="{43319C92-9D52-494B-9F02-DBDCAD06F3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0" name="Text Box 471">
          <a:extLst>
            <a:ext uri="{FF2B5EF4-FFF2-40B4-BE49-F238E27FC236}">
              <a16:creationId xmlns:a16="http://schemas.microsoft.com/office/drawing/2014/main" id="{51F02A76-9D5B-4F60-B811-2346FA41D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1" name="Text Box 472">
          <a:extLst>
            <a:ext uri="{FF2B5EF4-FFF2-40B4-BE49-F238E27FC236}">
              <a16:creationId xmlns:a16="http://schemas.microsoft.com/office/drawing/2014/main" id="{B3D0EA7C-3DAE-4FA5-B5A3-4BC9D43EF7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32" name="Text Box 473">
          <a:extLst>
            <a:ext uri="{FF2B5EF4-FFF2-40B4-BE49-F238E27FC236}">
              <a16:creationId xmlns:a16="http://schemas.microsoft.com/office/drawing/2014/main" id="{B185859A-7686-4B99-A4FE-D4C8B2E629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3" name="Text Box 474">
          <a:extLst>
            <a:ext uri="{FF2B5EF4-FFF2-40B4-BE49-F238E27FC236}">
              <a16:creationId xmlns:a16="http://schemas.microsoft.com/office/drawing/2014/main" id="{546861C6-F5F0-45F7-8983-79DD3FD38E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4" name="Text Box 475">
          <a:extLst>
            <a:ext uri="{FF2B5EF4-FFF2-40B4-BE49-F238E27FC236}">
              <a16:creationId xmlns:a16="http://schemas.microsoft.com/office/drawing/2014/main" id="{E2C4FCA9-35FB-4C16-800D-66AFD0E4E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35" name="Text Box 476">
          <a:extLst>
            <a:ext uri="{FF2B5EF4-FFF2-40B4-BE49-F238E27FC236}">
              <a16:creationId xmlns:a16="http://schemas.microsoft.com/office/drawing/2014/main" id="{BFBC1299-EB23-4CC1-B793-886314DB5C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6" name="Text Box 477">
          <a:extLst>
            <a:ext uri="{FF2B5EF4-FFF2-40B4-BE49-F238E27FC236}">
              <a16:creationId xmlns:a16="http://schemas.microsoft.com/office/drawing/2014/main" id="{E90BF5AA-72DA-4153-B0F6-E8E393E7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7" name="Text Box 478">
          <a:extLst>
            <a:ext uri="{FF2B5EF4-FFF2-40B4-BE49-F238E27FC236}">
              <a16:creationId xmlns:a16="http://schemas.microsoft.com/office/drawing/2014/main" id="{06A818D8-CE94-40E2-85FD-7E8A5600F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38" name="Text Box 479">
          <a:extLst>
            <a:ext uri="{FF2B5EF4-FFF2-40B4-BE49-F238E27FC236}">
              <a16:creationId xmlns:a16="http://schemas.microsoft.com/office/drawing/2014/main" id="{F94C7C1B-FC1A-48AE-AB43-F6B0D3D5522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9" name="Text Box 480">
          <a:extLst>
            <a:ext uri="{FF2B5EF4-FFF2-40B4-BE49-F238E27FC236}">
              <a16:creationId xmlns:a16="http://schemas.microsoft.com/office/drawing/2014/main" id="{C0FCEB14-ABE8-4A3F-90CA-D582472C14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0" name="Text Box 481">
          <a:extLst>
            <a:ext uri="{FF2B5EF4-FFF2-40B4-BE49-F238E27FC236}">
              <a16:creationId xmlns:a16="http://schemas.microsoft.com/office/drawing/2014/main" id="{D1E4D0A7-DA34-4A6D-8A42-2063DA4936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1" name="Text Box 482">
          <a:extLst>
            <a:ext uri="{FF2B5EF4-FFF2-40B4-BE49-F238E27FC236}">
              <a16:creationId xmlns:a16="http://schemas.microsoft.com/office/drawing/2014/main" id="{6591D049-B3D4-4F47-8F5C-93BE255BCD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2" name="Text Box 483">
          <a:extLst>
            <a:ext uri="{FF2B5EF4-FFF2-40B4-BE49-F238E27FC236}">
              <a16:creationId xmlns:a16="http://schemas.microsoft.com/office/drawing/2014/main" id="{E7C08585-DC85-4031-8A80-63B120D63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3" name="Text Box 484">
          <a:extLst>
            <a:ext uri="{FF2B5EF4-FFF2-40B4-BE49-F238E27FC236}">
              <a16:creationId xmlns:a16="http://schemas.microsoft.com/office/drawing/2014/main" id="{BAFFB9D0-DBC6-4F67-ADDC-9935CC56A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4" name="Text Box 485">
          <a:extLst>
            <a:ext uri="{FF2B5EF4-FFF2-40B4-BE49-F238E27FC236}">
              <a16:creationId xmlns:a16="http://schemas.microsoft.com/office/drawing/2014/main" id="{7E890F9E-68E4-4156-8E3F-5DB510DC732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5" name="Text Box 486">
          <a:extLst>
            <a:ext uri="{FF2B5EF4-FFF2-40B4-BE49-F238E27FC236}">
              <a16:creationId xmlns:a16="http://schemas.microsoft.com/office/drawing/2014/main" id="{DA350396-C778-4F50-B22C-59856184CE8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6" name="Text Box 487">
          <a:extLst>
            <a:ext uri="{FF2B5EF4-FFF2-40B4-BE49-F238E27FC236}">
              <a16:creationId xmlns:a16="http://schemas.microsoft.com/office/drawing/2014/main" id="{371D6F84-79E5-4828-855E-1BBA02687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7" name="Text Box 488">
          <a:extLst>
            <a:ext uri="{FF2B5EF4-FFF2-40B4-BE49-F238E27FC236}">
              <a16:creationId xmlns:a16="http://schemas.microsoft.com/office/drawing/2014/main" id="{DAB79EFA-B60F-4A3C-984F-3491FC6D0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8" name="Text Box 489">
          <a:extLst>
            <a:ext uri="{FF2B5EF4-FFF2-40B4-BE49-F238E27FC236}">
              <a16:creationId xmlns:a16="http://schemas.microsoft.com/office/drawing/2014/main" id="{4E250C9E-E5B0-4E64-AD40-A3D976AFE02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9" name="Text Box 490">
          <a:extLst>
            <a:ext uri="{FF2B5EF4-FFF2-40B4-BE49-F238E27FC236}">
              <a16:creationId xmlns:a16="http://schemas.microsoft.com/office/drawing/2014/main" id="{D495FE78-C63A-4163-865C-99D5F1660D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0" name="Text Box 491">
          <a:extLst>
            <a:ext uri="{FF2B5EF4-FFF2-40B4-BE49-F238E27FC236}">
              <a16:creationId xmlns:a16="http://schemas.microsoft.com/office/drawing/2014/main" id="{CBDD693B-DD52-436A-933B-BC819D7FE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1" name="Text Box 492">
          <a:extLst>
            <a:ext uri="{FF2B5EF4-FFF2-40B4-BE49-F238E27FC236}">
              <a16:creationId xmlns:a16="http://schemas.microsoft.com/office/drawing/2014/main" id="{66B9CDED-29D7-43B4-9CAC-0B3F8FD25A7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2" name="Text Box 493">
          <a:extLst>
            <a:ext uri="{FF2B5EF4-FFF2-40B4-BE49-F238E27FC236}">
              <a16:creationId xmlns:a16="http://schemas.microsoft.com/office/drawing/2014/main" id="{C0337D16-56CA-4326-96D4-1A0F902AEB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3" name="Text Box 494">
          <a:extLst>
            <a:ext uri="{FF2B5EF4-FFF2-40B4-BE49-F238E27FC236}">
              <a16:creationId xmlns:a16="http://schemas.microsoft.com/office/drawing/2014/main" id="{E93FBD4F-32F9-4647-B8A1-D80FA679F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4" name="Text Box 495">
          <a:extLst>
            <a:ext uri="{FF2B5EF4-FFF2-40B4-BE49-F238E27FC236}">
              <a16:creationId xmlns:a16="http://schemas.microsoft.com/office/drawing/2014/main" id="{17BF4488-618E-47E8-9C50-85018F2DBB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5" name="Text Box 496">
          <a:extLst>
            <a:ext uri="{FF2B5EF4-FFF2-40B4-BE49-F238E27FC236}">
              <a16:creationId xmlns:a16="http://schemas.microsoft.com/office/drawing/2014/main" id="{4A234F0A-9FDF-4E8B-ADAD-1D5C4E5164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6" name="Text Box 497">
          <a:extLst>
            <a:ext uri="{FF2B5EF4-FFF2-40B4-BE49-F238E27FC236}">
              <a16:creationId xmlns:a16="http://schemas.microsoft.com/office/drawing/2014/main" id="{E0D07360-7D3B-4DF6-8CD8-6B5D6F375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7" name="Text Box 498">
          <a:extLst>
            <a:ext uri="{FF2B5EF4-FFF2-40B4-BE49-F238E27FC236}">
              <a16:creationId xmlns:a16="http://schemas.microsoft.com/office/drawing/2014/main" id="{9D563B2E-5449-4F4C-9797-081594230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8" name="Text Box 499">
          <a:extLst>
            <a:ext uri="{FF2B5EF4-FFF2-40B4-BE49-F238E27FC236}">
              <a16:creationId xmlns:a16="http://schemas.microsoft.com/office/drawing/2014/main" id="{4A0D3FFF-352B-49A1-AE10-A93F1409DCC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9" name="Text Box 500">
          <a:extLst>
            <a:ext uri="{FF2B5EF4-FFF2-40B4-BE49-F238E27FC236}">
              <a16:creationId xmlns:a16="http://schemas.microsoft.com/office/drawing/2014/main" id="{58BBD8C0-5658-4DD1-8BB0-2096EBDEBA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0" name="Text Box 501">
          <a:extLst>
            <a:ext uri="{FF2B5EF4-FFF2-40B4-BE49-F238E27FC236}">
              <a16:creationId xmlns:a16="http://schemas.microsoft.com/office/drawing/2014/main" id="{B30885B9-16B5-4F80-8672-F9CB938B81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61" name="Text Box 502">
          <a:extLst>
            <a:ext uri="{FF2B5EF4-FFF2-40B4-BE49-F238E27FC236}">
              <a16:creationId xmlns:a16="http://schemas.microsoft.com/office/drawing/2014/main" id="{84707969-4E25-4023-8473-F82532D06B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2" name="Text Box 503">
          <a:extLst>
            <a:ext uri="{FF2B5EF4-FFF2-40B4-BE49-F238E27FC236}">
              <a16:creationId xmlns:a16="http://schemas.microsoft.com/office/drawing/2014/main" id="{C02ECBA8-441E-4379-9BEB-47206BA339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3" name="Text Box 504">
          <a:extLst>
            <a:ext uri="{FF2B5EF4-FFF2-40B4-BE49-F238E27FC236}">
              <a16:creationId xmlns:a16="http://schemas.microsoft.com/office/drawing/2014/main" id="{97A16A4B-EDC4-41AC-BBF5-24BC15A5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64" name="Text Box 505">
          <a:extLst>
            <a:ext uri="{FF2B5EF4-FFF2-40B4-BE49-F238E27FC236}">
              <a16:creationId xmlns:a16="http://schemas.microsoft.com/office/drawing/2014/main" id="{D05CA484-459E-4AB3-93EF-B4140F9D344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5" name="Text Box 506">
          <a:extLst>
            <a:ext uri="{FF2B5EF4-FFF2-40B4-BE49-F238E27FC236}">
              <a16:creationId xmlns:a16="http://schemas.microsoft.com/office/drawing/2014/main" id="{614FD526-37B3-4D93-B943-1E5EDB30A7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6" name="Text Box 507">
          <a:extLst>
            <a:ext uri="{FF2B5EF4-FFF2-40B4-BE49-F238E27FC236}">
              <a16:creationId xmlns:a16="http://schemas.microsoft.com/office/drawing/2014/main" id="{E122EA24-9148-45EA-9552-6A2D788E59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67" name="Text Box 508">
          <a:extLst>
            <a:ext uri="{FF2B5EF4-FFF2-40B4-BE49-F238E27FC236}">
              <a16:creationId xmlns:a16="http://schemas.microsoft.com/office/drawing/2014/main" id="{F183E1F2-2872-4893-AB49-AF45282507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8" name="Text Box 509">
          <a:extLst>
            <a:ext uri="{FF2B5EF4-FFF2-40B4-BE49-F238E27FC236}">
              <a16:creationId xmlns:a16="http://schemas.microsoft.com/office/drawing/2014/main" id="{69ED037F-4795-466E-9987-DC9C498FE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9" name="Text Box 510">
          <a:extLst>
            <a:ext uri="{FF2B5EF4-FFF2-40B4-BE49-F238E27FC236}">
              <a16:creationId xmlns:a16="http://schemas.microsoft.com/office/drawing/2014/main" id="{7B8FA2EB-4F64-43CA-98D8-B18F2B86F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0" name="Text Box 511">
          <a:extLst>
            <a:ext uri="{FF2B5EF4-FFF2-40B4-BE49-F238E27FC236}">
              <a16:creationId xmlns:a16="http://schemas.microsoft.com/office/drawing/2014/main" id="{4BFF2E2F-F267-437C-B958-21C92FFEC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1" name="Text Box 512">
          <a:extLst>
            <a:ext uri="{FF2B5EF4-FFF2-40B4-BE49-F238E27FC236}">
              <a16:creationId xmlns:a16="http://schemas.microsoft.com/office/drawing/2014/main" id="{359FBC4F-F791-44FF-A803-896507BD2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2" name="Text Box 513">
          <a:extLst>
            <a:ext uri="{FF2B5EF4-FFF2-40B4-BE49-F238E27FC236}">
              <a16:creationId xmlns:a16="http://schemas.microsoft.com/office/drawing/2014/main" id="{ADBC6502-BA1E-47A9-A895-BBBCDC136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3" name="Text Box 514">
          <a:extLst>
            <a:ext uri="{FF2B5EF4-FFF2-40B4-BE49-F238E27FC236}">
              <a16:creationId xmlns:a16="http://schemas.microsoft.com/office/drawing/2014/main" id="{8B7A0B9E-2E0C-43AD-9532-EC22ADF5DA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4" name="Text Box 515">
          <a:extLst>
            <a:ext uri="{FF2B5EF4-FFF2-40B4-BE49-F238E27FC236}">
              <a16:creationId xmlns:a16="http://schemas.microsoft.com/office/drawing/2014/main" id="{2B8FCFC8-54AB-4094-95FA-F1185B9228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5" name="Text Box 516">
          <a:extLst>
            <a:ext uri="{FF2B5EF4-FFF2-40B4-BE49-F238E27FC236}">
              <a16:creationId xmlns:a16="http://schemas.microsoft.com/office/drawing/2014/main" id="{80254FFE-FB91-440E-851C-DDFDA3A7D4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6" name="Text Box 517">
          <a:extLst>
            <a:ext uri="{FF2B5EF4-FFF2-40B4-BE49-F238E27FC236}">
              <a16:creationId xmlns:a16="http://schemas.microsoft.com/office/drawing/2014/main" id="{9685ADFC-07EC-45FF-9779-0F8E76650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7" name="Text Box 518">
          <a:extLst>
            <a:ext uri="{FF2B5EF4-FFF2-40B4-BE49-F238E27FC236}">
              <a16:creationId xmlns:a16="http://schemas.microsoft.com/office/drawing/2014/main" id="{61730125-113F-4F7F-8E20-C03844663A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8" name="Text Box 519">
          <a:extLst>
            <a:ext uri="{FF2B5EF4-FFF2-40B4-BE49-F238E27FC236}">
              <a16:creationId xmlns:a16="http://schemas.microsoft.com/office/drawing/2014/main" id="{7DB347FB-E3A2-45C9-B5F4-01644A61E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9" name="Text Box 520">
          <a:extLst>
            <a:ext uri="{FF2B5EF4-FFF2-40B4-BE49-F238E27FC236}">
              <a16:creationId xmlns:a16="http://schemas.microsoft.com/office/drawing/2014/main" id="{E6CE6400-8137-4B7E-B88A-3CA214A15D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0" name="Text Box 521">
          <a:extLst>
            <a:ext uri="{FF2B5EF4-FFF2-40B4-BE49-F238E27FC236}">
              <a16:creationId xmlns:a16="http://schemas.microsoft.com/office/drawing/2014/main" id="{51B16221-1E92-404B-8AB2-1C0A09F6FB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1" name="Text Box 522">
          <a:extLst>
            <a:ext uri="{FF2B5EF4-FFF2-40B4-BE49-F238E27FC236}">
              <a16:creationId xmlns:a16="http://schemas.microsoft.com/office/drawing/2014/main" id="{728DF270-0712-4EC4-9E1D-8A089A00A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2" name="Text Box 523">
          <a:extLst>
            <a:ext uri="{FF2B5EF4-FFF2-40B4-BE49-F238E27FC236}">
              <a16:creationId xmlns:a16="http://schemas.microsoft.com/office/drawing/2014/main" id="{243B7C2A-A1B5-4EFB-BEBB-D1A5D194B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3" name="Text Box 524">
          <a:extLst>
            <a:ext uri="{FF2B5EF4-FFF2-40B4-BE49-F238E27FC236}">
              <a16:creationId xmlns:a16="http://schemas.microsoft.com/office/drawing/2014/main" id="{CAA29424-B7B2-40D9-BC9B-12391A26112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4" name="Text Box 525">
          <a:extLst>
            <a:ext uri="{FF2B5EF4-FFF2-40B4-BE49-F238E27FC236}">
              <a16:creationId xmlns:a16="http://schemas.microsoft.com/office/drawing/2014/main" id="{6E8732DD-8F77-4CAB-85EB-7E6EDA5C0A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5" name="Text Box 526">
          <a:extLst>
            <a:ext uri="{FF2B5EF4-FFF2-40B4-BE49-F238E27FC236}">
              <a16:creationId xmlns:a16="http://schemas.microsoft.com/office/drawing/2014/main" id="{986D149E-3406-4D4A-ADFA-F6DF80E10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6" name="Text Box 527">
          <a:extLst>
            <a:ext uri="{FF2B5EF4-FFF2-40B4-BE49-F238E27FC236}">
              <a16:creationId xmlns:a16="http://schemas.microsoft.com/office/drawing/2014/main" id="{9898403E-DB8A-46AA-8664-F4B1F0783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7" name="Text Box 528">
          <a:extLst>
            <a:ext uri="{FF2B5EF4-FFF2-40B4-BE49-F238E27FC236}">
              <a16:creationId xmlns:a16="http://schemas.microsoft.com/office/drawing/2014/main" id="{01DBD36B-6929-42EB-8B66-0014F318CF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8" name="Text Box 529">
          <a:extLst>
            <a:ext uri="{FF2B5EF4-FFF2-40B4-BE49-F238E27FC236}">
              <a16:creationId xmlns:a16="http://schemas.microsoft.com/office/drawing/2014/main" id="{5355DA56-95F2-47D7-AE31-D12AD0357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9" name="Text Box 530">
          <a:extLst>
            <a:ext uri="{FF2B5EF4-FFF2-40B4-BE49-F238E27FC236}">
              <a16:creationId xmlns:a16="http://schemas.microsoft.com/office/drawing/2014/main" id="{D1B288B7-0822-4299-A7FB-B6141E448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90" name="Text Box 531">
          <a:extLst>
            <a:ext uri="{FF2B5EF4-FFF2-40B4-BE49-F238E27FC236}">
              <a16:creationId xmlns:a16="http://schemas.microsoft.com/office/drawing/2014/main" id="{9281CBD9-57C1-41D2-8DC1-2FE0FADE1D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1" name="Text Box 532">
          <a:extLst>
            <a:ext uri="{FF2B5EF4-FFF2-40B4-BE49-F238E27FC236}">
              <a16:creationId xmlns:a16="http://schemas.microsoft.com/office/drawing/2014/main" id="{1B389E92-6E2E-4B89-B742-E8E693B578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2" name="Text Box 533">
          <a:extLst>
            <a:ext uri="{FF2B5EF4-FFF2-40B4-BE49-F238E27FC236}">
              <a16:creationId xmlns:a16="http://schemas.microsoft.com/office/drawing/2014/main" id="{FF059043-FC39-4F09-912B-A851DBE64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93" name="Text Box 534">
          <a:extLst>
            <a:ext uri="{FF2B5EF4-FFF2-40B4-BE49-F238E27FC236}">
              <a16:creationId xmlns:a16="http://schemas.microsoft.com/office/drawing/2014/main" id="{2B13F0E5-3C34-4E7A-9F0B-C0D0E0279B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594" name="Text Box 535">
          <a:extLst>
            <a:ext uri="{FF2B5EF4-FFF2-40B4-BE49-F238E27FC236}">
              <a16:creationId xmlns:a16="http://schemas.microsoft.com/office/drawing/2014/main" id="{76FF8B49-F1A8-4575-87C9-5D05282447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5" name="Text Box 536">
          <a:extLst>
            <a:ext uri="{FF2B5EF4-FFF2-40B4-BE49-F238E27FC236}">
              <a16:creationId xmlns:a16="http://schemas.microsoft.com/office/drawing/2014/main" id="{5555FB91-3A57-45DF-9A8D-791DDEA41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6" name="Text Box 537">
          <a:extLst>
            <a:ext uri="{FF2B5EF4-FFF2-40B4-BE49-F238E27FC236}">
              <a16:creationId xmlns:a16="http://schemas.microsoft.com/office/drawing/2014/main" id="{05E85302-615C-4B12-B840-6E95566B61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597" name="Text Box 538">
          <a:extLst>
            <a:ext uri="{FF2B5EF4-FFF2-40B4-BE49-F238E27FC236}">
              <a16:creationId xmlns:a16="http://schemas.microsoft.com/office/drawing/2014/main" id="{35C8F238-8374-429B-A9AC-237C451579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8" name="Text Box 539">
          <a:extLst>
            <a:ext uri="{FF2B5EF4-FFF2-40B4-BE49-F238E27FC236}">
              <a16:creationId xmlns:a16="http://schemas.microsoft.com/office/drawing/2014/main" id="{16D06E62-C293-43EC-9209-4D6A12CC2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9" name="Text Box 540">
          <a:extLst>
            <a:ext uri="{FF2B5EF4-FFF2-40B4-BE49-F238E27FC236}">
              <a16:creationId xmlns:a16="http://schemas.microsoft.com/office/drawing/2014/main" id="{DD4F8B4C-2C77-4033-9736-57631055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0" name="Text Box 541">
          <a:extLst>
            <a:ext uri="{FF2B5EF4-FFF2-40B4-BE49-F238E27FC236}">
              <a16:creationId xmlns:a16="http://schemas.microsoft.com/office/drawing/2014/main" id="{71215477-FDF4-49CB-8F77-802325B42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1" name="Text Box 542">
          <a:extLst>
            <a:ext uri="{FF2B5EF4-FFF2-40B4-BE49-F238E27FC236}">
              <a16:creationId xmlns:a16="http://schemas.microsoft.com/office/drawing/2014/main" id="{64A3CCC2-2AF6-41CC-9BD7-57BB0D7C4A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2" name="Text Box 543">
          <a:extLst>
            <a:ext uri="{FF2B5EF4-FFF2-40B4-BE49-F238E27FC236}">
              <a16:creationId xmlns:a16="http://schemas.microsoft.com/office/drawing/2014/main" id="{3458A0CF-5202-486E-9DB6-A0F4DD5787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3" name="Text Box 544">
          <a:extLst>
            <a:ext uri="{FF2B5EF4-FFF2-40B4-BE49-F238E27FC236}">
              <a16:creationId xmlns:a16="http://schemas.microsoft.com/office/drawing/2014/main" id="{C182A02B-EC4D-4896-A483-8E24D9C8C9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4" name="Text Box 545">
          <a:extLst>
            <a:ext uri="{FF2B5EF4-FFF2-40B4-BE49-F238E27FC236}">
              <a16:creationId xmlns:a16="http://schemas.microsoft.com/office/drawing/2014/main" id="{E5DEDBD7-0FDC-48BC-A07E-8ADDF528C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5" name="Text Box 546">
          <a:extLst>
            <a:ext uri="{FF2B5EF4-FFF2-40B4-BE49-F238E27FC236}">
              <a16:creationId xmlns:a16="http://schemas.microsoft.com/office/drawing/2014/main" id="{B890C21C-86F5-4741-8BA9-F95239D0AF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6" name="Text Box 547">
          <a:extLst>
            <a:ext uri="{FF2B5EF4-FFF2-40B4-BE49-F238E27FC236}">
              <a16:creationId xmlns:a16="http://schemas.microsoft.com/office/drawing/2014/main" id="{975A91F4-7DAB-4566-9C84-4621F3C601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7" name="Text Box 548">
          <a:extLst>
            <a:ext uri="{FF2B5EF4-FFF2-40B4-BE49-F238E27FC236}">
              <a16:creationId xmlns:a16="http://schemas.microsoft.com/office/drawing/2014/main" id="{2CA63E8C-254A-49C3-90F1-A6BB49FBE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8" name="Text Box 549">
          <a:extLst>
            <a:ext uri="{FF2B5EF4-FFF2-40B4-BE49-F238E27FC236}">
              <a16:creationId xmlns:a16="http://schemas.microsoft.com/office/drawing/2014/main" id="{B77EEC23-0C8A-47EA-8C29-0C0AB9E5DD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9" name="Text Box 550">
          <a:extLst>
            <a:ext uri="{FF2B5EF4-FFF2-40B4-BE49-F238E27FC236}">
              <a16:creationId xmlns:a16="http://schemas.microsoft.com/office/drawing/2014/main" id="{F035CDD9-4AB2-4A67-8CD8-1F17038929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0" name="Text Box 551">
          <a:extLst>
            <a:ext uri="{FF2B5EF4-FFF2-40B4-BE49-F238E27FC236}">
              <a16:creationId xmlns:a16="http://schemas.microsoft.com/office/drawing/2014/main" id="{26F7C8EB-4E64-46C4-92DC-3A87C42939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1" name="Text Box 552">
          <a:extLst>
            <a:ext uri="{FF2B5EF4-FFF2-40B4-BE49-F238E27FC236}">
              <a16:creationId xmlns:a16="http://schemas.microsoft.com/office/drawing/2014/main" id="{7C0E1CE7-4C35-4186-A760-22549E7995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2" name="Text Box 553">
          <a:extLst>
            <a:ext uri="{FF2B5EF4-FFF2-40B4-BE49-F238E27FC236}">
              <a16:creationId xmlns:a16="http://schemas.microsoft.com/office/drawing/2014/main" id="{FBA0ED36-AC9D-49C5-880B-5CCBA8547D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3" name="Text Box 554">
          <a:extLst>
            <a:ext uri="{FF2B5EF4-FFF2-40B4-BE49-F238E27FC236}">
              <a16:creationId xmlns:a16="http://schemas.microsoft.com/office/drawing/2014/main" id="{C659063F-3F45-4B23-B4D6-56BFE7D6E9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4" name="Text Box 555">
          <a:extLst>
            <a:ext uri="{FF2B5EF4-FFF2-40B4-BE49-F238E27FC236}">
              <a16:creationId xmlns:a16="http://schemas.microsoft.com/office/drawing/2014/main" id="{85A1287D-B7DA-4DAD-87A5-45DDF6BB9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5" name="Text Box 556">
          <a:extLst>
            <a:ext uri="{FF2B5EF4-FFF2-40B4-BE49-F238E27FC236}">
              <a16:creationId xmlns:a16="http://schemas.microsoft.com/office/drawing/2014/main" id="{2453BE0B-46E5-4F90-A9E9-7C9D99CE07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6" name="Text Box 557">
          <a:extLst>
            <a:ext uri="{FF2B5EF4-FFF2-40B4-BE49-F238E27FC236}">
              <a16:creationId xmlns:a16="http://schemas.microsoft.com/office/drawing/2014/main" id="{DEC1470B-E391-42F4-AD49-7AAC996559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7" name="Text Box 558">
          <a:extLst>
            <a:ext uri="{FF2B5EF4-FFF2-40B4-BE49-F238E27FC236}">
              <a16:creationId xmlns:a16="http://schemas.microsoft.com/office/drawing/2014/main" id="{4BD1A655-DFD1-47EE-B9F9-75A57F0AC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8" name="Text Box 559">
          <a:extLst>
            <a:ext uri="{FF2B5EF4-FFF2-40B4-BE49-F238E27FC236}">
              <a16:creationId xmlns:a16="http://schemas.microsoft.com/office/drawing/2014/main" id="{344E8009-CC0C-4DE3-9037-FC984BCDC2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9" name="Text Box 560">
          <a:extLst>
            <a:ext uri="{FF2B5EF4-FFF2-40B4-BE49-F238E27FC236}">
              <a16:creationId xmlns:a16="http://schemas.microsoft.com/office/drawing/2014/main" id="{29ECF193-12E7-4AE0-82A0-8B245DF5AD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0" name="Text Box 561">
          <a:extLst>
            <a:ext uri="{FF2B5EF4-FFF2-40B4-BE49-F238E27FC236}">
              <a16:creationId xmlns:a16="http://schemas.microsoft.com/office/drawing/2014/main" id="{A75F00BC-B93E-4632-9D31-54753E5A48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1" name="Text Box 562">
          <a:extLst>
            <a:ext uri="{FF2B5EF4-FFF2-40B4-BE49-F238E27FC236}">
              <a16:creationId xmlns:a16="http://schemas.microsoft.com/office/drawing/2014/main" id="{495AA9BF-91F1-4C42-83BC-EDF36BF9B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2" name="Text Box 563">
          <a:extLst>
            <a:ext uri="{FF2B5EF4-FFF2-40B4-BE49-F238E27FC236}">
              <a16:creationId xmlns:a16="http://schemas.microsoft.com/office/drawing/2014/main" id="{A82B88F3-145A-430E-A48E-20CE68CDA3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3" name="Text Box 564">
          <a:extLst>
            <a:ext uri="{FF2B5EF4-FFF2-40B4-BE49-F238E27FC236}">
              <a16:creationId xmlns:a16="http://schemas.microsoft.com/office/drawing/2014/main" id="{C071267E-E218-44FC-8123-8C42DFB8D3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4" name="Text Box 565">
          <a:extLst>
            <a:ext uri="{FF2B5EF4-FFF2-40B4-BE49-F238E27FC236}">
              <a16:creationId xmlns:a16="http://schemas.microsoft.com/office/drawing/2014/main" id="{5985495E-07DB-40F1-8AA1-F96435CED8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5" name="Text Box 566">
          <a:extLst>
            <a:ext uri="{FF2B5EF4-FFF2-40B4-BE49-F238E27FC236}">
              <a16:creationId xmlns:a16="http://schemas.microsoft.com/office/drawing/2014/main" id="{0B5C4275-A118-474D-A151-CF5C5D772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6" name="Text Box 567">
          <a:extLst>
            <a:ext uri="{FF2B5EF4-FFF2-40B4-BE49-F238E27FC236}">
              <a16:creationId xmlns:a16="http://schemas.microsoft.com/office/drawing/2014/main" id="{52729503-9D32-4F83-B7BA-25D77FD76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7" name="Text Box 568">
          <a:extLst>
            <a:ext uri="{FF2B5EF4-FFF2-40B4-BE49-F238E27FC236}">
              <a16:creationId xmlns:a16="http://schemas.microsoft.com/office/drawing/2014/main" id="{3FD9FB51-D375-4956-8978-9507D9D22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8" name="Text Box 569">
          <a:extLst>
            <a:ext uri="{FF2B5EF4-FFF2-40B4-BE49-F238E27FC236}">
              <a16:creationId xmlns:a16="http://schemas.microsoft.com/office/drawing/2014/main" id="{D7A44AA6-A76E-4B12-8116-7A976DFABA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9" name="Text Box 570">
          <a:extLst>
            <a:ext uri="{FF2B5EF4-FFF2-40B4-BE49-F238E27FC236}">
              <a16:creationId xmlns:a16="http://schemas.microsoft.com/office/drawing/2014/main" id="{DF915A14-97B7-4BC3-B272-4CB1B2D9D4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0" name="Text Box 571">
          <a:extLst>
            <a:ext uri="{FF2B5EF4-FFF2-40B4-BE49-F238E27FC236}">
              <a16:creationId xmlns:a16="http://schemas.microsoft.com/office/drawing/2014/main" id="{48CEC85A-F533-49CC-A6EE-D8F7CDB07C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1" name="Text Box 572">
          <a:extLst>
            <a:ext uri="{FF2B5EF4-FFF2-40B4-BE49-F238E27FC236}">
              <a16:creationId xmlns:a16="http://schemas.microsoft.com/office/drawing/2014/main" id="{BB7F0520-59FA-49BE-A559-A4FD67412B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2" name="Text Box 573">
          <a:extLst>
            <a:ext uri="{FF2B5EF4-FFF2-40B4-BE49-F238E27FC236}">
              <a16:creationId xmlns:a16="http://schemas.microsoft.com/office/drawing/2014/main" id="{A8A57170-F8A4-4F16-9F31-0528FE8B5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3" name="Text Box 574">
          <a:extLst>
            <a:ext uri="{FF2B5EF4-FFF2-40B4-BE49-F238E27FC236}">
              <a16:creationId xmlns:a16="http://schemas.microsoft.com/office/drawing/2014/main" id="{0B974D97-CAF8-48EA-97BF-58E4624F01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4" name="Text Box 575">
          <a:extLst>
            <a:ext uri="{FF2B5EF4-FFF2-40B4-BE49-F238E27FC236}">
              <a16:creationId xmlns:a16="http://schemas.microsoft.com/office/drawing/2014/main" id="{0EEB5C89-6420-4076-8B6A-9F48DAC27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5" name="Text Box 576">
          <a:extLst>
            <a:ext uri="{FF2B5EF4-FFF2-40B4-BE49-F238E27FC236}">
              <a16:creationId xmlns:a16="http://schemas.microsoft.com/office/drawing/2014/main" id="{33BB156F-B31C-42C5-8FF2-0DD230836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6" name="Text Box 577">
          <a:extLst>
            <a:ext uri="{FF2B5EF4-FFF2-40B4-BE49-F238E27FC236}">
              <a16:creationId xmlns:a16="http://schemas.microsoft.com/office/drawing/2014/main" id="{4C483347-FAED-4987-B3F0-4181A94548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7" name="Text Box 578">
          <a:extLst>
            <a:ext uri="{FF2B5EF4-FFF2-40B4-BE49-F238E27FC236}">
              <a16:creationId xmlns:a16="http://schemas.microsoft.com/office/drawing/2014/main" id="{4B83B013-674F-4745-9048-C6DB83818B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8" name="Text Box 579">
          <a:extLst>
            <a:ext uri="{FF2B5EF4-FFF2-40B4-BE49-F238E27FC236}">
              <a16:creationId xmlns:a16="http://schemas.microsoft.com/office/drawing/2014/main" id="{3BE03A62-9407-4CF8-8966-43C01126C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9" name="Text Box 580">
          <a:extLst>
            <a:ext uri="{FF2B5EF4-FFF2-40B4-BE49-F238E27FC236}">
              <a16:creationId xmlns:a16="http://schemas.microsoft.com/office/drawing/2014/main" id="{B43237FF-22EA-48FD-8927-46A1B4E343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0" name="Text Box 581">
          <a:extLst>
            <a:ext uri="{FF2B5EF4-FFF2-40B4-BE49-F238E27FC236}">
              <a16:creationId xmlns:a16="http://schemas.microsoft.com/office/drawing/2014/main" id="{64D03595-DE83-4F31-95C3-C1B105969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1" name="Text Box 582">
          <a:extLst>
            <a:ext uri="{FF2B5EF4-FFF2-40B4-BE49-F238E27FC236}">
              <a16:creationId xmlns:a16="http://schemas.microsoft.com/office/drawing/2014/main" id="{3DBFCA77-F2EE-4DE3-9EBD-CC03F42E30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2" name="Text Box 583">
          <a:extLst>
            <a:ext uri="{FF2B5EF4-FFF2-40B4-BE49-F238E27FC236}">
              <a16:creationId xmlns:a16="http://schemas.microsoft.com/office/drawing/2014/main" id="{17AC60CB-48A6-492B-8A4F-31DC5EF507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3" name="Text Box 584">
          <a:extLst>
            <a:ext uri="{FF2B5EF4-FFF2-40B4-BE49-F238E27FC236}">
              <a16:creationId xmlns:a16="http://schemas.microsoft.com/office/drawing/2014/main" id="{CBFBB54A-8CA2-4267-A882-3C914BCF56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4" name="Text Box 585">
          <a:extLst>
            <a:ext uri="{FF2B5EF4-FFF2-40B4-BE49-F238E27FC236}">
              <a16:creationId xmlns:a16="http://schemas.microsoft.com/office/drawing/2014/main" id="{EB88C21D-0477-4A39-9431-8D544E961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5" name="Text Box 586">
          <a:extLst>
            <a:ext uri="{FF2B5EF4-FFF2-40B4-BE49-F238E27FC236}">
              <a16:creationId xmlns:a16="http://schemas.microsoft.com/office/drawing/2014/main" id="{21CCBEFF-8176-4B29-B27C-17C16AE46EB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6" name="Text Box 587">
          <a:extLst>
            <a:ext uri="{FF2B5EF4-FFF2-40B4-BE49-F238E27FC236}">
              <a16:creationId xmlns:a16="http://schemas.microsoft.com/office/drawing/2014/main" id="{B808CB37-6AF2-41A7-BD2A-97B2EF05D1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7" name="Text Box 588">
          <a:extLst>
            <a:ext uri="{FF2B5EF4-FFF2-40B4-BE49-F238E27FC236}">
              <a16:creationId xmlns:a16="http://schemas.microsoft.com/office/drawing/2014/main" id="{BEAE0CE6-8B0C-405A-8742-9A33A276F9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8" name="Text Box 589">
          <a:extLst>
            <a:ext uri="{FF2B5EF4-FFF2-40B4-BE49-F238E27FC236}">
              <a16:creationId xmlns:a16="http://schemas.microsoft.com/office/drawing/2014/main" id="{F4F3DE4D-EB83-4F0F-9CB8-467B92160E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9" name="Text Box 590">
          <a:extLst>
            <a:ext uri="{FF2B5EF4-FFF2-40B4-BE49-F238E27FC236}">
              <a16:creationId xmlns:a16="http://schemas.microsoft.com/office/drawing/2014/main" id="{95F9E35D-BB1D-4402-8B47-195D8DA9F3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0" name="Text Box 591">
          <a:extLst>
            <a:ext uri="{FF2B5EF4-FFF2-40B4-BE49-F238E27FC236}">
              <a16:creationId xmlns:a16="http://schemas.microsoft.com/office/drawing/2014/main" id="{2209D207-D492-4EE0-BF61-6057AEED6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1" name="Text Box 592">
          <a:extLst>
            <a:ext uri="{FF2B5EF4-FFF2-40B4-BE49-F238E27FC236}">
              <a16:creationId xmlns:a16="http://schemas.microsoft.com/office/drawing/2014/main" id="{29B46067-052A-4C2F-ACD1-0831451DB1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2" name="Text Box 593">
          <a:extLst>
            <a:ext uri="{FF2B5EF4-FFF2-40B4-BE49-F238E27FC236}">
              <a16:creationId xmlns:a16="http://schemas.microsoft.com/office/drawing/2014/main" id="{4AD5FC93-F4FD-4A10-8698-521BF9296A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3" name="Text Box 594">
          <a:extLst>
            <a:ext uri="{FF2B5EF4-FFF2-40B4-BE49-F238E27FC236}">
              <a16:creationId xmlns:a16="http://schemas.microsoft.com/office/drawing/2014/main" id="{A0EDB8C1-0DA1-426D-B59B-E09466E81D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4" name="Text Box 595">
          <a:extLst>
            <a:ext uri="{FF2B5EF4-FFF2-40B4-BE49-F238E27FC236}">
              <a16:creationId xmlns:a16="http://schemas.microsoft.com/office/drawing/2014/main" id="{22CCC846-C3F3-4359-B967-59BF313C86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5" name="Text Box 596">
          <a:extLst>
            <a:ext uri="{FF2B5EF4-FFF2-40B4-BE49-F238E27FC236}">
              <a16:creationId xmlns:a16="http://schemas.microsoft.com/office/drawing/2014/main" id="{FCA882CF-A905-44E5-9BE3-C481EFEC6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6" name="Text Box 597">
          <a:extLst>
            <a:ext uri="{FF2B5EF4-FFF2-40B4-BE49-F238E27FC236}">
              <a16:creationId xmlns:a16="http://schemas.microsoft.com/office/drawing/2014/main" id="{6B69A454-883F-420B-BDEC-09B5053E84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7" name="Text Box 598">
          <a:extLst>
            <a:ext uri="{FF2B5EF4-FFF2-40B4-BE49-F238E27FC236}">
              <a16:creationId xmlns:a16="http://schemas.microsoft.com/office/drawing/2014/main" id="{02AA4511-FDCE-4EC3-A530-A40DE66DF1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8" name="Text Box 599">
          <a:extLst>
            <a:ext uri="{FF2B5EF4-FFF2-40B4-BE49-F238E27FC236}">
              <a16:creationId xmlns:a16="http://schemas.microsoft.com/office/drawing/2014/main" id="{2A87CAAC-0BDA-4F3B-9B8A-97569EA47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9" name="Text Box 600">
          <a:extLst>
            <a:ext uri="{FF2B5EF4-FFF2-40B4-BE49-F238E27FC236}">
              <a16:creationId xmlns:a16="http://schemas.microsoft.com/office/drawing/2014/main" id="{E951F151-848A-4571-A74C-92DEDD3C75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0" name="Text Box 601">
          <a:extLst>
            <a:ext uri="{FF2B5EF4-FFF2-40B4-BE49-F238E27FC236}">
              <a16:creationId xmlns:a16="http://schemas.microsoft.com/office/drawing/2014/main" id="{A4BDE401-48D5-42D0-8DEE-473D89862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1" name="Text Box 602">
          <a:extLst>
            <a:ext uri="{FF2B5EF4-FFF2-40B4-BE49-F238E27FC236}">
              <a16:creationId xmlns:a16="http://schemas.microsoft.com/office/drawing/2014/main" id="{B22C1AC6-CF4F-4700-B575-63642C373F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62" name="Text Box 603">
          <a:extLst>
            <a:ext uri="{FF2B5EF4-FFF2-40B4-BE49-F238E27FC236}">
              <a16:creationId xmlns:a16="http://schemas.microsoft.com/office/drawing/2014/main" id="{2E5F7C05-88F5-4794-BF05-51339EB39A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3" name="Text Box 604">
          <a:extLst>
            <a:ext uri="{FF2B5EF4-FFF2-40B4-BE49-F238E27FC236}">
              <a16:creationId xmlns:a16="http://schemas.microsoft.com/office/drawing/2014/main" id="{8B86351F-6436-4222-BAE0-34A403C2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4" name="Text Box 605">
          <a:extLst>
            <a:ext uri="{FF2B5EF4-FFF2-40B4-BE49-F238E27FC236}">
              <a16:creationId xmlns:a16="http://schemas.microsoft.com/office/drawing/2014/main" id="{E44E2A36-E98B-4625-9594-658CEE1F54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65" name="Text Box 606">
          <a:extLst>
            <a:ext uri="{FF2B5EF4-FFF2-40B4-BE49-F238E27FC236}">
              <a16:creationId xmlns:a16="http://schemas.microsoft.com/office/drawing/2014/main" id="{CB6BF5A7-081C-49A9-8CBB-A123B99557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66" name="Text Box 607">
          <a:extLst>
            <a:ext uri="{FF2B5EF4-FFF2-40B4-BE49-F238E27FC236}">
              <a16:creationId xmlns:a16="http://schemas.microsoft.com/office/drawing/2014/main" id="{C873D8F9-B8A1-4BD8-8C80-96DC7E0C2F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7" name="Text Box 608">
          <a:extLst>
            <a:ext uri="{FF2B5EF4-FFF2-40B4-BE49-F238E27FC236}">
              <a16:creationId xmlns:a16="http://schemas.microsoft.com/office/drawing/2014/main" id="{FBAA6C63-E6EC-4D07-BC46-F200678F3A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8" name="Text Box 609">
          <a:extLst>
            <a:ext uri="{FF2B5EF4-FFF2-40B4-BE49-F238E27FC236}">
              <a16:creationId xmlns:a16="http://schemas.microsoft.com/office/drawing/2014/main" id="{D6C0873F-60D2-435A-A40D-088B63E22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69" name="Text Box 610">
          <a:extLst>
            <a:ext uri="{FF2B5EF4-FFF2-40B4-BE49-F238E27FC236}">
              <a16:creationId xmlns:a16="http://schemas.microsoft.com/office/drawing/2014/main" id="{06899E84-0902-4C07-91AF-C73B8A7D8C9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0" name="Text Box 611">
          <a:extLst>
            <a:ext uri="{FF2B5EF4-FFF2-40B4-BE49-F238E27FC236}">
              <a16:creationId xmlns:a16="http://schemas.microsoft.com/office/drawing/2014/main" id="{3278DFA4-6C0B-4E3D-891D-1DEB589A28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1" name="Text Box 612">
          <a:extLst>
            <a:ext uri="{FF2B5EF4-FFF2-40B4-BE49-F238E27FC236}">
              <a16:creationId xmlns:a16="http://schemas.microsoft.com/office/drawing/2014/main" id="{B6853FF0-E401-4640-A9AA-AA26ABFF29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2" name="Text Box 613">
          <a:extLst>
            <a:ext uri="{FF2B5EF4-FFF2-40B4-BE49-F238E27FC236}">
              <a16:creationId xmlns:a16="http://schemas.microsoft.com/office/drawing/2014/main" id="{76E44745-711B-4C25-BE0A-18F6643ED8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3" name="Text Box 614">
          <a:extLst>
            <a:ext uri="{FF2B5EF4-FFF2-40B4-BE49-F238E27FC236}">
              <a16:creationId xmlns:a16="http://schemas.microsoft.com/office/drawing/2014/main" id="{461EFDA2-3ECA-4360-A0F3-B7879DBF4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4" name="Text Box 615">
          <a:extLst>
            <a:ext uri="{FF2B5EF4-FFF2-40B4-BE49-F238E27FC236}">
              <a16:creationId xmlns:a16="http://schemas.microsoft.com/office/drawing/2014/main" id="{0C60039B-327B-47C7-98E3-9E48D780A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5" name="Text Box 616">
          <a:extLst>
            <a:ext uri="{FF2B5EF4-FFF2-40B4-BE49-F238E27FC236}">
              <a16:creationId xmlns:a16="http://schemas.microsoft.com/office/drawing/2014/main" id="{01953130-A0A5-4735-919E-B7FFE91D43E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6" name="Text Box 617">
          <a:extLst>
            <a:ext uri="{FF2B5EF4-FFF2-40B4-BE49-F238E27FC236}">
              <a16:creationId xmlns:a16="http://schemas.microsoft.com/office/drawing/2014/main" id="{AE340D2E-457A-4681-A7C0-83E1E3F13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7" name="Text Box 618">
          <a:extLst>
            <a:ext uri="{FF2B5EF4-FFF2-40B4-BE49-F238E27FC236}">
              <a16:creationId xmlns:a16="http://schemas.microsoft.com/office/drawing/2014/main" id="{8669F70E-D19D-4145-B189-EFC47571A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8" name="Text Box 619">
          <a:extLst>
            <a:ext uri="{FF2B5EF4-FFF2-40B4-BE49-F238E27FC236}">
              <a16:creationId xmlns:a16="http://schemas.microsoft.com/office/drawing/2014/main" id="{45A71EF5-813D-4B3E-960C-E0587CAF00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9" name="Text Box 620">
          <a:extLst>
            <a:ext uri="{FF2B5EF4-FFF2-40B4-BE49-F238E27FC236}">
              <a16:creationId xmlns:a16="http://schemas.microsoft.com/office/drawing/2014/main" id="{F37F68CC-5523-473B-8315-74DE1EE97D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0" name="Text Box 621">
          <a:extLst>
            <a:ext uri="{FF2B5EF4-FFF2-40B4-BE49-F238E27FC236}">
              <a16:creationId xmlns:a16="http://schemas.microsoft.com/office/drawing/2014/main" id="{7802F6A3-011A-48BA-AD53-A4DA84D24C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1" name="Text Box 622">
          <a:extLst>
            <a:ext uri="{FF2B5EF4-FFF2-40B4-BE49-F238E27FC236}">
              <a16:creationId xmlns:a16="http://schemas.microsoft.com/office/drawing/2014/main" id="{C7D6813A-81B8-416B-BD9F-7FA92C27F80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2" name="Text Box 623">
          <a:extLst>
            <a:ext uri="{FF2B5EF4-FFF2-40B4-BE49-F238E27FC236}">
              <a16:creationId xmlns:a16="http://schemas.microsoft.com/office/drawing/2014/main" id="{38204281-E18B-4929-825F-0DDAFDF78F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3" name="Text Box 624">
          <a:extLst>
            <a:ext uri="{FF2B5EF4-FFF2-40B4-BE49-F238E27FC236}">
              <a16:creationId xmlns:a16="http://schemas.microsoft.com/office/drawing/2014/main" id="{7B2E3858-3681-444D-93D3-562B80A65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4" name="Text Box 625">
          <a:extLst>
            <a:ext uri="{FF2B5EF4-FFF2-40B4-BE49-F238E27FC236}">
              <a16:creationId xmlns:a16="http://schemas.microsoft.com/office/drawing/2014/main" id="{6539ED35-3369-48C0-80B5-608F93FB8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5" name="Text Box 626">
          <a:extLst>
            <a:ext uri="{FF2B5EF4-FFF2-40B4-BE49-F238E27FC236}">
              <a16:creationId xmlns:a16="http://schemas.microsoft.com/office/drawing/2014/main" id="{8912E6CE-92CB-49C3-A14F-E85B149872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6" name="Text Box 627">
          <a:extLst>
            <a:ext uri="{FF2B5EF4-FFF2-40B4-BE49-F238E27FC236}">
              <a16:creationId xmlns:a16="http://schemas.microsoft.com/office/drawing/2014/main" id="{4DD6E512-AA63-4F63-823B-9509FDEDC7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7" name="Text Box 628">
          <a:extLst>
            <a:ext uri="{FF2B5EF4-FFF2-40B4-BE49-F238E27FC236}">
              <a16:creationId xmlns:a16="http://schemas.microsoft.com/office/drawing/2014/main" id="{265D8490-7C22-42C8-8EC1-467C68C32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8" name="Text Box 629">
          <a:extLst>
            <a:ext uri="{FF2B5EF4-FFF2-40B4-BE49-F238E27FC236}">
              <a16:creationId xmlns:a16="http://schemas.microsoft.com/office/drawing/2014/main" id="{8C63A09E-4FB2-47F2-A833-4A9C116EEC7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9" name="Text Box 630">
          <a:extLst>
            <a:ext uri="{FF2B5EF4-FFF2-40B4-BE49-F238E27FC236}">
              <a16:creationId xmlns:a16="http://schemas.microsoft.com/office/drawing/2014/main" id="{521CF1E0-F22D-4C88-BC56-77E650547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0" name="Text Box 631">
          <a:extLst>
            <a:ext uri="{FF2B5EF4-FFF2-40B4-BE49-F238E27FC236}">
              <a16:creationId xmlns:a16="http://schemas.microsoft.com/office/drawing/2014/main" id="{0AA6742E-5313-4CFD-AB75-B032F34B3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1" name="Text Box 632">
          <a:extLst>
            <a:ext uri="{FF2B5EF4-FFF2-40B4-BE49-F238E27FC236}">
              <a16:creationId xmlns:a16="http://schemas.microsoft.com/office/drawing/2014/main" id="{3AFA80A6-DDE2-4638-B12C-896B419813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2" name="Text Box 633">
          <a:extLst>
            <a:ext uri="{FF2B5EF4-FFF2-40B4-BE49-F238E27FC236}">
              <a16:creationId xmlns:a16="http://schemas.microsoft.com/office/drawing/2014/main" id="{2E00B503-FDBA-4EBF-9FEB-589ADA9BDE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3" name="Text Box 634">
          <a:extLst>
            <a:ext uri="{FF2B5EF4-FFF2-40B4-BE49-F238E27FC236}">
              <a16:creationId xmlns:a16="http://schemas.microsoft.com/office/drawing/2014/main" id="{1ED78FA1-9600-4E23-9FE6-5A0C75C0C4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4" name="Text Box 635">
          <a:extLst>
            <a:ext uri="{FF2B5EF4-FFF2-40B4-BE49-F238E27FC236}">
              <a16:creationId xmlns:a16="http://schemas.microsoft.com/office/drawing/2014/main" id="{A8007CCF-4F5D-4EE2-94AC-94B06550E0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5" name="Text Box 636">
          <a:extLst>
            <a:ext uri="{FF2B5EF4-FFF2-40B4-BE49-F238E27FC236}">
              <a16:creationId xmlns:a16="http://schemas.microsoft.com/office/drawing/2014/main" id="{05563D69-4B36-424C-9D2F-693A867F89B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6" name="Text Box 637">
          <a:extLst>
            <a:ext uri="{FF2B5EF4-FFF2-40B4-BE49-F238E27FC236}">
              <a16:creationId xmlns:a16="http://schemas.microsoft.com/office/drawing/2014/main" id="{BE9D7576-CC8E-44CB-BB73-C92B669AE5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7" name="Text Box 638">
          <a:extLst>
            <a:ext uri="{FF2B5EF4-FFF2-40B4-BE49-F238E27FC236}">
              <a16:creationId xmlns:a16="http://schemas.microsoft.com/office/drawing/2014/main" id="{B37D0AEE-2135-41B4-B30E-3FE4F58917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8" name="Text Box 639">
          <a:extLst>
            <a:ext uri="{FF2B5EF4-FFF2-40B4-BE49-F238E27FC236}">
              <a16:creationId xmlns:a16="http://schemas.microsoft.com/office/drawing/2014/main" id="{AF305A3A-50F8-48C5-8AC6-055C7F37B86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9" name="Text Box 640">
          <a:extLst>
            <a:ext uri="{FF2B5EF4-FFF2-40B4-BE49-F238E27FC236}">
              <a16:creationId xmlns:a16="http://schemas.microsoft.com/office/drawing/2014/main" id="{D761C430-7E5F-474B-B7A1-B89A1D8866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0" name="Text Box 641">
          <a:extLst>
            <a:ext uri="{FF2B5EF4-FFF2-40B4-BE49-F238E27FC236}">
              <a16:creationId xmlns:a16="http://schemas.microsoft.com/office/drawing/2014/main" id="{8E09BD72-C04E-47A5-870D-0E98EA5EC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701" name="Text Box 642">
          <a:extLst>
            <a:ext uri="{FF2B5EF4-FFF2-40B4-BE49-F238E27FC236}">
              <a16:creationId xmlns:a16="http://schemas.microsoft.com/office/drawing/2014/main" id="{BE34F91C-622A-4E52-9F2D-EF29AF2EDAF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2" name="Text Box 643">
          <a:extLst>
            <a:ext uri="{FF2B5EF4-FFF2-40B4-BE49-F238E27FC236}">
              <a16:creationId xmlns:a16="http://schemas.microsoft.com/office/drawing/2014/main" id="{B700A59E-FFAD-4A95-81D2-A15B13305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3" name="Text Box 644">
          <a:extLst>
            <a:ext uri="{FF2B5EF4-FFF2-40B4-BE49-F238E27FC236}">
              <a16:creationId xmlns:a16="http://schemas.microsoft.com/office/drawing/2014/main" id="{4EB88491-3595-4F5B-9E6A-F1301A7980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04" name="Text Box 645">
          <a:extLst>
            <a:ext uri="{FF2B5EF4-FFF2-40B4-BE49-F238E27FC236}">
              <a16:creationId xmlns:a16="http://schemas.microsoft.com/office/drawing/2014/main" id="{DF288470-D1E7-4C45-B071-0B4B24D02C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5" name="Text Box 646">
          <a:extLst>
            <a:ext uri="{FF2B5EF4-FFF2-40B4-BE49-F238E27FC236}">
              <a16:creationId xmlns:a16="http://schemas.microsoft.com/office/drawing/2014/main" id="{2E5AB3F1-4375-44C4-90D7-1997A2FFB2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6" name="Text Box 647">
          <a:extLst>
            <a:ext uri="{FF2B5EF4-FFF2-40B4-BE49-F238E27FC236}">
              <a16:creationId xmlns:a16="http://schemas.microsoft.com/office/drawing/2014/main" id="{AE28E20A-8F9B-4CDF-8201-5AE18534D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07" name="Text Box 648">
          <a:extLst>
            <a:ext uri="{FF2B5EF4-FFF2-40B4-BE49-F238E27FC236}">
              <a16:creationId xmlns:a16="http://schemas.microsoft.com/office/drawing/2014/main" id="{59C45521-6022-417B-B5AC-0622E6231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8" name="Text Box 649">
          <a:extLst>
            <a:ext uri="{FF2B5EF4-FFF2-40B4-BE49-F238E27FC236}">
              <a16:creationId xmlns:a16="http://schemas.microsoft.com/office/drawing/2014/main" id="{F5391566-234C-4B0F-85EA-B6F142AEBB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9" name="Text Box 650">
          <a:extLst>
            <a:ext uri="{FF2B5EF4-FFF2-40B4-BE49-F238E27FC236}">
              <a16:creationId xmlns:a16="http://schemas.microsoft.com/office/drawing/2014/main" id="{CF452B00-8502-45B3-B184-AE3AA0108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0" name="Text Box 651">
          <a:extLst>
            <a:ext uri="{FF2B5EF4-FFF2-40B4-BE49-F238E27FC236}">
              <a16:creationId xmlns:a16="http://schemas.microsoft.com/office/drawing/2014/main" id="{4ADB0D0D-F38D-4E6D-A4ED-5C1CCDD72B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1" name="Text Box 652">
          <a:extLst>
            <a:ext uri="{FF2B5EF4-FFF2-40B4-BE49-F238E27FC236}">
              <a16:creationId xmlns:a16="http://schemas.microsoft.com/office/drawing/2014/main" id="{AC69B067-A1DD-4A12-BE98-B79D7F3EF0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2" name="Text Box 653">
          <a:extLst>
            <a:ext uri="{FF2B5EF4-FFF2-40B4-BE49-F238E27FC236}">
              <a16:creationId xmlns:a16="http://schemas.microsoft.com/office/drawing/2014/main" id="{2402309A-30DD-4CDB-A587-FA928E95C6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3" name="Text Box 654">
          <a:extLst>
            <a:ext uri="{FF2B5EF4-FFF2-40B4-BE49-F238E27FC236}">
              <a16:creationId xmlns:a16="http://schemas.microsoft.com/office/drawing/2014/main" id="{8A889465-FAE0-427B-9F91-8C6CFD75F7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4" name="Text Box 655">
          <a:extLst>
            <a:ext uri="{FF2B5EF4-FFF2-40B4-BE49-F238E27FC236}">
              <a16:creationId xmlns:a16="http://schemas.microsoft.com/office/drawing/2014/main" id="{672F19B7-8195-4BF7-9961-801D8E45FB4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5" name="Text Box 656">
          <a:extLst>
            <a:ext uri="{FF2B5EF4-FFF2-40B4-BE49-F238E27FC236}">
              <a16:creationId xmlns:a16="http://schemas.microsoft.com/office/drawing/2014/main" id="{796D5C5A-5DD3-40B5-8571-48DB66F1D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6" name="Text Box 657">
          <a:extLst>
            <a:ext uri="{FF2B5EF4-FFF2-40B4-BE49-F238E27FC236}">
              <a16:creationId xmlns:a16="http://schemas.microsoft.com/office/drawing/2014/main" id="{AFA99365-ACF9-4916-80F2-683FB0C182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7" name="Text Box 658">
          <a:extLst>
            <a:ext uri="{FF2B5EF4-FFF2-40B4-BE49-F238E27FC236}">
              <a16:creationId xmlns:a16="http://schemas.microsoft.com/office/drawing/2014/main" id="{D2005957-C867-4FA4-838D-71165D0BFE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8" name="Text Box 659">
          <a:extLst>
            <a:ext uri="{FF2B5EF4-FFF2-40B4-BE49-F238E27FC236}">
              <a16:creationId xmlns:a16="http://schemas.microsoft.com/office/drawing/2014/main" id="{B19A627E-2572-4B6B-A66A-83C18D1E7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9" name="Text Box 660">
          <a:extLst>
            <a:ext uri="{FF2B5EF4-FFF2-40B4-BE49-F238E27FC236}">
              <a16:creationId xmlns:a16="http://schemas.microsoft.com/office/drawing/2014/main" id="{CA73C218-368E-4D92-8993-DC14822ACF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20" name="Text Box 661">
          <a:extLst>
            <a:ext uri="{FF2B5EF4-FFF2-40B4-BE49-F238E27FC236}">
              <a16:creationId xmlns:a16="http://schemas.microsoft.com/office/drawing/2014/main" id="{6CA02939-6968-42D8-B212-6DAD2566BF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1" name="Text Box 662">
          <a:extLst>
            <a:ext uri="{FF2B5EF4-FFF2-40B4-BE49-F238E27FC236}">
              <a16:creationId xmlns:a16="http://schemas.microsoft.com/office/drawing/2014/main" id="{502A66ED-74E1-4337-94F2-841B58E41C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2" name="Text Box 663">
          <a:extLst>
            <a:ext uri="{FF2B5EF4-FFF2-40B4-BE49-F238E27FC236}">
              <a16:creationId xmlns:a16="http://schemas.microsoft.com/office/drawing/2014/main" id="{CA484733-BA92-4F92-B0A9-2F514404A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3" name="Text Box 664">
          <a:extLst>
            <a:ext uri="{FF2B5EF4-FFF2-40B4-BE49-F238E27FC236}">
              <a16:creationId xmlns:a16="http://schemas.microsoft.com/office/drawing/2014/main" id="{0B5F453A-A4DD-4000-A84F-2685153670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4" name="Text Box 665">
          <a:extLst>
            <a:ext uri="{FF2B5EF4-FFF2-40B4-BE49-F238E27FC236}">
              <a16:creationId xmlns:a16="http://schemas.microsoft.com/office/drawing/2014/main" id="{087E175C-C559-41B1-993A-39E7BC23F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5" name="Text Box 666">
          <a:extLst>
            <a:ext uri="{FF2B5EF4-FFF2-40B4-BE49-F238E27FC236}">
              <a16:creationId xmlns:a16="http://schemas.microsoft.com/office/drawing/2014/main" id="{C7279D1C-920E-4D3B-9864-E84DEBA95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6" name="Text Box 667">
          <a:extLst>
            <a:ext uri="{FF2B5EF4-FFF2-40B4-BE49-F238E27FC236}">
              <a16:creationId xmlns:a16="http://schemas.microsoft.com/office/drawing/2014/main" id="{36DF491D-AD98-463A-9FEC-DD4E5F7F3A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7" name="Text Box 668">
          <a:extLst>
            <a:ext uri="{FF2B5EF4-FFF2-40B4-BE49-F238E27FC236}">
              <a16:creationId xmlns:a16="http://schemas.microsoft.com/office/drawing/2014/main" id="{71B3BAB7-A529-4B15-B468-308430C41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8" name="Text Box 669">
          <a:extLst>
            <a:ext uri="{FF2B5EF4-FFF2-40B4-BE49-F238E27FC236}">
              <a16:creationId xmlns:a16="http://schemas.microsoft.com/office/drawing/2014/main" id="{946CBD7D-F2CA-4A30-902F-2326FB9B08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9" name="Text Box 670">
          <a:extLst>
            <a:ext uri="{FF2B5EF4-FFF2-40B4-BE49-F238E27FC236}">
              <a16:creationId xmlns:a16="http://schemas.microsoft.com/office/drawing/2014/main" id="{85371AE8-CC64-4E96-A7F4-62990CF016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0" name="Text Box 671">
          <a:extLst>
            <a:ext uri="{FF2B5EF4-FFF2-40B4-BE49-F238E27FC236}">
              <a16:creationId xmlns:a16="http://schemas.microsoft.com/office/drawing/2014/main" id="{1F279752-9FF1-4FBB-BBCD-63C18308A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1" name="Text Box 672">
          <a:extLst>
            <a:ext uri="{FF2B5EF4-FFF2-40B4-BE49-F238E27FC236}">
              <a16:creationId xmlns:a16="http://schemas.microsoft.com/office/drawing/2014/main" id="{B38FEA45-A607-4645-A93C-7892E67A1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2" name="Text Box 673">
          <a:extLst>
            <a:ext uri="{FF2B5EF4-FFF2-40B4-BE49-F238E27FC236}">
              <a16:creationId xmlns:a16="http://schemas.microsoft.com/office/drawing/2014/main" id="{6F611C67-7857-4042-8061-495263115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3" name="Text Box 674">
          <a:extLst>
            <a:ext uri="{FF2B5EF4-FFF2-40B4-BE49-F238E27FC236}">
              <a16:creationId xmlns:a16="http://schemas.microsoft.com/office/drawing/2014/main" id="{0C2903CB-3DD2-4A29-8CC7-13841088C6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4" name="Text Box 675">
          <a:extLst>
            <a:ext uri="{FF2B5EF4-FFF2-40B4-BE49-F238E27FC236}">
              <a16:creationId xmlns:a16="http://schemas.microsoft.com/office/drawing/2014/main" id="{B652A568-F6CB-41F2-A82F-507B24E242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5" name="Text Box 676">
          <a:extLst>
            <a:ext uri="{FF2B5EF4-FFF2-40B4-BE49-F238E27FC236}">
              <a16:creationId xmlns:a16="http://schemas.microsoft.com/office/drawing/2014/main" id="{F2FEFED4-4735-4AFF-8A5D-2472884CF1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6" name="Text Box 677">
          <a:extLst>
            <a:ext uri="{FF2B5EF4-FFF2-40B4-BE49-F238E27FC236}">
              <a16:creationId xmlns:a16="http://schemas.microsoft.com/office/drawing/2014/main" id="{9E329F91-B02C-4F35-B57B-4BC973C29E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7" name="Text Box 678">
          <a:extLst>
            <a:ext uri="{FF2B5EF4-FFF2-40B4-BE49-F238E27FC236}">
              <a16:creationId xmlns:a16="http://schemas.microsoft.com/office/drawing/2014/main" id="{77212AED-962F-43B1-BFFE-AE8C734451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8" name="Text Box 679">
          <a:extLst>
            <a:ext uri="{FF2B5EF4-FFF2-40B4-BE49-F238E27FC236}">
              <a16:creationId xmlns:a16="http://schemas.microsoft.com/office/drawing/2014/main" id="{925CD81C-9EC0-44F0-BD69-0F2CC08B1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9" name="Text Box 680">
          <a:extLst>
            <a:ext uri="{FF2B5EF4-FFF2-40B4-BE49-F238E27FC236}">
              <a16:creationId xmlns:a16="http://schemas.microsoft.com/office/drawing/2014/main" id="{534812B0-7E18-46DF-84A6-52DC913DE8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0" name="Text Box 681">
          <a:extLst>
            <a:ext uri="{FF2B5EF4-FFF2-40B4-BE49-F238E27FC236}">
              <a16:creationId xmlns:a16="http://schemas.microsoft.com/office/drawing/2014/main" id="{69688AE5-3104-44B8-9055-41B94A2557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1" name="Text Box 682">
          <a:extLst>
            <a:ext uri="{FF2B5EF4-FFF2-40B4-BE49-F238E27FC236}">
              <a16:creationId xmlns:a16="http://schemas.microsoft.com/office/drawing/2014/main" id="{B1978CFE-CB6E-4EE9-A744-9927FEADD4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2" name="Text Box 683">
          <a:extLst>
            <a:ext uri="{FF2B5EF4-FFF2-40B4-BE49-F238E27FC236}">
              <a16:creationId xmlns:a16="http://schemas.microsoft.com/office/drawing/2014/main" id="{4A3BC666-8F0E-4DA8-8CA7-0621739CAC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3" name="Text Box 684">
          <a:extLst>
            <a:ext uri="{FF2B5EF4-FFF2-40B4-BE49-F238E27FC236}">
              <a16:creationId xmlns:a16="http://schemas.microsoft.com/office/drawing/2014/main" id="{3E915BF2-3116-493A-AF15-4D94CA937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4" name="Text Box 685">
          <a:extLst>
            <a:ext uri="{FF2B5EF4-FFF2-40B4-BE49-F238E27FC236}">
              <a16:creationId xmlns:a16="http://schemas.microsoft.com/office/drawing/2014/main" id="{EFF7EC0C-246D-4073-8C63-53EA6A4B2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5" name="Text Box 686">
          <a:extLst>
            <a:ext uri="{FF2B5EF4-FFF2-40B4-BE49-F238E27FC236}">
              <a16:creationId xmlns:a16="http://schemas.microsoft.com/office/drawing/2014/main" id="{F18DE13C-6E26-45CA-85DB-71DA9B3236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6" name="Text Box 687">
          <a:extLst>
            <a:ext uri="{FF2B5EF4-FFF2-40B4-BE49-F238E27FC236}">
              <a16:creationId xmlns:a16="http://schemas.microsoft.com/office/drawing/2014/main" id="{1026FC9E-41C4-4A47-9F66-749B2A4B7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7" name="Text Box 688">
          <a:extLst>
            <a:ext uri="{FF2B5EF4-FFF2-40B4-BE49-F238E27FC236}">
              <a16:creationId xmlns:a16="http://schemas.microsoft.com/office/drawing/2014/main" id="{F98A9516-7134-4A11-A031-847195BE8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8" name="Text Box 689">
          <a:extLst>
            <a:ext uri="{FF2B5EF4-FFF2-40B4-BE49-F238E27FC236}">
              <a16:creationId xmlns:a16="http://schemas.microsoft.com/office/drawing/2014/main" id="{17D3B42F-61B2-47E6-8720-1E047BE60E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9" name="Text Box 690">
          <a:extLst>
            <a:ext uri="{FF2B5EF4-FFF2-40B4-BE49-F238E27FC236}">
              <a16:creationId xmlns:a16="http://schemas.microsoft.com/office/drawing/2014/main" id="{F3F83701-E6D6-4AA3-A366-7D6DBA2EC0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0" name="Text Box 691">
          <a:extLst>
            <a:ext uri="{FF2B5EF4-FFF2-40B4-BE49-F238E27FC236}">
              <a16:creationId xmlns:a16="http://schemas.microsoft.com/office/drawing/2014/main" id="{E53144B8-54C8-41EC-AC80-29B7B9B241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1" name="Text Box 692">
          <a:extLst>
            <a:ext uri="{FF2B5EF4-FFF2-40B4-BE49-F238E27FC236}">
              <a16:creationId xmlns:a16="http://schemas.microsoft.com/office/drawing/2014/main" id="{AF802CDA-C5D5-465A-AA49-BB433CDD4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2" name="Text Box 693">
          <a:extLst>
            <a:ext uri="{FF2B5EF4-FFF2-40B4-BE49-F238E27FC236}">
              <a16:creationId xmlns:a16="http://schemas.microsoft.com/office/drawing/2014/main" id="{40B14E5B-0663-40BF-B098-14E73495119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3" name="Text Box 694">
          <a:extLst>
            <a:ext uri="{FF2B5EF4-FFF2-40B4-BE49-F238E27FC236}">
              <a16:creationId xmlns:a16="http://schemas.microsoft.com/office/drawing/2014/main" id="{AB19CFE6-3F80-4619-BAEB-DC5C3F847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4" name="Text Box 695">
          <a:extLst>
            <a:ext uri="{FF2B5EF4-FFF2-40B4-BE49-F238E27FC236}">
              <a16:creationId xmlns:a16="http://schemas.microsoft.com/office/drawing/2014/main" id="{61BF5A32-7595-4BB7-A642-C2D783708B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5" name="Text Box 696">
          <a:extLst>
            <a:ext uri="{FF2B5EF4-FFF2-40B4-BE49-F238E27FC236}">
              <a16:creationId xmlns:a16="http://schemas.microsoft.com/office/drawing/2014/main" id="{468A6A0F-AB34-452E-973A-585DDBB74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6" name="Text Box 697">
          <a:extLst>
            <a:ext uri="{FF2B5EF4-FFF2-40B4-BE49-F238E27FC236}">
              <a16:creationId xmlns:a16="http://schemas.microsoft.com/office/drawing/2014/main" id="{F270B12C-B200-4679-BD8A-25B5252846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7" name="Text Box 698">
          <a:extLst>
            <a:ext uri="{FF2B5EF4-FFF2-40B4-BE49-F238E27FC236}">
              <a16:creationId xmlns:a16="http://schemas.microsoft.com/office/drawing/2014/main" id="{37180CBE-7C88-4F50-831A-66F751092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8" name="Text Box 699">
          <a:extLst>
            <a:ext uri="{FF2B5EF4-FFF2-40B4-BE49-F238E27FC236}">
              <a16:creationId xmlns:a16="http://schemas.microsoft.com/office/drawing/2014/main" id="{103AEE0D-B58E-44A4-82EB-B7B5F3D86D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59" name="Text Box 700">
          <a:extLst>
            <a:ext uri="{FF2B5EF4-FFF2-40B4-BE49-F238E27FC236}">
              <a16:creationId xmlns:a16="http://schemas.microsoft.com/office/drawing/2014/main" id="{24D73C63-8BAD-443C-AFCD-33C9EAE23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0" name="Text Box 701">
          <a:extLst>
            <a:ext uri="{FF2B5EF4-FFF2-40B4-BE49-F238E27FC236}">
              <a16:creationId xmlns:a16="http://schemas.microsoft.com/office/drawing/2014/main" id="{523B8C9E-B56A-4A78-B8EA-6E68D9808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1" name="Text Box 702">
          <a:extLst>
            <a:ext uri="{FF2B5EF4-FFF2-40B4-BE49-F238E27FC236}">
              <a16:creationId xmlns:a16="http://schemas.microsoft.com/office/drawing/2014/main" id="{1E8EBF37-7237-45A6-907B-4A2F3AF11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2" name="Text Box 703">
          <a:extLst>
            <a:ext uri="{FF2B5EF4-FFF2-40B4-BE49-F238E27FC236}">
              <a16:creationId xmlns:a16="http://schemas.microsoft.com/office/drawing/2014/main" id="{161E33DA-CF64-4509-8476-4C5382FC7C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3" name="Text Box 704">
          <a:extLst>
            <a:ext uri="{FF2B5EF4-FFF2-40B4-BE49-F238E27FC236}">
              <a16:creationId xmlns:a16="http://schemas.microsoft.com/office/drawing/2014/main" id="{63A0FB06-4F09-4D9C-8F07-2F0082637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4" name="Text Box 705">
          <a:extLst>
            <a:ext uri="{FF2B5EF4-FFF2-40B4-BE49-F238E27FC236}">
              <a16:creationId xmlns:a16="http://schemas.microsoft.com/office/drawing/2014/main" id="{5189EEA7-E5FD-4D8F-884F-9ACE39A4DA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5" name="Text Box 706">
          <a:extLst>
            <a:ext uri="{FF2B5EF4-FFF2-40B4-BE49-F238E27FC236}">
              <a16:creationId xmlns:a16="http://schemas.microsoft.com/office/drawing/2014/main" id="{F0D76FDF-931A-45CE-92B0-28E21D74C7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6" name="Text Box 707">
          <a:extLst>
            <a:ext uri="{FF2B5EF4-FFF2-40B4-BE49-F238E27FC236}">
              <a16:creationId xmlns:a16="http://schemas.microsoft.com/office/drawing/2014/main" id="{F894D7E8-2C70-470F-A7B1-6C3EC5CE64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7" name="Text Box 708">
          <a:extLst>
            <a:ext uri="{FF2B5EF4-FFF2-40B4-BE49-F238E27FC236}">
              <a16:creationId xmlns:a16="http://schemas.microsoft.com/office/drawing/2014/main" id="{89BAA347-BC58-41B2-B82A-AA23CE3AA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8" name="Text Box 709">
          <a:extLst>
            <a:ext uri="{FF2B5EF4-FFF2-40B4-BE49-F238E27FC236}">
              <a16:creationId xmlns:a16="http://schemas.microsoft.com/office/drawing/2014/main" id="{9EED4780-A56C-4BCB-BBD7-127C8EC35C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9" name="Text Box 710">
          <a:extLst>
            <a:ext uri="{FF2B5EF4-FFF2-40B4-BE49-F238E27FC236}">
              <a16:creationId xmlns:a16="http://schemas.microsoft.com/office/drawing/2014/main" id="{57198B60-52E4-4619-BE5D-E15CBEA9AE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0" name="Text Box 711">
          <a:extLst>
            <a:ext uri="{FF2B5EF4-FFF2-40B4-BE49-F238E27FC236}">
              <a16:creationId xmlns:a16="http://schemas.microsoft.com/office/drawing/2014/main" id="{9FD53CBC-D62B-4E3A-9451-139BEA891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1" name="Text Box 712">
          <a:extLst>
            <a:ext uri="{FF2B5EF4-FFF2-40B4-BE49-F238E27FC236}">
              <a16:creationId xmlns:a16="http://schemas.microsoft.com/office/drawing/2014/main" id="{B219986D-86B8-4814-977D-50C8BEEE5B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72" name="Text Box 713">
          <a:extLst>
            <a:ext uri="{FF2B5EF4-FFF2-40B4-BE49-F238E27FC236}">
              <a16:creationId xmlns:a16="http://schemas.microsoft.com/office/drawing/2014/main" id="{95246F93-5F33-43D4-864F-E5BBED6B64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3" name="Text Box 714">
          <a:extLst>
            <a:ext uri="{FF2B5EF4-FFF2-40B4-BE49-F238E27FC236}">
              <a16:creationId xmlns:a16="http://schemas.microsoft.com/office/drawing/2014/main" id="{8E241436-53C7-4CA8-9D2D-F61ED60EDB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4" name="Text Box 715">
          <a:extLst>
            <a:ext uri="{FF2B5EF4-FFF2-40B4-BE49-F238E27FC236}">
              <a16:creationId xmlns:a16="http://schemas.microsoft.com/office/drawing/2014/main" id="{0E6B90ED-1E3A-4A50-9500-6C432D8D7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75" name="Text Box 716">
          <a:extLst>
            <a:ext uri="{FF2B5EF4-FFF2-40B4-BE49-F238E27FC236}">
              <a16:creationId xmlns:a16="http://schemas.microsoft.com/office/drawing/2014/main" id="{560F0178-EA36-4915-934B-61782912B3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76" name="Text Box 717">
          <a:extLst>
            <a:ext uri="{FF2B5EF4-FFF2-40B4-BE49-F238E27FC236}">
              <a16:creationId xmlns:a16="http://schemas.microsoft.com/office/drawing/2014/main" id="{DE8826D2-D022-418E-B137-9FE4D0E32AA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7" name="Text Box 718">
          <a:extLst>
            <a:ext uri="{FF2B5EF4-FFF2-40B4-BE49-F238E27FC236}">
              <a16:creationId xmlns:a16="http://schemas.microsoft.com/office/drawing/2014/main" id="{50A59C49-C73A-4DC8-83E4-6B8028A17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8" name="Text Box 719">
          <a:extLst>
            <a:ext uri="{FF2B5EF4-FFF2-40B4-BE49-F238E27FC236}">
              <a16:creationId xmlns:a16="http://schemas.microsoft.com/office/drawing/2014/main" id="{CD017712-20ED-4551-B3FA-82BCE74D2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79" name="Text Box 720">
          <a:extLst>
            <a:ext uri="{FF2B5EF4-FFF2-40B4-BE49-F238E27FC236}">
              <a16:creationId xmlns:a16="http://schemas.microsoft.com/office/drawing/2014/main" id="{1536FB79-CC23-4D3E-8544-C5E982BFD6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0" name="Text Box 721">
          <a:extLst>
            <a:ext uri="{FF2B5EF4-FFF2-40B4-BE49-F238E27FC236}">
              <a16:creationId xmlns:a16="http://schemas.microsoft.com/office/drawing/2014/main" id="{AD495D50-5963-4CC5-828D-18CC27A8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1" name="Text Box 722">
          <a:extLst>
            <a:ext uri="{FF2B5EF4-FFF2-40B4-BE49-F238E27FC236}">
              <a16:creationId xmlns:a16="http://schemas.microsoft.com/office/drawing/2014/main" id="{A206C1F4-9D5F-4418-B7CA-8F6C57BAD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2" name="Text Box 723">
          <a:extLst>
            <a:ext uri="{FF2B5EF4-FFF2-40B4-BE49-F238E27FC236}">
              <a16:creationId xmlns:a16="http://schemas.microsoft.com/office/drawing/2014/main" id="{866FF3A7-879B-450E-85B3-226E2960A0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3" name="Text Box 724">
          <a:extLst>
            <a:ext uri="{FF2B5EF4-FFF2-40B4-BE49-F238E27FC236}">
              <a16:creationId xmlns:a16="http://schemas.microsoft.com/office/drawing/2014/main" id="{94D5BD15-4137-4731-B356-08ADF4D25FE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4" name="Text Box 725">
          <a:extLst>
            <a:ext uri="{FF2B5EF4-FFF2-40B4-BE49-F238E27FC236}">
              <a16:creationId xmlns:a16="http://schemas.microsoft.com/office/drawing/2014/main" id="{41BC941D-2B8C-4D29-87CE-8EB033DBD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5" name="Text Box 726">
          <a:extLst>
            <a:ext uri="{FF2B5EF4-FFF2-40B4-BE49-F238E27FC236}">
              <a16:creationId xmlns:a16="http://schemas.microsoft.com/office/drawing/2014/main" id="{C3B4A1F6-DE30-428E-9089-0B54741D9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6" name="Text Box 727">
          <a:extLst>
            <a:ext uri="{FF2B5EF4-FFF2-40B4-BE49-F238E27FC236}">
              <a16:creationId xmlns:a16="http://schemas.microsoft.com/office/drawing/2014/main" id="{A9133C35-4F0C-443D-ABF8-F45CCC6423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7" name="Text Box 728">
          <a:extLst>
            <a:ext uri="{FF2B5EF4-FFF2-40B4-BE49-F238E27FC236}">
              <a16:creationId xmlns:a16="http://schemas.microsoft.com/office/drawing/2014/main" id="{A08C1C66-2DF6-4374-A7F4-44B36FC846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8" name="Text Box 729">
          <a:extLst>
            <a:ext uri="{FF2B5EF4-FFF2-40B4-BE49-F238E27FC236}">
              <a16:creationId xmlns:a16="http://schemas.microsoft.com/office/drawing/2014/main" id="{99E26371-E618-4CA8-AEE6-D9FE7B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9" name="Text Box 730">
          <a:extLst>
            <a:ext uri="{FF2B5EF4-FFF2-40B4-BE49-F238E27FC236}">
              <a16:creationId xmlns:a16="http://schemas.microsoft.com/office/drawing/2014/main" id="{10F5E03B-1E95-4E07-A738-31E945B11F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0" name="Text Box 731">
          <a:extLst>
            <a:ext uri="{FF2B5EF4-FFF2-40B4-BE49-F238E27FC236}">
              <a16:creationId xmlns:a16="http://schemas.microsoft.com/office/drawing/2014/main" id="{29DA9599-76C6-42E7-A2D2-F2A1E07B8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1" name="Text Box 732">
          <a:extLst>
            <a:ext uri="{FF2B5EF4-FFF2-40B4-BE49-F238E27FC236}">
              <a16:creationId xmlns:a16="http://schemas.microsoft.com/office/drawing/2014/main" id="{9925A258-041C-40A0-BA97-5FFC9341EB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92" name="Text Box 733">
          <a:extLst>
            <a:ext uri="{FF2B5EF4-FFF2-40B4-BE49-F238E27FC236}">
              <a16:creationId xmlns:a16="http://schemas.microsoft.com/office/drawing/2014/main" id="{D874FEB3-B62A-4EC6-9590-8DB4190E16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3" name="Text Box 734">
          <a:extLst>
            <a:ext uri="{FF2B5EF4-FFF2-40B4-BE49-F238E27FC236}">
              <a16:creationId xmlns:a16="http://schemas.microsoft.com/office/drawing/2014/main" id="{3833762E-5422-40E0-9000-D6BB1212DA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4" name="Text Box 735">
          <a:extLst>
            <a:ext uri="{FF2B5EF4-FFF2-40B4-BE49-F238E27FC236}">
              <a16:creationId xmlns:a16="http://schemas.microsoft.com/office/drawing/2014/main" id="{35ABA1BC-E0EA-4744-9D26-441033735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5" name="Text Box 736">
          <a:extLst>
            <a:ext uri="{FF2B5EF4-FFF2-40B4-BE49-F238E27FC236}">
              <a16:creationId xmlns:a16="http://schemas.microsoft.com/office/drawing/2014/main" id="{6938472B-77B0-4781-8CBA-3CA59634CC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6" name="Text Box 737">
          <a:extLst>
            <a:ext uri="{FF2B5EF4-FFF2-40B4-BE49-F238E27FC236}">
              <a16:creationId xmlns:a16="http://schemas.microsoft.com/office/drawing/2014/main" id="{F5C5AF85-4002-4E00-A1D3-81A8ABA3A59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7" name="Text Box 738">
          <a:extLst>
            <a:ext uri="{FF2B5EF4-FFF2-40B4-BE49-F238E27FC236}">
              <a16:creationId xmlns:a16="http://schemas.microsoft.com/office/drawing/2014/main" id="{E70FE82C-DA42-4042-B721-8349C0658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8" name="Text Box 739">
          <a:extLst>
            <a:ext uri="{FF2B5EF4-FFF2-40B4-BE49-F238E27FC236}">
              <a16:creationId xmlns:a16="http://schemas.microsoft.com/office/drawing/2014/main" id="{81532B6B-84A3-4BD4-8532-3A29213F4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9" name="Text Box 740">
          <a:extLst>
            <a:ext uri="{FF2B5EF4-FFF2-40B4-BE49-F238E27FC236}">
              <a16:creationId xmlns:a16="http://schemas.microsoft.com/office/drawing/2014/main" id="{F5E3E878-5DAA-4078-A46F-21EE5D9BC2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0" name="Text Box 741">
          <a:extLst>
            <a:ext uri="{FF2B5EF4-FFF2-40B4-BE49-F238E27FC236}">
              <a16:creationId xmlns:a16="http://schemas.microsoft.com/office/drawing/2014/main" id="{0B392554-54BE-426F-9515-400AB90048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1" name="Text Box 742">
          <a:extLst>
            <a:ext uri="{FF2B5EF4-FFF2-40B4-BE49-F238E27FC236}">
              <a16:creationId xmlns:a16="http://schemas.microsoft.com/office/drawing/2014/main" id="{E365333A-692B-4B90-B941-0C36C714C9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2" name="Text Box 743">
          <a:extLst>
            <a:ext uri="{FF2B5EF4-FFF2-40B4-BE49-F238E27FC236}">
              <a16:creationId xmlns:a16="http://schemas.microsoft.com/office/drawing/2014/main" id="{9BEE0C79-49F0-4556-980F-277172C1B0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3" name="Text Box 744">
          <a:extLst>
            <a:ext uri="{FF2B5EF4-FFF2-40B4-BE49-F238E27FC236}">
              <a16:creationId xmlns:a16="http://schemas.microsoft.com/office/drawing/2014/main" id="{8D8BE520-E44B-44CB-B774-DE1024E7EF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4" name="Text Box 745">
          <a:extLst>
            <a:ext uri="{FF2B5EF4-FFF2-40B4-BE49-F238E27FC236}">
              <a16:creationId xmlns:a16="http://schemas.microsoft.com/office/drawing/2014/main" id="{8A4966A6-3B7B-446F-9C8A-31BEF76211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5" name="Text Box 746">
          <a:extLst>
            <a:ext uri="{FF2B5EF4-FFF2-40B4-BE49-F238E27FC236}">
              <a16:creationId xmlns:a16="http://schemas.microsoft.com/office/drawing/2014/main" id="{7829FCF3-16FF-44AF-85D6-39C5E661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6" name="Text Box 747">
          <a:extLst>
            <a:ext uri="{FF2B5EF4-FFF2-40B4-BE49-F238E27FC236}">
              <a16:creationId xmlns:a16="http://schemas.microsoft.com/office/drawing/2014/main" id="{0560E9AD-5D6A-4655-806D-7A9F547B2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7" name="Text Box 748">
          <a:extLst>
            <a:ext uri="{FF2B5EF4-FFF2-40B4-BE49-F238E27FC236}">
              <a16:creationId xmlns:a16="http://schemas.microsoft.com/office/drawing/2014/main" id="{D2F7D778-81BB-44AE-A6B2-F887CF44EF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8" name="Text Box 749">
          <a:extLst>
            <a:ext uri="{FF2B5EF4-FFF2-40B4-BE49-F238E27FC236}">
              <a16:creationId xmlns:a16="http://schemas.microsoft.com/office/drawing/2014/main" id="{14A1E5FA-7811-46D7-B531-2EDD508D7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9" name="Text Box 750">
          <a:extLst>
            <a:ext uri="{FF2B5EF4-FFF2-40B4-BE49-F238E27FC236}">
              <a16:creationId xmlns:a16="http://schemas.microsoft.com/office/drawing/2014/main" id="{374E8D9D-FA3F-4A5D-B89F-AC0E2CA183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0" name="Text Box 751">
          <a:extLst>
            <a:ext uri="{FF2B5EF4-FFF2-40B4-BE49-F238E27FC236}">
              <a16:creationId xmlns:a16="http://schemas.microsoft.com/office/drawing/2014/main" id="{4EE0B066-EE8E-4696-B5D5-33021AE1C9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1" name="Text Box 752">
          <a:extLst>
            <a:ext uri="{FF2B5EF4-FFF2-40B4-BE49-F238E27FC236}">
              <a16:creationId xmlns:a16="http://schemas.microsoft.com/office/drawing/2014/main" id="{FB3FE12E-C7FF-413C-B32D-900C8AB97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2" name="Text Box 753">
          <a:extLst>
            <a:ext uri="{FF2B5EF4-FFF2-40B4-BE49-F238E27FC236}">
              <a16:creationId xmlns:a16="http://schemas.microsoft.com/office/drawing/2014/main" id="{41D45EBC-FB20-473A-BAAF-9E98029233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3" name="Text Box 754">
          <a:extLst>
            <a:ext uri="{FF2B5EF4-FFF2-40B4-BE49-F238E27FC236}">
              <a16:creationId xmlns:a16="http://schemas.microsoft.com/office/drawing/2014/main" id="{6F0B4ADD-4B01-4568-9A35-72A3152110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4" name="Text Box 755">
          <a:extLst>
            <a:ext uri="{FF2B5EF4-FFF2-40B4-BE49-F238E27FC236}">
              <a16:creationId xmlns:a16="http://schemas.microsoft.com/office/drawing/2014/main" id="{7CDBE498-0F9F-4AB4-8860-C20598FFB5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5" name="Text Box 756">
          <a:extLst>
            <a:ext uri="{FF2B5EF4-FFF2-40B4-BE49-F238E27FC236}">
              <a16:creationId xmlns:a16="http://schemas.microsoft.com/office/drawing/2014/main" id="{38B48C74-F0CD-4A53-A004-802CBDE968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6" name="Text Box 757">
          <a:extLst>
            <a:ext uri="{FF2B5EF4-FFF2-40B4-BE49-F238E27FC236}">
              <a16:creationId xmlns:a16="http://schemas.microsoft.com/office/drawing/2014/main" id="{E1E1CA8D-62E6-4EBD-A304-082E77A5C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7" name="Text Box 758">
          <a:extLst>
            <a:ext uri="{FF2B5EF4-FFF2-40B4-BE49-F238E27FC236}">
              <a16:creationId xmlns:a16="http://schemas.microsoft.com/office/drawing/2014/main" id="{23518728-7089-4140-A1DE-BA143A995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8" name="Text Box 759">
          <a:extLst>
            <a:ext uri="{FF2B5EF4-FFF2-40B4-BE49-F238E27FC236}">
              <a16:creationId xmlns:a16="http://schemas.microsoft.com/office/drawing/2014/main" id="{3A5BA11B-CB0D-499C-8760-227226E52D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9" name="Text Box 760">
          <a:extLst>
            <a:ext uri="{FF2B5EF4-FFF2-40B4-BE49-F238E27FC236}">
              <a16:creationId xmlns:a16="http://schemas.microsoft.com/office/drawing/2014/main" id="{361BD8BF-532B-4DD4-AEDD-893FE414F5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0" name="Text Box 761">
          <a:extLst>
            <a:ext uri="{FF2B5EF4-FFF2-40B4-BE49-F238E27FC236}">
              <a16:creationId xmlns:a16="http://schemas.microsoft.com/office/drawing/2014/main" id="{CA1D4577-AFE6-4C1A-B7F0-3993E8C168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1" name="Text Box 762">
          <a:extLst>
            <a:ext uri="{FF2B5EF4-FFF2-40B4-BE49-F238E27FC236}">
              <a16:creationId xmlns:a16="http://schemas.microsoft.com/office/drawing/2014/main" id="{FE817BA3-B34F-44E6-A462-2DE15FA041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2" name="Text Box 763">
          <a:extLst>
            <a:ext uri="{FF2B5EF4-FFF2-40B4-BE49-F238E27FC236}">
              <a16:creationId xmlns:a16="http://schemas.microsoft.com/office/drawing/2014/main" id="{6F585A43-C686-4AE8-AEB5-4980471E29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3" name="Text Box 764">
          <a:extLst>
            <a:ext uri="{FF2B5EF4-FFF2-40B4-BE49-F238E27FC236}">
              <a16:creationId xmlns:a16="http://schemas.microsoft.com/office/drawing/2014/main" id="{1E2E8B06-E07D-4A76-9A64-694B5EC4E6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4" name="Text Box 765">
          <a:extLst>
            <a:ext uri="{FF2B5EF4-FFF2-40B4-BE49-F238E27FC236}">
              <a16:creationId xmlns:a16="http://schemas.microsoft.com/office/drawing/2014/main" id="{7AD15E92-7BE7-4EF4-A835-55E293C61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5" name="Text Box 766">
          <a:extLst>
            <a:ext uri="{FF2B5EF4-FFF2-40B4-BE49-F238E27FC236}">
              <a16:creationId xmlns:a16="http://schemas.microsoft.com/office/drawing/2014/main" id="{D447DF5F-38B1-4AA6-B0DB-6BB9422669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6" name="Text Box 767">
          <a:extLst>
            <a:ext uri="{FF2B5EF4-FFF2-40B4-BE49-F238E27FC236}">
              <a16:creationId xmlns:a16="http://schemas.microsoft.com/office/drawing/2014/main" id="{8427F09D-0B4F-4D81-8977-F127703F08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7" name="Text Box 768">
          <a:extLst>
            <a:ext uri="{FF2B5EF4-FFF2-40B4-BE49-F238E27FC236}">
              <a16:creationId xmlns:a16="http://schemas.microsoft.com/office/drawing/2014/main" id="{905359CF-D412-4C9A-8353-38B0ABE93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8" name="Text Box 769">
          <a:extLst>
            <a:ext uri="{FF2B5EF4-FFF2-40B4-BE49-F238E27FC236}">
              <a16:creationId xmlns:a16="http://schemas.microsoft.com/office/drawing/2014/main" id="{01010199-7EC0-434F-9519-ED02893DD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9" name="Text Box 770">
          <a:extLst>
            <a:ext uri="{FF2B5EF4-FFF2-40B4-BE49-F238E27FC236}">
              <a16:creationId xmlns:a16="http://schemas.microsoft.com/office/drawing/2014/main" id="{65E856CD-2D23-4845-99B5-CCE6F4A468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0" name="Text Box 771">
          <a:extLst>
            <a:ext uri="{FF2B5EF4-FFF2-40B4-BE49-F238E27FC236}">
              <a16:creationId xmlns:a16="http://schemas.microsoft.com/office/drawing/2014/main" id="{32E20C4C-D15C-4478-9F48-9D8D66B9B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1" name="Text Box 772">
          <a:extLst>
            <a:ext uri="{FF2B5EF4-FFF2-40B4-BE49-F238E27FC236}">
              <a16:creationId xmlns:a16="http://schemas.microsoft.com/office/drawing/2014/main" id="{CBC7CD13-63C1-482F-A135-42D9ACD7FE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2" name="Text Box 773">
          <a:extLst>
            <a:ext uri="{FF2B5EF4-FFF2-40B4-BE49-F238E27FC236}">
              <a16:creationId xmlns:a16="http://schemas.microsoft.com/office/drawing/2014/main" id="{587D65CA-6DB1-4DEC-AF6D-D387BE8C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3" name="Text Box 774">
          <a:extLst>
            <a:ext uri="{FF2B5EF4-FFF2-40B4-BE49-F238E27FC236}">
              <a16:creationId xmlns:a16="http://schemas.microsoft.com/office/drawing/2014/main" id="{32441E0D-7D59-4C75-A64B-5D06107A1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4" name="Text Box 775">
          <a:extLst>
            <a:ext uri="{FF2B5EF4-FFF2-40B4-BE49-F238E27FC236}">
              <a16:creationId xmlns:a16="http://schemas.microsoft.com/office/drawing/2014/main" id="{58FCB487-C562-4908-8755-AB1811A4D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5" name="Text Box 776">
          <a:extLst>
            <a:ext uri="{FF2B5EF4-FFF2-40B4-BE49-F238E27FC236}">
              <a16:creationId xmlns:a16="http://schemas.microsoft.com/office/drawing/2014/main" id="{837DDA2C-F2BE-4A08-99F3-C0EAB1EF2F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6" name="Text Box 777">
          <a:extLst>
            <a:ext uri="{FF2B5EF4-FFF2-40B4-BE49-F238E27FC236}">
              <a16:creationId xmlns:a16="http://schemas.microsoft.com/office/drawing/2014/main" id="{D85A6156-118E-433B-AF00-C60754FF1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7" name="Text Box 778">
          <a:extLst>
            <a:ext uri="{FF2B5EF4-FFF2-40B4-BE49-F238E27FC236}">
              <a16:creationId xmlns:a16="http://schemas.microsoft.com/office/drawing/2014/main" id="{602B885D-215D-4A41-80D9-DD086FAEE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8" name="Text Box 779">
          <a:extLst>
            <a:ext uri="{FF2B5EF4-FFF2-40B4-BE49-F238E27FC236}">
              <a16:creationId xmlns:a16="http://schemas.microsoft.com/office/drawing/2014/main" id="{58C34ECF-9C62-4006-BB12-5D48F8FE10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9" name="Text Box 780">
          <a:extLst>
            <a:ext uri="{FF2B5EF4-FFF2-40B4-BE49-F238E27FC236}">
              <a16:creationId xmlns:a16="http://schemas.microsoft.com/office/drawing/2014/main" id="{6A135C2D-277E-4827-A6F1-C6975EA91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0" name="Text Box 781">
          <a:extLst>
            <a:ext uri="{FF2B5EF4-FFF2-40B4-BE49-F238E27FC236}">
              <a16:creationId xmlns:a16="http://schemas.microsoft.com/office/drawing/2014/main" id="{30672C07-F140-49C2-AE16-4290C3A43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1" name="Text Box 782">
          <a:extLst>
            <a:ext uri="{FF2B5EF4-FFF2-40B4-BE49-F238E27FC236}">
              <a16:creationId xmlns:a16="http://schemas.microsoft.com/office/drawing/2014/main" id="{920D05B8-ADE4-4741-9836-255E073273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2" name="Text Box 783">
          <a:extLst>
            <a:ext uri="{FF2B5EF4-FFF2-40B4-BE49-F238E27FC236}">
              <a16:creationId xmlns:a16="http://schemas.microsoft.com/office/drawing/2014/main" id="{4371D0E2-BFAF-4B5F-91DA-CEE006BF2C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3" name="Text Box 784">
          <a:extLst>
            <a:ext uri="{FF2B5EF4-FFF2-40B4-BE49-F238E27FC236}">
              <a16:creationId xmlns:a16="http://schemas.microsoft.com/office/drawing/2014/main" id="{4FAC932D-91D9-438F-9EA3-0839CBCB7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4" name="Text Box 785">
          <a:extLst>
            <a:ext uri="{FF2B5EF4-FFF2-40B4-BE49-F238E27FC236}">
              <a16:creationId xmlns:a16="http://schemas.microsoft.com/office/drawing/2014/main" id="{D5E9B38C-4C41-4C3B-8C64-E1920B6EEB4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5" name="Text Box 786">
          <a:extLst>
            <a:ext uri="{FF2B5EF4-FFF2-40B4-BE49-F238E27FC236}">
              <a16:creationId xmlns:a16="http://schemas.microsoft.com/office/drawing/2014/main" id="{DEADD624-2B6A-42F2-885C-39305DA94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6" name="Text Box 787">
          <a:extLst>
            <a:ext uri="{FF2B5EF4-FFF2-40B4-BE49-F238E27FC236}">
              <a16:creationId xmlns:a16="http://schemas.microsoft.com/office/drawing/2014/main" id="{24882C5A-1CB1-4846-BF72-7FF33956C9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7" name="Text Box 788">
          <a:extLst>
            <a:ext uri="{FF2B5EF4-FFF2-40B4-BE49-F238E27FC236}">
              <a16:creationId xmlns:a16="http://schemas.microsoft.com/office/drawing/2014/main" id="{8089BB1C-A404-49CB-A021-A671EE4B3F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8" name="Text Box 789">
          <a:extLst>
            <a:ext uri="{FF2B5EF4-FFF2-40B4-BE49-F238E27FC236}">
              <a16:creationId xmlns:a16="http://schemas.microsoft.com/office/drawing/2014/main" id="{45DF22E3-3EDE-4E42-8D96-FE83BD49F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9" name="Text Box 790">
          <a:extLst>
            <a:ext uri="{FF2B5EF4-FFF2-40B4-BE49-F238E27FC236}">
              <a16:creationId xmlns:a16="http://schemas.microsoft.com/office/drawing/2014/main" id="{31696E15-C989-41E5-8298-DC888E01BA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0" name="Text Box 791">
          <a:extLst>
            <a:ext uri="{FF2B5EF4-FFF2-40B4-BE49-F238E27FC236}">
              <a16:creationId xmlns:a16="http://schemas.microsoft.com/office/drawing/2014/main" id="{69A6F50D-883C-4716-96C7-2920D89C34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1" name="Text Box 792">
          <a:extLst>
            <a:ext uri="{FF2B5EF4-FFF2-40B4-BE49-F238E27FC236}">
              <a16:creationId xmlns:a16="http://schemas.microsoft.com/office/drawing/2014/main" id="{5EC54221-281F-4BE8-8CDE-9AB7B5EDF2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2" name="Text Box 793">
          <a:extLst>
            <a:ext uri="{FF2B5EF4-FFF2-40B4-BE49-F238E27FC236}">
              <a16:creationId xmlns:a16="http://schemas.microsoft.com/office/drawing/2014/main" id="{07D2E871-E568-42B1-BAF7-AD030C75C6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3" name="Text Box 794">
          <a:extLst>
            <a:ext uri="{FF2B5EF4-FFF2-40B4-BE49-F238E27FC236}">
              <a16:creationId xmlns:a16="http://schemas.microsoft.com/office/drawing/2014/main" id="{9B061C8F-D867-4B58-A467-6A14D50647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4" name="Text Box 795">
          <a:extLst>
            <a:ext uri="{FF2B5EF4-FFF2-40B4-BE49-F238E27FC236}">
              <a16:creationId xmlns:a16="http://schemas.microsoft.com/office/drawing/2014/main" id="{D59F5587-4006-452F-BE0A-5B704E3FF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5" name="Text Box 796">
          <a:extLst>
            <a:ext uri="{FF2B5EF4-FFF2-40B4-BE49-F238E27FC236}">
              <a16:creationId xmlns:a16="http://schemas.microsoft.com/office/drawing/2014/main" id="{DF2AC084-ECB4-4B38-9CCB-DE9B28E36F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6" name="Text Box 797">
          <a:extLst>
            <a:ext uri="{FF2B5EF4-FFF2-40B4-BE49-F238E27FC236}">
              <a16:creationId xmlns:a16="http://schemas.microsoft.com/office/drawing/2014/main" id="{8ED58A3E-7EA1-49A9-AE44-CA7E5C7ACB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7" name="Text Box 798">
          <a:extLst>
            <a:ext uri="{FF2B5EF4-FFF2-40B4-BE49-F238E27FC236}">
              <a16:creationId xmlns:a16="http://schemas.microsoft.com/office/drawing/2014/main" id="{33CFDBCB-EF1F-4D32-BA84-383D6E65080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8" name="Text Box 799">
          <a:extLst>
            <a:ext uri="{FF2B5EF4-FFF2-40B4-BE49-F238E27FC236}">
              <a16:creationId xmlns:a16="http://schemas.microsoft.com/office/drawing/2014/main" id="{26281B57-754E-44C2-BF63-2368F1A57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9" name="Text Box 800">
          <a:extLst>
            <a:ext uri="{FF2B5EF4-FFF2-40B4-BE49-F238E27FC236}">
              <a16:creationId xmlns:a16="http://schemas.microsoft.com/office/drawing/2014/main" id="{001E62DA-1BA4-4D5F-8E8A-0D85A791A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0" name="Text Box 801">
          <a:extLst>
            <a:ext uri="{FF2B5EF4-FFF2-40B4-BE49-F238E27FC236}">
              <a16:creationId xmlns:a16="http://schemas.microsoft.com/office/drawing/2014/main" id="{BD516DFC-AD5D-4939-BEBD-1181DBCBAD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1" name="Text Box 802">
          <a:extLst>
            <a:ext uri="{FF2B5EF4-FFF2-40B4-BE49-F238E27FC236}">
              <a16:creationId xmlns:a16="http://schemas.microsoft.com/office/drawing/2014/main" id="{915CDBD0-6896-4AA9-9984-467BE1E798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2" name="Text Box 803">
          <a:extLst>
            <a:ext uri="{FF2B5EF4-FFF2-40B4-BE49-F238E27FC236}">
              <a16:creationId xmlns:a16="http://schemas.microsoft.com/office/drawing/2014/main" id="{1E66C3F4-A64D-4249-839B-2FBAC797A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3" name="Text Box 804">
          <a:extLst>
            <a:ext uri="{FF2B5EF4-FFF2-40B4-BE49-F238E27FC236}">
              <a16:creationId xmlns:a16="http://schemas.microsoft.com/office/drawing/2014/main" id="{778B5696-E07F-4000-994D-584E6B58EB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4" name="Text Box 805">
          <a:extLst>
            <a:ext uri="{FF2B5EF4-FFF2-40B4-BE49-F238E27FC236}">
              <a16:creationId xmlns:a16="http://schemas.microsoft.com/office/drawing/2014/main" id="{44FA7D04-1711-44DA-9EB4-D727C89B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5" name="Text Box 806">
          <a:extLst>
            <a:ext uri="{FF2B5EF4-FFF2-40B4-BE49-F238E27FC236}">
              <a16:creationId xmlns:a16="http://schemas.microsoft.com/office/drawing/2014/main" id="{26D29642-A1DC-4DB6-8557-A23A53FA7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6" name="Text Box 807">
          <a:extLst>
            <a:ext uri="{FF2B5EF4-FFF2-40B4-BE49-F238E27FC236}">
              <a16:creationId xmlns:a16="http://schemas.microsoft.com/office/drawing/2014/main" id="{5B1BE250-EE37-43B6-9F1F-87101061872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7" name="Text Box 808">
          <a:extLst>
            <a:ext uri="{FF2B5EF4-FFF2-40B4-BE49-F238E27FC236}">
              <a16:creationId xmlns:a16="http://schemas.microsoft.com/office/drawing/2014/main" id="{8D80F218-7928-49B2-A2BE-3A4800E4D1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8" name="Text Box 809">
          <a:extLst>
            <a:ext uri="{FF2B5EF4-FFF2-40B4-BE49-F238E27FC236}">
              <a16:creationId xmlns:a16="http://schemas.microsoft.com/office/drawing/2014/main" id="{5F047FC2-2386-4CAF-9F20-536752872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69" name="Text Box 810">
          <a:extLst>
            <a:ext uri="{FF2B5EF4-FFF2-40B4-BE49-F238E27FC236}">
              <a16:creationId xmlns:a16="http://schemas.microsoft.com/office/drawing/2014/main" id="{89EDDBFF-F3A3-4A67-B60A-55BB44FB29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0" name="Text Box 811">
          <a:extLst>
            <a:ext uri="{FF2B5EF4-FFF2-40B4-BE49-F238E27FC236}">
              <a16:creationId xmlns:a16="http://schemas.microsoft.com/office/drawing/2014/main" id="{F2D8C9DA-19CF-4B64-999A-BA3C08C3A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1" name="Text Box 812">
          <a:extLst>
            <a:ext uri="{FF2B5EF4-FFF2-40B4-BE49-F238E27FC236}">
              <a16:creationId xmlns:a16="http://schemas.microsoft.com/office/drawing/2014/main" id="{99B5F53B-8E70-48B7-9288-E6FF7BB63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2" name="Text Box 813">
          <a:extLst>
            <a:ext uri="{FF2B5EF4-FFF2-40B4-BE49-F238E27FC236}">
              <a16:creationId xmlns:a16="http://schemas.microsoft.com/office/drawing/2014/main" id="{4D60DD4A-B46A-4BF0-AE4E-D4C960C77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3" name="Text Box 814">
          <a:extLst>
            <a:ext uri="{FF2B5EF4-FFF2-40B4-BE49-F238E27FC236}">
              <a16:creationId xmlns:a16="http://schemas.microsoft.com/office/drawing/2014/main" id="{D60D9BED-DE6C-4ACA-ADB3-09C69CBCE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4" name="Text Box 815">
          <a:extLst>
            <a:ext uri="{FF2B5EF4-FFF2-40B4-BE49-F238E27FC236}">
              <a16:creationId xmlns:a16="http://schemas.microsoft.com/office/drawing/2014/main" id="{0ECD838E-07D4-4566-98DF-7D62F0346B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5" name="Text Box 816">
          <a:extLst>
            <a:ext uri="{FF2B5EF4-FFF2-40B4-BE49-F238E27FC236}">
              <a16:creationId xmlns:a16="http://schemas.microsoft.com/office/drawing/2014/main" id="{F4B0F058-7A0E-4A39-A21E-A70DCA51CFC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6" name="Text Box 817">
          <a:extLst>
            <a:ext uri="{FF2B5EF4-FFF2-40B4-BE49-F238E27FC236}">
              <a16:creationId xmlns:a16="http://schemas.microsoft.com/office/drawing/2014/main" id="{EBD6BFCC-2B36-4CD2-BC18-89E9C2663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7" name="Text Box 818">
          <a:extLst>
            <a:ext uri="{FF2B5EF4-FFF2-40B4-BE49-F238E27FC236}">
              <a16:creationId xmlns:a16="http://schemas.microsoft.com/office/drawing/2014/main" id="{EBBCFEAB-CA2C-488F-8BFA-2733D4BE6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8" name="Text Box 819">
          <a:extLst>
            <a:ext uri="{FF2B5EF4-FFF2-40B4-BE49-F238E27FC236}">
              <a16:creationId xmlns:a16="http://schemas.microsoft.com/office/drawing/2014/main" id="{86E98355-7EBC-4FB0-A2F0-F898C9ABE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9" name="Text Box 820">
          <a:extLst>
            <a:ext uri="{FF2B5EF4-FFF2-40B4-BE49-F238E27FC236}">
              <a16:creationId xmlns:a16="http://schemas.microsoft.com/office/drawing/2014/main" id="{10E9CD49-7A10-4EC1-9141-1562EC20C7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0" name="Text Box 821">
          <a:extLst>
            <a:ext uri="{FF2B5EF4-FFF2-40B4-BE49-F238E27FC236}">
              <a16:creationId xmlns:a16="http://schemas.microsoft.com/office/drawing/2014/main" id="{68913C32-E0EF-4342-AB89-E2D3D05CA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1" name="Text Box 822">
          <a:extLst>
            <a:ext uri="{FF2B5EF4-FFF2-40B4-BE49-F238E27FC236}">
              <a16:creationId xmlns:a16="http://schemas.microsoft.com/office/drawing/2014/main" id="{1512A9F8-D91B-460A-AE20-88A09A99D0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82" name="Text Box 823">
          <a:extLst>
            <a:ext uri="{FF2B5EF4-FFF2-40B4-BE49-F238E27FC236}">
              <a16:creationId xmlns:a16="http://schemas.microsoft.com/office/drawing/2014/main" id="{287BC997-1D45-41C7-B672-DE7A45393E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3" name="Text Box 824">
          <a:extLst>
            <a:ext uri="{FF2B5EF4-FFF2-40B4-BE49-F238E27FC236}">
              <a16:creationId xmlns:a16="http://schemas.microsoft.com/office/drawing/2014/main" id="{335D952C-988C-49CE-B93B-3E8697DE1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4" name="Text Box 825">
          <a:extLst>
            <a:ext uri="{FF2B5EF4-FFF2-40B4-BE49-F238E27FC236}">
              <a16:creationId xmlns:a16="http://schemas.microsoft.com/office/drawing/2014/main" id="{8BE054C5-B342-4E2B-A247-214F1E4C7F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85" name="Text Box 826">
          <a:extLst>
            <a:ext uri="{FF2B5EF4-FFF2-40B4-BE49-F238E27FC236}">
              <a16:creationId xmlns:a16="http://schemas.microsoft.com/office/drawing/2014/main" id="{DAAEBF4D-ED3F-4209-B46A-21C20C3393F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6" name="Text Box 827">
          <a:extLst>
            <a:ext uri="{FF2B5EF4-FFF2-40B4-BE49-F238E27FC236}">
              <a16:creationId xmlns:a16="http://schemas.microsoft.com/office/drawing/2014/main" id="{9E35A4BB-BAB2-4A41-A514-212039764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7" name="Text Box 828">
          <a:extLst>
            <a:ext uri="{FF2B5EF4-FFF2-40B4-BE49-F238E27FC236}">
              <a16:creationId xmlns:a16="http://schemas.microsoft.com/office/drawing/2014/main" id="{7293C00C-5154-4AF0-95E5-F06FC992E2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88" name="Text Box 829">
          <a:extLst>
            <a:ext uri="{FF2B5EF4-FFF2-40B4-BE49-F238E27FC236}">
              <a16:creationId xmlns:a16="http://schemas.microsoft.com/office/drawing/2014/main" id="{EFF505DD-D9C0-4A32-AF0C-9A7DD480C7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9" name="Text Box 830">
          <a:extLst>
            <a:ext uri="{FF2B5EF4-FFF2-40B4-BE49-F238E27FC236}">
              <a16:creationId xmlns:a16="http://schemas.microsoft.com/office/drawing/2014/main" id="{E4AB68E8-EF1E-4DA9-8404-786414C23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0" name="Text Box 831">
          <a:extLst>
            <a:ext uri="{FF2B5EF4-FFF2-40B4-BE49-F238E27FC236}">
              <a16:creationId xmlns:a16="http://schemas.microsoft.com/office/drawing/2014/main" id="{0FC9BC80-CE8A-47E6-AC9B-32C242ADF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1" name="Text Box 832">
          <a:extLst>
            <a:ext uri="{FF2B5EF4-FFF2-40B4-BE49-F238E27FC236}">
              <a16:creationId xmlns:a16="http://schemas.microsoft.com/office/drawing/2014/main" id="{50282018-EE53-4325-BF70-48BF62D5D1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2" name="Text Box 833">
          <a:extLst>
            <a:ext uri="{FF2B5EF4-FFF2-40B4-BE49-F238E27FC236}">
              <a16:creationId xmlns:a16="http://schemas.microsoft.com/office/drawing/2014/main" id="{FA77AAA9-BF47-4E83-88AC-F2FE21DD5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3" name="Text Box 834">
          <a:extLst>
            <a:ext uri="{FF2B5EF4-FFF2-40B4-BE49-F238E27FC236}">
              <a16:creationId xmlns:a16="http://schemas.microsoft.com/office/drawing/2014/main" id="{583E6A1C-3C2F-4F11-B2E8-C161E92C3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4" name="Text Box 835">
          <a:extLst>
            <a:ext uri="{FF2B5EF4-FFF2-40B4-BE49-F238E27FC236}">
              <a16:creationId xmlns:a16="http://schemas.microsoft.com/office/drawing/2014/main" id="{EB5CC78B-E6EA-4753-B685-975B85F87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5" name="Text Box 836">
          <a:extLst>
            <a:ext uri="{FF2B5EF4-FFF2-40B4-BE49-F238E27FC236}">
              <a16:creationId xmlns:a16="http://schemas.microsoft.com/office/drawing/2014/main" id="{E9CD5D79-C400-43DF-A593-C7638CFCB5B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6" name="Text Box 837">
          <a:extLst>
            <a:ext uri="{FF2B5EF4-FFF2-40B4-BE49-F238E27FC236}">
              <a16:creationId xmlns:a16="http://schemas.microsoft.com/office/drawing/2014/main" id="{9992E104-0489-4674-9461-521F103CE6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7" name="Text Box 838">
          <a:extLst>
            <a:ext uri="{FF2B5EF4-FFF2-40B4-BE49-F238E27FC236}">
              <a16:creationId xmlns:a16="http://schemas.microsoft.com/office/drawing/2014/main" id="{CD798436-EB22-456A-8EBE-B0E200FEE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8" name="Text Box 839">
          <a:extLst>
            <a:ext uri="{FF2B5EF4-FFF2-40B4-BE49-F238E27FC236}">
              <a16:creationId xmlns:a16="http://schemas.microsoft.com/office/drawing/2014/main" id="{9A3A0E1C-B0FC-4335-AF78-4F9FA03C84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9" name="Text Box 840">
          <a:extLst>
            <a:ext uri="{FF2B5EF4-FFF2-40B4-BE49-F238E27FC236}">
              <a16:creationId xmlns:a16="http://schemas.microsoft.com/office/drawing/2014/main" id="{98514AE4-8897-4C9A-9B59-5622729BA5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0" name="Text Box 841">
          <a:extLst>
            <a:ext uri="{FF2B5EF4-FFF2-40B4-BE49-F238E27FC236}">
              <a16:creationId xmlns:a16="http://schemas.microsoft.com/office/drawing/2014/main" id="{3CA8ABB0-0277-408A-B1B3-53C0111FF6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901" name="Text Box 842">
          <a:extLst>
            <a:ext uri="{FF2B5EF4-FFF2-40B4-BE49-F238E27FC236}">
              <a16:creationId xmlns:a16="http://schemas.microsoft.com/office/drawing/2014/main" id="{CA3E1A7F-FA28-476F-A443-C81A1B043A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2" name="Text Box 843">
          <a:extLst>
            <a:ext uri="{FF2B5EF4-FFF2-40B4-BE49-F238E27FC236}">
              <a16:creationId xmlns:a16="http://schemas.microsoft.com/office/drawing/2014/main" id="{24D14EED-9D83-4BDF-B3B3-0F4D3BB65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3" name="Text Box 844">
          <a:extLst>
            <a:ext uri="{FF2B5EF4-FFF2-40B4-BE49-F238E27FC236}">
              <a16:creationId xmlns:a16="http://schemas.microsoft.com/office/drawing/2014/main" id="{F4BB2E19-5BB5-456F-BD6E-4EFEEFEECA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904" name="Text Box 845">
          <a:extLst>
            <a:ext uri="{FF2B5EF4-FFF2-40B4-BE49-F238E27FC236}">
              <a16:creationId xmlns:a16="http://schemas.microsoft.com/office/drawing/2014/main" id="{1EAD8271-C358-4FBF-BD31-AA107333B8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5" name="Text Box 846">
          <a:extLst>
            <a:ext uri="{FF2B5EF4-FFF2-40B4-BE49-F238E27FC236}">
              <a16:creationId xmlns:a16="http://schemas.microsoft.com/office/drawing/2014/main" id="{DFD0F24E-211F-430B-84C1-12510D2591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6" name="Text Box 847">
          <a:extLst>
            <a:ext uri="{FF2B5EF4-FFF2-40B4-BE49-F238E27FC236}">
              <a16:creationId xmlns:a16="http://schemas.microsoft.com/office/drawing/2014/main" id="{D7E4EF6F-FE80-41BA-97A9-279295FCC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07" name="Text Box 848">
          <a:extLst>
            <a:ext uri="{FF2B5EF4-FFF2-40B4-BE49-F238E27FC236}">
              <a16:creationId xmlns:a16="http://schemas.microsoft.com/office/drawing/2014/main" id="{5F9BDC52-0C5A-4E46-BC78-E367B35B78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8" name="Text Box 849">
          <a:extLst>
            <a:ext uri="{FF2B5EF4-FFF2-40B4-BE49-F238E27FC236}">
              <a16:creationId xmlns:a16="http://schemas.microsoft.com/office/drawing/2014/main" id="{0F9C066E-CB58-4E06-8329-6E92CD525D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9" name="Text Box 850">
          <a:extLst>
            <a:ext uri="{FF2B5EF4-FFF2-40B4-BE49-F238E27FC236}">
              <a16:creationId xmlns:a16="http://schemas.microsoft.com/office/drawing/2014/main" id="{B4123998-F7C6-4F87-8338-C74369926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0" name="Text Box 851">
          <a:extLst>
            <a:ext uri="{FF2B5EF4-FFF2-40B4-BE49-F238E27FC236}">
              <a16:creationId xmlns:a16="http://schemas.microsoft.com/office/drawing/2014/main" id="{A4F332EC-D04B-4221-9769-170F03E654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1" name="Text Box 852">
          <a:extLst>
            <a:ext uri="{FF2B5EF4-FFF2-40B4-BE49-F238E27FC236}">
              <a16:creationId xmlns:a16="http://schemas.microsoft.com/office/drawing/2014/main" id="{86DC8B87-B633-4AAE-BADF-5940504C5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2" name="Text Box 853">
          <a:extLst>
            <a:ext uri="{FF2B5EF4-FFF2-40B4-BE49-F238E27FC236}">
              <a16:creationId xmlns:a16="http://schemas.microsoft.com/office/drawing/2014/main" id="{24D0DA7A-0553-4D35-A821-0412CDFAE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3" name="Text Box 854">
          <a:extLst>
            <a:ext uri="{FF2B5EF4-FFF2-40B4-BE49-F238E27FC236}">
              <a16:creationId xmlns:a16="http://schemas.microsoft.com/office/drawing/2014/main" id="{C937991E-A80B-479F-BF2B-789B816082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4" name="Text Box 855">
          <a:extLst>
            <a:ext uri="{FF2B5EF4-FFF2-40B4-BE49-F238E27FC236}">
              <a16:creationId xmlns:a16="http://schemas.microsoft.com/office/drawing/2014/main" id="{43EB441E-D042-48B5-94BE-0B50269219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5" name="Text Box 856">
          <a:extLst>
            <a:ext uri="{FF2B5EF4-FFF2-40B4-BE49-F238E27FC236}">
              <a16:creationId xmlns:a16="http://schemas.microsoft.com/office/drawing/2014/main" id="{5E6C6798-BE08-4F76-A3E9-291DE49FD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6" name="Text Box 857">
          <a:extLst>
            <a:ext uri="{FF2B5EF4-FFF2-40B4-BE49-F238E27FC236}">
              <a16:creationId xmlns:a16="http://schemas.microsoft.com/office/drawing/2014/main" id="{B7E90D0D-2609-4D92-86DA-05E04698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7" name="Text Box 858">
          <a:extLst>
            <a:ext uri="{FF2B5EF4-FFF2-40B4-BE49-F238E27FC236}">
              <a16:creationId xmlns:a16="http://schemas.microsoft.com/office/drawing/2014/main" id="{B1589F0F-39DD-401C-A2B2-878F1206C18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8" name="Text Box 859">
          <a:extLst>
            <a:ext uri="{FF2B5EF4-FFF2-40B4-BE49-F238E27FC236}">
              <a16:creationId xmlns:a16="http://schemas.microsoft.com/office/drawing/2014/main" id="{665DE2A8-A771-4020-914A-A49BED5F7B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9" name="Text Box 860">
          <a:extLst>
            <a:ext uri="{FF2B5EF4-FFF2-40B4-BE49-F238E27FC236}">
              <a16:creationId xmlns:a16="http://schemas.microsoft.com/office/drawing/2014/main" id="{548A5838-A34F-4C87-9AA1-EA0130DF7C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0" name="Text Box 861">
          <a:extLst>
            <a:ext uri="{FF2B5EF4-FFF2-40B4-BE49-F238E27FC236}">
              <a16:creationId xmlns:a16="http://schemas.microsoft.com/office/drawing/2014/main" id="{666E5668-8354-4968-83EF-BA136A4EB4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1" name="Text Box 862">
          <a:extLst>
            <a:ext uri="{FF2B5EF4-FFF2-40B4-BE49-F238E27FC236}">
              <a16:creationId xmlns:a16="http://schemas.microsoft.com/office/drawing/2014/main" id="{3EE039F5-7168-49F4-A4E6-EAD36121B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2" name="Text Box 863">
          <a:extLst>
            <a:ext uri="{FF2B5EF4-FFF2-40B4-BE49-F238E27FC236}">
              <a16:creationId xmlns:a16="http://schemas.microsoft.com/office/drawing/2014/main" id="{EF4BD284-5A8B-498D-9ED1-6F1FD254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3" name="Text Box 864">
          <a:extLst>
            <a:ext uri="{FF2B5EF4-FFF2-40B4-BE49-F238E27FC236}">
              <a16:creationId xmlns:a16="http://schemas.microsoft.com/office/drawing/2014/main" id="{D5190113-C3F4-413D-A921-4A51ED04FE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4" name="Text Box 865">
          <a:extLst>
            <a:ext uri="{FF2B5EF4-FFF2-40B4-BE49-F238E27FC236}">
              <a16:creationId xmlns:a16="http://schemas.microsoft.com/office/drawing/2014/main" id="{D23EB5B1-3C48-40E0-8042-2609EF698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5" name="Text Box 866">
          <a:extLst>
            <a:ext uri="{FF2B5EF4-FFF2-40B4-BE49-F238E27FC236}">
              <a16:creationId xmlns:a16="http://schemas.microsoft.com/office/drawing/2014/main" id="{74BEAFC1-8B40-466C-9901-534164BE87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6" name="Text Box 867">
          <a:extLst>
            <a:ext uri="{FF2B5EF4-FFF2-40B4-BE49-F238E27FC236}">
              <a16:creationId xmlns:a16="http://schemas.microsoft.com/office/drawing/2014/main" id="{3CB2013D-B125-4A6B-8586-829BC3154BA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30</xdr:row>
      <xdr:rowOff>0</xdr:rowOff>
    </xdr:from>
    <xdr:ext cx="0" cy="38100"/>
    <xdr:sp macro="" textlink="">
      <xdr:nvSpPr>
        <xdr:cNvPr id="6927" name="Text Box 868">
          <a:extLst>
            <a:ext uri="{FF2B5EF4-FFF2-40B4-BE49-F238E27FC236}">
              <a16:creationId xmlns:a16="http://schemas.microsoft.com/office/drawing/2014/main" id="{E6406025-C7AF-4FCF-9785-8F4331B3919F}"/>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30</xdr:row>
      <xdr:rowOff>0</xdr:rowOff>
    </xdr:from>
    <xdr:ext cx="0" cy="38100"/>
    <xdr:sp macro="" textlink="">
      <xdr:nvSpPr>
        <xdr:cNvPr id="6928" name="Text Box 869">
          <a:extLst>
            <a:ext uri="{FF2B5EF4-FFF2-40B4-BE49-F238E27FC236}">
              <a16:creationId xmlns:a16="http://schemas.microsoft.com/office/drawing/2014/main" id="{6F34B2A7-C7E2-4BEC-AB29-0995CAF395C8}"/>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29" name="Text Box 101">
          <a:extLst>
            <a:ext uri="{FF2B5EF4-FFF2-40B4-BE49-F238E27FC236}">
              <a16:creationId xmlns:a16="http://schemas.microsoft.com/office/drawing/2014/main" id="{6CF4D480-BDFD-435C-91EF-53CA87268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30" name="Text Box 102">
          <a:extLst>
            <a:ext uri="{FF2B5EF4-FFF2-40B4-BE49-F238E27FC236}">
              <a16:creationId xmlns:a16="http://schemas.microsoft.com/office/drawing/2014/main" id="{6A138083-0773-4C05-8CFF-73B41BFF9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1" name="Text Box 103">
          <a:extLst>
            <a:ext uri="{FF2B5EF4-FFF2-40B4-BE49-F238E27FC236}">
              <a16:creationId xmlns:a16="http://schemas.microsoft.com/office/drawing/2014/main" id="{96309C30-D1AF-4055-B424-40BD362D9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2" name="Text Box 104">
          <a:extLst>
            <a:ext uri="{FF2B5EF4-FFF2-40B4-BE49-F238E27FC236}">
              <a16:creationId xmlns:a16="http://schemas.microsoft.com/office/drawing/2014/main" id="{3E3534B8-2906-4126-9AB8-1A1DF43912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3" name="Text Box 105">
          <a:extLst>
            <a:ext uri="{FF2B5EF4-FFF2-40B4-BE49-F238E27FC236}">
              <a16:creationId xmlns:a16="http://schemas.microsoft.com/office/drawing/2014/main" id="{97434A6C-0173-4480-A999-1939BFD813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4" name="Text Box 106">
          <a:extLst>
            <a:ext uri="{FF2B5EF4-FFF2-40B4-BE49-F238E27FC236}">
              <a16:creationId xmlns:a16="http://schemas.microsoft.com/office/drawing/2014/main" id="{886B93E8-0DC4-4933-AB20-122B8C21B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5" name="Text Box 107">
          <a:extLst>
            <a:ext uri="{FF2B5EF4-FFF2-40B4-BE49-F238E27FC236}">
              <a16:creationId xmlns:a16="http://schemas.microsoft.com/office/drawing/2014/main" id="{6ABFA37D-61FE-445B-A38D-A72A6F3448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6" name="Text Box 108">
          <a:extLst>
            <a:ext uri="{FF2B5EF4-FFF2-40B4-BE49-F238E27FC236}">
              <a16:creationId xmlns:a16="http://schemas.microsoft.com/office/drawing/2014/main" id="{D6C4E8EC-0837-4E97-8286-298A876079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7" name="Text Box 109">
          <a:extLst>
            <a:ext uri="{FF2B5EF4-FFF2-40B4-BE49-F238E27FC236}">
              <a16:creationId xmlns:a16="http://schemas.microsoft.com/office/drawing/2014/main" id="{88B96AD3-3BD4-4848-A9E5-5A552D4F0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8" name="Text Box 110">
          <a:extLst>
            <a:ext uri="{FF2B5EF4-FFF2-40B4-BE49-F238E27FC236}">
              <a16:creationId xmlns:a16="http://schemas.microsoft.com/office/drawing/2014/main" id="{84EB8382-504A-4CDC-A103-9A45139DBF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39" name="Text Box 111">
          <a:extLst>
            <a:ext uri="{FF2B5EF4-FFF2-40B4-BE49-F238E27FC236}">
              <a16:creationId xmlns:a16="http://schemas.microsoft.com/office/drawing/2014/main" id="{1EA4FA7F-5924-4ADB-8DA5-E4E611F7CF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0" name="Text Box 112">
          <a:extLst>
            <a:ext uri="{FF2B5EF4-FFF2-40B4-BE49-F238E27FC236}">
              <a16:creationId xmlns:a16="http://schemas.microsoft.com/office/drawing/2014/main" id="{4E09582C-CF35-4A96-B8DA-5262326C93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1" name="Text Box 113">
          <a:extLst>
            <a:ext uri="{FF2B5EF4-FFF2-40B4-BE49-F238E27FC236}">
              <a16:creationId xmlns:a16="http://schemas.microsoft.com/office/drawing/2014/main" id="{A5263C0E-221C-40F6-96FC-83B4AD95F3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2" name="Text Box 114">
          <a:extLst>
            <a:ext uri="{FF2B5EF4-FFF2-40B4-BE49-F238E27FC236}">
              <a16:creationId xmlns:a16="http://schemas.microsoft.com/office/drawing/2014/main" id="{716E3C7D-5A93-4FFF-8464-AF7825F3E9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3" name="Text Box 115">
          <a:extLst>
            <a:ext uri="{FF2B5EF4-FFF2-40B4-BE49-F238E27FC236}">
              <a16:creationId xmlns:a16="http://schemas.microsoft.com/office/drawing/2014/main" id="{8E17854A-325B-4483-B3F4-CBB6FCBD2B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4" name="Text Box 116">
          <a:extLst>
            <a:ext uri="{FF2B5EF4-FFF2-40B4-BE49-F238E27FC236}">
              <a16:creationId xmlns:a16="http://schemas.microsoft.com/office/drawing/2014/main" id="{C08650FD-C5D8-4B2B-AC17-04AC94C719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5" name="Text Box 117">
          <a:extLst>
            <a:ext uri="{FF2B5EF4-FFF2-40B4-BE49-F238E27FC236}">
              <a16:creationId xmlns:a16="http://schemas.microsoft.com/office/drawing/2014/main" id="{D4170A95-FBD7-42AF-9EDA-9AF16F49C7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6" name="Text Box 118">
          <a:extLst>
            <a:ext uri="{FF2B5EF4-FFF2-40B4-BE49-F238E27FC236}">
              <a16:creationId xmlns:a16="http://schemas.microsoft.com/office/drawing/2014/main" id="{1F7C81EB-F7C2-4638-9DA0-231DFEA60E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7" name="Text Box 119">
          <a:extLst>
            <a:ext uri="{FF2B5EF4-FFF2-40B4-BE49-F238E27FC236}">
              <a16:creationId xmlns:a16="http://schemas.microsoft.com/office/drawing/2014/main" id="{375B196A-9889-4DDF-A995-27F67E0DC8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8" name="Text Box 120">
          <a:extLst>
            <a:ext uri="{FF2B5EF4-FFF2-40B4-BE49-F238E27FC236}">
              <a16:creationId xmlns:a16="http://schemas.microsoft.com/office/drawing/2014/main" id="{985DCD8A-3CA8-46D9-8FD2-15B5C68534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49" name="Text Box 121">
          <a:extLst>
            <a:ext uri="{FF2B5EF4-FFF2-40B4-BE49-F238E27FC236}">
              <a16:creationId xmlns:a16="http://schemas.microsoft.com/office/drawing/2014/main" id="{6346E769-8197-4451-829A-EC2AF28B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0" name="Text Box 122">
          <a:extLst>
            <a:ext uri="{FF2B5EF4-FFF2-40B4-BE49-F238E27FC236}">
              <a16:creationId xmlns:a16="http://schemas.microsoft.com/office/drawing/2014/main" id="{375E1C8A-9194-467A-83F0-F4075C626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1" name="Text Box 123">
          <a:extLst>
            <a:ext uri="{FF2B5EF4-FFF2-40B4-BE49-F238E27FC236}">
              <a16:creationId xmlns:a16="http://schemas.microsoft.com/office/drawing/2014/main" id="{603E357F-0090-4716-803D-0ADB2225D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2" name="Text Box 124">
          <a:extLst>
            <a:ext uri="{FF2B5EF4-FFF2-40B4-BE49-F238E27FC236}">
              <a16:creationId xmlns:a16="http://schemas.microsoft.com/office/drawing/2014/main" id="{9D66FC97-6963-48A8-94E1-A613E06CF5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3" name="Text Box 125">
          <a:extLst>
            <a:ext uri="{FF2B5EF4-FFF2-40B4-BE49-F238E27FC236}">
              <a16:creationId xmlns:a16="http://schemas.microsoft.com/office/drawing/2014/main" id="{21AFC212-302B-4E87-A13B-7C48AD6D8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4" name="Text Box 126">
          <a:extLst>
            <a:ext uri="{FF2B5EF4-FFF2-40B4-BE49-F238E27FC236}">
              <a16:creationId xmlns:a16="http://schemas.microsoft.com/office/drawing/2014/main" id="{2489610F-5CDB-48C5-8F0A-FB5699E506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5" name="Text Box 127">
          <a:extLst>
            <a:ext uri="{FF2B5EF4-FFF2-40B4-BE49-F238E27FC236}">
              <a16:creationId xmlns:a16="http://schemas.microsoft.com/office/drawing/2014/main" id="{959DC110-975D-4A14-B716-E58D5CC84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6" name="Text Box 128">
          <a:extLst>
            <a:ext uri="{FF2B5EF4-FFF2-40B4-BE49-F238E27FC236}">
              <a16:creationId xmlns:a16="http://schemas.microsoft.com/office/drawing/2014/main" id="{54C51986-5E53-47EC-8DD4-A04669CD48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6957" name="Text Box 129">
          <a:extLst>
            <a:ext uri="{FF2B5EF4-FFF2-40B4-BE49-F238E27FC236}">
              <a16:creationId xmlns:a16="http://schemas.microsoft.com/office/drawing/2014/main" id="{28C28D97-3B3A-46A9-9C92-A530669954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162204"/>
    <xdr:sp macro="" textlink="">
      <xdr:nvSpPr>
        <xdr:cNvPr id="6958" name="Text Box 130">
          <a:extLst>
            <a:ext uri="{FF2B5EF4-FFF2-40B4-BE49-F238E27FC236}">
              <a16:creationId xmlns:a16="http://schemas.microsoft.com/office/drawing/2014/main" id="{4076AE42-0ABE-4F41-9327-276508831064}"/>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6959" name="Text Box 131">
          <a:extLst>
            <a:ext uri="{FF2B5EF4-FFF2-40B4-BE49-F238E27FC236}">
              <a16:creationId xmlns:a16="http://schemas.microsoft.com/office/drawing/2014/main" id="{3C8744C8-8073-4086-A7EB-A91AAC703D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0" name="Text Box 132">
          <a:extLst>
            <a:ext uri="{FF2B5EF4-FFF2-40B4-BE49-F238E27FC236}">
              <a16:creationId xmlns:a16="http://schemas.microsoft.com/office/drawing/2014/main" id="{8C0B0C89-98A1-429A-9367-C7BCB6B309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1" name="Text Box 133">
          <a:extLst>
            <a:ext uri="{FF2B5EF4-FFF2-40B4-BE49-F238E27FC236}">
              <a16:creationId xmlns:a16="http://schemas.microsoft.com/office/drawing/2014/main" id="{3C50901F-9F97-43E5-81EF-29E2AC4DE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6962" name="Text Box 134">
          <a:extLst>
            <a:ext uri="{FF2B5EF4-FFF2-40B4-BE49-F238E27FC236}">
              <a16:creationId xmlns:a16="http://schemas.microsoft.com/office/drawing/2014/main" id="{06468A8D-9A2C-418C-8A57-5230A9D90A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3" name="Text Box 135">
          <a:extLst>
            <a:ext uri="{FF2B5EF4-FFF2-40B4-BE49-F238E27FC236}">
              <a16:creationId xmlns:a16="http://schemas.microsoft.com/office/drawing/2014/main" id="{AAB0DD88-43B9-4022-AC74-B115B133B4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4" name="Text Box 136">
          <a:extLst>
            <a:ext uri="{FF2B5EF4-FFF2-40B4-BE49-F238E27FC236}">
              <a16:creationId xmlns:a16="http://schemas.microsoft.com/office/drawing/2014/main" id="{262017DC-E35D-43E5-AF60-3264341C88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6965" name="Text Box 137">
          <a:extLst>
            <a:ext uri="{FF2B5EF4-FFF2-40B4-BE49-F238E27FC236}">
              <a16:creationId xmlns:a16="http://schemas.microsoft.com/office/drawing/2014/main" id="{423B0F78-8174-4D16-B639-D1E5F8A8B6B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6" name="Text Box 138">
          <a:extLst>
            <a:ext uri="{FF2B5EF4-FFF2-40B4-BE49-F238E27FC236}">
              <a16:creationId xmlns:a16="http://schemas.microsoft.com/office/drawing/2014/main" id="{2A4099F2-FD1E-4C36-A59A-B29BB3B52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7" name="Text Box 139">
          <a:extLst>
            <a:ext uri="{FF2B5EF4-FFF2-40B4-BE49-F238E27FC236}">
              <a16:creationId xmlns:a16="http://schemas.microsoft.com/office/drawing/2014/main" id="{59ECC302-8B42-4FFE-AF48-BA293554E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6968" name="Text Box 140">
          <a:extLst>
            <a:ext uri="{FF2B5EF4-FFF2-40B4-BE49-F238E27FC236}">
              <a16:creationId xmlns:a16="http://schemas.microsoft.com/office/drawing/2014/main" id="{AE2322E0-5620-486D-BCC1-A47176807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69" name="Text Box 141">
          <a:extLst>
            <a:ext uri="{FF2B5EF4-FFF2-40B4-BE49-F238E27FC236}">
              <a16:creationId xmlns:a16="http://schemas.microsoft.com/office/drawing/2014/main" id="{2D2FF532-7A71-4AF2-901C-3D30E074F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0" name="Text Box 142">
          <a:extLst>
            <a:ext uri="{FF2B5EF4-FFF2-40B4-BE49-F238E27FC236}">
              <a16:creationId xmlns:a16="http://schemas.microsoft.com/office/drawing/2014/main" id="{5C4B26F2-5573-4962-B652-62FA4AD3D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6971" name="Text Box 143">
          <a:extLst>
            <a:ext uri="{FF2B5EF4-FFF2-40B4-BE49-F238E27FC236}">
              <a16:creationId xmlns:a16="http://schemas.microsoft.com/office/drawing/2014/main" id="{11A69831-26D6-41F3-ACEB-B19E37FEECC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2" name="Text Box 144">
          <a:extLst>
            <a:ext uri="{FF2B5EF4-FFF2-40B4-BE49-F238E27FC236}">
              <a16:creationId xmlns:a16="http://schemas.microsoft.com/office/drawing/2014/main" id="{F222FB8F-020A-46CF-8B00-D6033ACBE6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3" name="Text Box 145">
          <a:extLst>
            <a:ext uri="{FF2B5EF4-FFF2-40B4-BE49-F238E27FC236}">
              <a16:creationId xmlns:a16="http://schemas.microsoft.com/office/drawing/2014/main" id="{71B265DC-4E1C-464B-BDA7-CB4ACA6AC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6974" name="Text Box 146">
          <a:extLst>
            <a:ext uri="{FF2B5EF4-FFF2-40B4-BE49-F238E27FC236}">
              <a16:creationId xmlns:a16="http://schemas.microsoft.com/office/drawing/2014/main" id="{2E6C75BD-2894-4E1E-B930-C70D7918B8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6975" name="Text Box 147">
          <a:extLst>
            <a:ext uri="{FF2B5EF4-FFF2-40B4-BE49-F238E27FC236}">
              <a16:creationId xmlns:a16="http://schemas.microsoft.com/office/drawing/2014/main" id="{934D5ED0-8DEA-493D-8B63-2A48CF25FE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6" name="Text Box 148">
          <a:extLst>
            <a:ext uri="{FF2B5EF4-FFF2-40B4-BE49-F238E27FC236}">
              <a16:creationId xmlns:a16="http://schemas.microsoft.com/office/drawing/2014/main" id="{FA30F099-A5A3-4819-B855-AE854BC938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7" name="Text Box 149">
          <a:extLst>
            <a:ext uri="{FF2B5EF4-FFF2-40B4-BE49-F238E27FC236}">
              <a16:creationId xmlns:a16="http://schemas.microsoft.com/office/drawing/2014/main" id="{FAF59917-C679-40A1-B9B3-58EA357EBB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6978" name="Text Box 150">
          <a:extLst>
            <a:ext uri="{FF2B5EF4-FFF2-40B4-BE49-F238E27FC236}">
              <a16:creationId xmlns:a16="http://schemas.microsoft.com/office/drawing/2014/main" id="{0159F86D-3278-459F-B7F5-B2CB7A8E77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79" name="Text Box 151">
          <a:extLst>
            <a:ext uri="{FF2B5EF4-FFF2-40B4-BE49-F238E27FC236}">
              <a16:creationId xmlns:a16="http://schemas.microsoft.com/office/drawing/2014/main" id="{5AA044B3-39F3-45DE-9049-1BE6ED2E8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0" name="Text Box 152">
          <a:extLst>
            <a:ext uri="{FF2B5EF4-FFF2-40B4-BE49-F238E27FC236}">
              <a16:creationId xmlns:a16="http://schemas.microsoft.com/office/drawing/2014/main" id="{0F5EA645-EB88-4003-AD4C-E66738749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6981" name="Text Box 153">
          <a:extLst>
            <a:ext uri="{FF2B5EF4-FFF2-40B4-BE49-F238E27FC236}">
              <a16:creationId xmlns:a16="http://schemas.microsoft.com/office/drawing/2014/main" id="{F4318B90-9588-4565-85E6-94BAE95B21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2" name="Text Box 154">
          <a:extLst>
            <a:ext uri="{FF2B5EF4-FFF2-40B4-BE49-F238E27FC236}">
              <a16:creationId xmlns:a16="http://schemas.microsoft.com/office/drawing/2014/main" id="{7D313056-6AB1-4EFB-89A1-644193C2A5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3" name="Text Box 155">
          <a:extLst>
            <a:ext uri="{FF2B5EF4-FFF2-40B4-BE49-F238E27FC236}">
              <a16:creationId xmlns:a16="http://schemas.microsoft.com/office/drawing/2014/main" id="{364F0882-F2B3-4A37-BC13-F90EB7EF64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6984" name="Text Box 156">
          <a:extLst>
            <a:ext uri="{FF2B5EF4-FFF2-40B4-BE49-F238E27FC236}">
              <a16:creationId xmlns:a16="http://schemas.microsoft.com/office/drawing/2014/main" id="{E0D80A18-376B-4EBB-96B1-CAE3EBAC7F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5" name="Text Box 157">
          <a:extLst>
            <a:ext uri="{FF2B5EF4-FFF2-40B4-BE49-F238E27FC236}">
              <a16:creationId xmlns:a16="http://schemas.microsoft.com/office/drawing/2014/main" id="{9673DAA6-23E4-4CA9-81D2-FA268388E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6" name="Text Box 158">
          <a:extLst>
            <a:ext uri="{FF2B5EF4-FFF2-40B4-BE49-F238E27FC236}">
              <a16:creationId xmlns:a16="http://schemas.microsoft.com/office/drawing/2014/main" id="{50EFBE3B-0655-4B22-B026-65758CB4D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6987" name="Text Box 159">
          <a:extLst>
            <a:ext uri="{FF2B5EF4-FFF2-40B4-BE49-F238E27FC236}">
              <a16:creationId xmlns:a16="http://schemas.microsoft.com/office/drawing/2014/main" id="{DD1948FB-4BCC-41E6-8361-61B33119EC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8" name="Text Box 160">
          <a:extLst>
            <a:ext uri="{FF2B5EF4-FFF2-40B4-BE49-F238E27FC236}">
              <a16:creationId xmlns:a16="http://schemas.microsoft.com/office/drawing/2014/main" id="{ABB9488F-9E49-437F-9C58-3171266E9D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89" name="Text Box 161">
          <a:extLst>
            <a:ext uri="{FF2B5EF4-FFF2-40B4-BE49-F238E27FC236}">
              <a16:creationId xmlns:a16="http://schemas.microsoft.com/office/drawing/2014/main" id="{BFD89F6E-67D6-4A80-A58E-D6BD618CE4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6990" name="Text Box 162">
          <a:extLst>
            <a:ext uri="{FF2B5EF4-FFF2-40B4-BE49-F238E27FC236}">
              <a16:creationId xmlns:a16="http://schemas.microsoft.com/office/drawing/2014/main" id="{E688CE00-C184-4634-A692-378E97CF64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6991" name="Text Box 163">
          <a:extLst>
            <a:ext uri="{FF2B5EF4-FFF2-40B4-BE49-F238E27FC236}">
              <a16:creationId xmlns:a16="http://schemas.microsoft.com/office/drawing/2014/main" id="{BC4DA059-10FB-4DB9-92BF-55D76C00EB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2" name="Text Box 164">
          <a:extLst>
            <a:ext uri="{FF2B5EF4-FFF2-40B4-BE49-F238E27FC236}">
              <a16:creationId xmlns:a16="http://schemas.microsoft.com/office/drawing/2014/main" id="{44A34A23-2A26-4A92-8570-ABDA59B11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3" name="Text Box 165">
          <a:extLst>
            <a:ext uri="{FF2B5EF4-FFF2-40B4-BE49-F238E27FC236}">
              <a16:creationId xmlns:a16="http://schemas.microsoft.com/office/drawing/2014/main" id="{8368F530-39A0-400C-95DA-85E24DE9F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6994" name="Text Box 166">
          <a:extLst>
            <a:ext uri="{FF2B5EF4-FFF2-40B4-BE49-F238E27FC236}">
              <a16:creationId xmlns:a16="http://schemas.microsoft.com/office/drawing/2014/main" id="{2FDB0B20-74C2-4722-BC48-DA064D1F87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5" name="Text Box 167">
          <a:extLst>
            <a:ext uri="{FF2B5EF4-FFF2-40B4-BE49-F238E27FC236}">
              <a16:creationId xmlns:a16="http://schemas.microsoft.com/office/drawing/2014/main" id="{0B1B1A4C-46BF-48BF-93EB-91C3AE17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6" name="Text Box 168">
          <a:extLst>
            <a:ext uri="{FF2B5EF4-FFF2-40B4-BE49-F238E27FC236}">
              <a16:creationId xmlns:a16="http://schemas.microsoft.com/office/drawing/2014/main" id="{E74F362F-AF09-4CA4-866C-8680C5595D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6997" name="Text Box 169">
          <a:extLst>
            <a:ext uri="{FF2B5EF4-FFF2-40B4-BE49-F238E27FC236}">
              <a16:creationId xmlns:a16="http://schemas.microsoft.com/office/drawing/2014/main" id="{DE6D2467-F51A-4FAB-8416-9ACAEDA630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8" name="Text Box 170">
          <a:extLst>
            <a:ext uri="{FF2B5EF4-FFF2-40B4-BE49-F238E27FC236}">
              <a16:creationId xmlns:a16="http://schemas.microsoft.com/office/drawing/2014/main" id="{D6BDDDC8-7829-4C2B-883D-B07B5B3666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6999" name="Text Box 171">
          <a:extLst>
            <a:ext uri="{FF2B5EF4-FFF2-40B4-BE49-F238E27FC236}">
              <a16:creationId xmlns:a16="http://schemas.microsoft.com/office/drawing/2014/main" id="{F34FAFBB-C92E-4F29-B7D4-FAACBA1833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00" name="Text Box 172">
          <a:extLst>
            <a:ext uri="{FF2B5EF4-FFF2-40B4-BE49-F238E27FC236}">
              <a16:creationId xmlns:a16="http://schemas.microsoft.com/office/drawing/2014/main" id="{F4403D14-E535-4E98-9C7B-F87367BDD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1" name="Text Box 173">
          <a:extLst>
            <a:ext uri="{FF2B5EF4-FFF2-40B4-BE49-F238E27FC236}">
              <a16:creationId xmlns:a16="http://schemas.microsoft.com/office/drawing/2014/main" id="{446989DD-0298-40F7-9E85-903D87E8C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2" name="Text Box 174">
          <a:extLst>
            <a:ext uri="{FF2B5EF4-FFF2-40B4-BE49-F238E27FC236}">
              <a16:creationId xmlns:a16="http://schemas.microsoft.com/office/drawing/2014/main" id="{F8CD6595-4D1C-4749-847A-7D7BDE51D5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03" name="Text Box 175">
          <a:extLst>
            <a:ext uri="{FF2B5EF4-FFF2-40B4-BE49-F238E27FC236}">
              <a16:creationId xmlns:a16="http://schemas.microsoft.com/office/drawing/2014/main" id="{5541088F-3ABE-464C-8BCA-2D468E11F9D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4" name="Text Box 176">
          <a:extLst>
            <a:ext uri="{FF2B5EF4-FFF2-40B4-BE49-F238E27FC236}">
              <a16:creationId xmlns:a16="http://schemas.microsoft.com/office/drawing/2014/main" id="{A95AA664-5CE9-45B2-80E1-F9664BF2A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5" name="Text Box 177">
          <a:extLst>
            <a:ext uri="{FF2B5EF4-FFF2-40B4-BE49-F238E27FC236}">
              <a16:creationId xmlns:a16="http://schemas.microsoft.com/office/drawing/2014/main" id="{84CA9C1E-C9D9-45E0-A632-E11623D092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06" name="Text Box 178">
          <a:extLst>
            <a:ext uri="{FF2B5EF4-FFF2-40B4-BE49-F238E27FC236}">
              <a16:creationId xmlns:a16="http://schemas.microsoft.com/office/drawing/2014/main" id="{A8F54481-1501-4A7F-8ECB-FF3CA8AEDE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7" name="Text Box 179">
          <a:extLst>
            <a:ext uri="{FF2B5EF4-FFF2-40B4-BE49-F238E27FC236}">
              <a16:creationId xmlns:a16="http://schemas.microsoft.com/office/drawing/2014/main" id="{6CB6D532-20E6-404D-BD09-7E7C7DE6DA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08" name="Text Box 180">
          <a:extLst>
            <a:ext uri="{FF2B5EF4-FFF2-40B4-BE49-F238E27FC236}">
              <a16:creationId xmlns:a16="http://schemas.microsoft.com/office/drawing/2014/main" id="{7F193BE3-3A2D-4AA8-A10E-98A27EB12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09" name="Text Box 181">
          <a:extLst>
            <a:ext uri="{FF2B5EF4-FFF2-40B4-BE49-F238E27FC236}">
              <a16:creationId xmlns:a16="http://schemas.microsoft.com/office/drawing/2014/main" id="{398736F8-67A2-46AB-8E02-FE67D8B993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0" name="Text Box 182">
          <a:extLst>
            <a:ext uri="{FF2B5EF4-FFF2-40B4-BE49-F238E27FC236}">
              <a16:creationId xmlns:a16="http://schemas.microsoft.com/office/drawing/2014/main" id="{B884B106-BADB-4E85-8DC5-03306406B0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1" name="Text Box 183">
          <a:extLst>
            <a:ext uri="{FF2B5EF4-FFF2-40B4-BE49-F238E27FC236}">
              <a16:creationId xmlns:a16="http://schemas.microsoft.com/office/drawing/2014/main" id="{C04EF873-F99A-40B2-A928-53BDAAD2D3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2" name="Text Box 184">
          <a:extLst>
            <a:ext uri="{FF2B5EF4-FFF2-40B4-BE49-F238E27FC236}">
              <a16:creationId xmlns:a16="http://schemas.microsoft.com/office/drawing/2014/main" id="{E4F3D51B-9D8E-439C-BCD9-8D4F15DE89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3" name="Text Box 185">
          <a:extLst>
            <a:ext uri="{FF2B5EF4-FFF2-40B4-BE49-F238E27FC236}">
              <a16:creationId xmlns:a16="http://schemas.microsoft.com/office/drawing/2014/main" id="{A316EE5B-DDA4-4FA2-88ED-942BCD04B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4" name="Text Box 186">
          <a:extLst>
            <a:ext uri="{FF2B5EF4-FFF2-40B4-BE49-F238E27FC236}">
              <a16:creationId xmlns:a16="http://schemas.microsoft.com/office/drawing/2014/main" id="{EE5D1B79-A7D5-4B56-977B-0111D24A39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5" name="Text Box 187">
          <a:extLst>
            <a:ext uri="{FF2B5EF4-FFF2-40B4-BE49-F238E27FC236}">
              <a16:creationId xmlns:a16="http://schemas.microsoft.com/office/drawing/2014/main" id="{E5207F78-201F-4E10-9514-67310CD4BE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6" name="Text Box 188">
          <a:extLst>
            <a:ext uri="{FF2B5EF4-FFF2-40B4-BE49-F238E27FC236}">
              <a16:creationId xmlns:a16="http://schemas.microsoft.com/office/drawing/2014/main" id="{91A6C5E3-65DE-4602-8A1B-E6C064FA9F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7" name="Text Box 189">
          <a:extLst>
            <a:ext uri="{FF2B5EF4-FFF2-40B4-BE49-F238E27FC236}">
              <a16:creationId xmlns:a16="http://schemas.microsoft.com/office/drawing/2014/main" id="{CC5953B0-719E-4181-9CD7-91637E2C4F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8" name="Text Box 190">
          <a:extLst>
            <a:ext uri="{FF2B5EF4-FFF2-40B4-BE49-F238E27FC236}">
              <a16:creationId xmlns:a16="http://schemas.microsoft.com/office/drawing/2014/main" id="{6FCF7AF4-777D-4F17-906B-58E9C53AAA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19" name="Text Box 191">
          <a:extLst>
            <a:ext uri="{FF2B5EF4-FFF2-40B4-BE49-F238E27FC236}">
              <a16:creationId xmlns:a16="http://schemas.microsoft.com/office/drawing/2014/main" id="{7293E475-6610-4D9A-87BE-7AD450697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0" name="Text Box 192">
          <a:extLst>
            <a:ext uri="{FF2B5EF4-FFF2-40B4-BE49-F238E27FC236}">
              <a16:creationId xmlns:a16="http://schemas.microsoft.com/office/drawing/2014/main" id="{187F9EC8-3A42-44AF-A5DD-B189B2F9EF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1" name="Text Box 193">
          <a:extLst>
            <a:ext uri="{FF2B5EF4-FFF2-40B4-BE49-F238E27FC236}">
              <a16:creationId xmlns:a16="http://schemas.microsoft.com/office/drawing/2014/main" id="{A9D611F7-14EC-447F-81A1-F49FF60819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2" name="Text Box 194">
          <a:extLst>
            <a:ext uri="{FF2B5EF4-FFF2-40B4-BE49-F238E27FC236}">
              <a16:creationId xmlns:a16="http://schemas.microsoft.com/office/drawing/2014/main" id="{6065703A-38C0-4623-90D7-1AE2526C85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3" name="Text Box 195">
          <a:extLst>
            <a:ext uri="{FF2B5EF4-FFF2-40B4-BE49-F238E27FC236}">
              <a16:creationId xmlns:a16="http://schemas.microsoft.com/office/drawing/2014/main" id="{A2C2B3BF-2D46-4857-B2B0-8818C2CC0E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4" name="Text Box 196">
          <a:extLst>
            <a:ext uri="{FF2B5EF4-FFF2-40B4-BE49-F238E27FC236}">
              <a16:creationId xmlns:a16="http://schemas.microsoft.com/office/drawing/2014/main" id="{D7A53F84-EFC6-4A18-9A44-8FAD7C594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5" name="Text Box 197">
          <a:extLst>
            <a:ext uri="{FF2B5EF4-FFF2-40B4-BE49-F238E27FC236}">
              <a16:creationId xmlns:a16="http://schemas.microsoft.com/office/drawing/2014/main" id="{7BF2B1E5-1DF8-4B4F-BDA1-FF238E7F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6" name="Text Box 198">
          <a:extLst>
            <a:ext uri="{FF2B5EF4-FFF2-40B4-BE49-F238E27FC236}">
              <a16:creationId xmlns:a16="http://schemas.microsoft.com/office/drawing/2014/main" id="{FDF79783-D18C-47AD-A857-F9EAF6E162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7" name="Text Box 199">
          <a:extLst>
            <a:ext uri="{FF2B5EF4-FFF2-40B4-BE49-F238E27FC236}">
              <a16:creationId xmlns:a16="http://schemas.microsoft.com/office/drawing/2014/main" id="{52145866-BAD1-4D7B-8784-8AAC4584E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8" name="Text Box 200">
          <a:extLst>
            <a:ext uri="{FF2B5EF4-FFF2-40B4-BE49-F238E27FC236}">
              <a16:creationId xmlns:a16="http://schemas.microsoft.com/office/drawing/2014/main" id="{71FF4716-F59D-4765-B6CB-D14DB83DE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29" name="Text Box 201">
          <a:extLst>
            <a:ext uri="{FF2B5EF4-FFF2-40B4-BE49-F238E27FC236}">
              <a16:creationId xmlns:a16="http://schemas.microsoft.com/office/drawing/2014/main" id="{C57A6FDB-7DB1-4234-9245-6AA06535A3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0" name="Text Box 202">
          <a:extLst>
            <a:ext uri="{FF2B5EF4-FFF2-40B4-BE49-F238E27FC236}">
              <a16:creationId xmlns:a16="http://schemas.microsoft.com/office/drawing/2014/main" id="{83F93C12-179F-459B-B6F7-D146447C7C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1" name="Text Box 203">
          <a:extLst>
            <a:ext uri="{FF2B5EF4-FFF2-40B4-BE49-F238E27FC236}">
              <a16:creationId xmlns:a16="http://schemas.microsoft.com/office/drawing/2014/main" id="{31EF0995-0E08-4B89-B5EC-EFA66DBD62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2" name="Text Box 204">
          <a:extLst>
            <a:ext uri="{FF2B5EF4-FFF2-40B4-BE49-F238E27FC236}">
              <a16:creationId xmlns:a16="http://schemas.microsoft.com/office/drawing/2014/main" id="{99A26FCC-139B-4991-A65C-4B2F935842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3" name="Text Box 205">
          <a:extLst>
            <a:ext uri="{FF2B5EF4-FFF2-40B4-BE49-F238E27FC236}">
              <a16:creationId xmlns:a16="http://schemas.microsoft.com/office/drawing/2014/main" id="{8C7F4542-C114-44AA-8DBB-7AF899F309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4" name="Text Box 206">
          <a:extLst>
            <a:ext uri="{FF2B5EF4-FFF2-40B4-BE49-F238E27FC236}">
              <a16:creationId xmlns:a16="http://schemas.microsoft.com/office/drawing/2014/main" id="{C46BA3BD-278B-4AB4-B2B1-846256EE6E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035" name="Text Box 207">
          <a:extLst>
            <a:ext uri="{FF2B5EF4-FFF2-40B4-BE49-F238E27FC236}">
              <a16:creationId xmlns:a16="http://schemas.microsoft.com/office/drawing/2014/main" id="{EF84B468-FFB6-443C-972E-CC14EAD00E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036" name="Text Box 208">
          <a:extLst>
            <a:ext uri="{FF2B5EF4-FFF2-40B4-BE49-F238E27FC236}">
              <a16:creationId xmlns:a16="http://schemas.microsoft.com/office/drawing/2014/main" id="{BD3256E2-B40E-48C6-ABAE-52E32AD8D4C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37" name="Text Box 209">
          <a:extLst>
            <a:ext uri="{FF2B5EF4-FFF2-40B4-BE49-F238E27FC236}">
              <a16:creationId xmlns:a16="http://schemas.microsoft.com/office/drawing/2014/main" id="{B9DFBD41-30E2-4E9A-A202-736F921F6D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38" name="Text Box 210">
          <a:extLst>
            <a:ext uri="{FF2B5EF4-FFF2-40B4-BE49-F238E27FC236}">
              <a16:creationId xmlns:a16="http://schemas.microsoft.com/office/drawing/2014/main" id="{92968239-39E6-413A-8530-8A4197B3CE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39" name="Text Box 211">
          <a:extLst>
            <a:ext uri="{FF2B5EF4-FFF2-40B4-BE49-F238E27FC236}">
              <a16:creationId xmlns:a16="http://schemas.microsoft.com/office/drawing/2014/main" id="{105F378C-4948-4B30-A071-DEA8F62CCF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40" name="Text Box 212">
          <a:extLst>
            <a:ext uri="{FF2B5EF4-FFF2-40B4-BE49-F238E27FC236}">
              <a16:creationId xmlns:a16="http://schemas.microsoft.com/office/drawing/2014/main" id="{E9F4C9A3-0829-492E-A7F1-F5604AF62A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1" name="Text Box 213">
          <a:extLst>
            <a:ext uri="{FF2B5EF4-FFF2-40B4-BE49-F238E27FC236}">
              <a16:creationId xmlns:a16="http://schemas.microsoft.com/office/drawing/2014/main" id="{C52E6462-E5C5-49F9-BE78-AD9045DD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2" name="Text Box 214">
          <a:extLst>
            <a:ext uri="{FF2B5EF4-FFF2-40B4-BE49-F238E27FC236}">
              <a16:creationId xmlns:a16="http://schemas.microsoft.com/office/drawing/2014/main" id="{D1793262-2B3D-40A7-AE3A-B72869E67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43" name="Text Box 215">
          <a:extLst>
            <a:ext uri="{FF2B5EF4-FFF2-40B4-BE49-F238E27FC236}">
              <a16:creationId xmlns:a16="http://schemas.microsoft.com/office/drawing/2014/main" id="{568DEEC7-2C43-462D-8525-96B379B06FD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4" name="Text Box 216">
          <a:extLst>
            <a:ext uri="{FF2B5EF4-FFF2-40B4-BE49-F238E27FC236}">
              <a16:creationId xmlns:a16="http://schemas.microsoft.com/office/drawing/2014/main" id="{15DF828C-2ADE-44AE-80DC-CF978BD60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5" name="Text Box 217">
          <a:extLst>
            <a:ext uri="{FF2B5EF4-FFF2-40B4-BE49-F238E27FC236}">
              <a16:creationId xmlns:a16="http://schemas.microsoft.com/office/drawing/2014/main" id="{62E2EAD8-34C1-4D2D-980F-D9679EAB4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46" name="Text Box 218">
          <a:extLst>
            <a:ext uri="{FF2B5EF4-FFF2-40B4-BE49-F238E27FC236}">
              <a16:creationId xmlns:a16="http://schemas.microsoft.com/office/drawing/2014/main" id="{F508C7E7-20B5-4237-A905-BDE1C810E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7" name="Text Box 219">
          <a:extLst>
            <a:ext uri="{FF2B5EF4-FFF2-40B4-BE49-F238E27FC236}">
              <a16:creationId xmlns:a16="http://schemas.microsoft.com/office/drawing/2014/main" id="{4143E91B-75D3-432E-91F9-32F30FFCB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48" name="Text Box 220">
          <a:extLst>
            <a:ext uri="{FF2B5EF4-FFF2-40B4-BE49-F238E27FC236}">
              <a16:creationId xmlns:a16="http://schemas.microsoft.com/office/drawing/2014/main" id="{8BBD02DE-0C82-4FD4-86AA-79A9302BE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49" name="Text Box 221">
          <a:extLst>
            <a:ext uri="{FF2B5EF4-FFF2-40B4-BE49-F238E27FC236}">
              <a16:creationId xmlns:a16="http://schemas.microsoft.com/office/drawing/2014/main" id="{F4FDDDA1-A0A2-447D-9A00-2702691B6D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0" name="Text Box 222">
          <a:extLst>
            <a:ext uri="{FF2B5EF4-FFF2-40B4-BE49-F238E27FC236}">
              <a16:creationId xmlns:a16="http://schemas.microsoft.com/office/drawing/2014/main" id="{6A7B3C11-2373-40B9-8F11-69E84B2C5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1" name="Text Box 223">
          <a:extLst>
            <a:ext uri="{FF2B5EF4-FFF2-40B4-BE49-F238E27FC236}">
              <a16:creationId xmlns:a16="http://schemas.microsoft.com/office/drawing/2014/main" id="{42B44DC7-8055-4086-A804-D3400264BC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52" name="Text Box 224">
          <a:extLst>
            <a:ext uri="{FF2B5EF4-FFF2-40B4-BE49-F238E27FC236}">
              <a16:creationId xmlns:a16="http://schemas.microsoft.com/office/drawing/2014/main" id="{BC0EB682-2E3E-4DF2-AAA4-468F715A72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3" name="Text Box 225">
          <a:extLst>
            <a:ext uri="{FF2B5EF4-FFF2-40B4-BE49-F238E27FC236}">
              <a16:creationId xmlns:a16="http://schemas.microsoft.com/office/drawing/2014/main" id="{CDE96B3C-EBA1-4170-9B40-0A88693E4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4" name="Text Box 226">
          <a:extLst>
            <a:ext uri="{FF2B5EF4-FFF2-40B4-BE49-F238E27FC236}">
              <a16:creationId xmlns:a16="http://schemas.microsoft.com/office/drawing/2014/main" id="{82C8F477-3A98-4125-B0C0-D1B6848496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55" name="Text Box 227">
          <a:extLst>
            <a:ext uri="{FF2B5EF4-FFF2-40B4-BE49-F238E27FC236}">
              <a16:creationId xmlns:a16="http://schemas.microsoft.com/office/drawing/2014/main" id="{F9DAD0D8-EDDB-42A7-B0CD-B6CF1DBFA6B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56" name="Text Box 228">
          <a:extLst>
            <a:ext uri="{FF2B5EF4-FFF2-40B4-BE49-F238E27FC236}">
              <a16:creationId xmlns:a16="http://schemas.microsoft.com/office/drawing/2014/main" id="{46282071-9F4C-4A02-AE93-24C8F8FE8F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7" name="Text Box 229">
          <a:extLst>
            <a:ext uri="{FF2B5EF4-FFF2-40B4-BE49-F238E27FC236}">
              <a16:creationId xmlns:a16="http://schemas.microsoft.com/office/drawing/2014/main" id="{2417E00C-9E1D-4494-8DF1-D216B4EC1E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58" name="Text Box 230">
          <a:extLst>
            <a:ext uri="{FF2B5EF4-FFF2-40B4-BE49-F238E27FC236}">
              <a16:creationId xmlns:a16="http://schemas.microsoft.com/office/drawing/2014/main" id="{65E2259F-2A7C-4540-9484-BEA97C12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59" name="Text Box 231">
          <a:extLst>
            <a:ext uri="{FF2B5EF4-FFF2-40B4-BE49-F238E27FC236}">
              <a16:creationId xmlns:a16="http://schemas.microsoft.com/office/drawing/2014/main" id="{4CDE8453-3F29-4080-B04E-EA2B99A883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0" name="Text Box 232">
          <a:extLst>
            <a:ext uri="{FF2B5EF4-FFF2-40B4-BE49-F238E27FC236}">
              <a16:creationId xmlns:a16="http://schemas.microsoft.com/office/drawing/2014/main" id="{9F102D71-48D8-47C7-843E-94E5CF326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1" name="Text Box 233">
          <a:extLst>
            <a:ext uri="{FF2B5EF4-FFF2-40B4-BE49-F238E27FC236}">
              <a16:creationId xmlns:a16="http://schemas.microsoft.com/office/drawing/2014/main" id="{E91DC1CD-3872-482B-8F24-5A9B53E195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62" name="Text Box 234">
          <a:extLst>
            <a:ext uri="{FF2B5EF4-FFF2-40B4-BE49-F238E27FC236}">
              <a16:creationId xmlns:a16="http://schemas.microsoft.com/office/drawing/2014/main" id="{F98DA190-F0E1-4CAC-A6F1-73A2CB203D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3" name="Text Box 235">
          <a:extLst>
            <a:ext uri="{FF2B5EF4-FFF2-40B4-BE49-F238E27FC236}">
              <a16:creationId xmlns:a16="http://schemas.microsoft.com/office/drawing/2014/main" id="{2DC609DA-7B9D-4959-9CF0-B38960A85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4" name="Text Box 236">
          <a:extLst>
            <a:ext uri="{FF2B5EF4-FFF2-40B4-BE49-F238E27FC236}">
              <a16:creationId xmlns:a16="http://schemas.microsoft.com/office/drawing/2014/main" id="{9A92C6E2-C703-46D7-8FDB-C3A9F898EA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65" name="Text Box 237">
          <a:extLst>
            <a:ext uri="{FF2B5EF4-FFF2-40B4-BE49-F238E27FC236}">
              <a16:creationId xmlns:a16="http://schemas.microsoft.com/office/drawing/2014/main" id="{6F9BFE4E-495F-4EAF-87F8-965866A43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66" name="Text Box 238">
          <a:extLst>
            <a:ext uri="{FF2B5EF4-FFF2-40B4-BE49-F238E27FC236}">
              <a16:creationId xmlns:a16="http://schemas.microsoft.com/office/drawing/2014/main" id="{6BA26582-902A-4AF8-ADF6-DB565DCA3C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7" name="Text Box 239">
          <a:extLst>
            <a:ext uri="{FF2B5EF4-FFF2-40B4-BE49-F238E27FC236}">
              <a16:creationId xmlns:a16="http://schemas.microsoft.com/office/drawing/2014/main" id="{ADB4D5F7-B733-4841-8CE9-4BCB8FB3B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68" name="Text Box 240">
          <a:extLst>
            <a:ext uri="{FF2B5EF4-FFF2-40B4-BE49-F238E27FC236}">
              <a16:creationId xmlns:a16="http://schemas.microsoft.com/office/drawing/2014/main" id="{908DA002-A5A4-452E-80F9-A834901646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69" name="Text Box 241">
          <a:extLst>
            <a:ext uri="{FF2B5EF4-FFF2-40B4-BE49-F238E27FC236}">
              <a16:creationId xmlns:a16="http://schemas.microsoft.com/office/drawing/2014/main" id="{49759825-408F-4138-9CA9-2DE775ED0F1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0" name="Text Box 242">
          <a:extLst>
            <a:ext uri="{FF2B5EF4-FFF2-40B4-BE49-F238E27FC236}">
              <a16:creationId xmlns:a16="http://schemas.microsoft.com/office/drawing/2014/main" id="{6FF75F2C-0EC7-4EAA-BDFB-74822F1B66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1" name="Text Box 243">
          <a:extLst>
            <a:ext uri="{FF2B5EF4-FFF2-40B4-BE49-F238E27FC236}">
              <a16:creationId xmlns:a16="http://schemas.microsoft.com/office/drawing/2014/main" id="{64A74999-1B3C-4FA2-A99B-306D9A3A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72" name="Text Box 244">
          <a:extLst>
            <a:ext uri="{FF2B5EF4-FFF2-40B4-BE49-F238E27FC236}">
              <a16:creationId xmlns:a16="http://schemas.microsoft.com/office/drawing/2014/main" id="{23CF1A03-C39D-4AA8-BB15-D762A405FE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3" name="Text Box 245">
          <a:extLst>
            <a:ext uri="{FF2B5EF4-FFF2-40B4-BE49-F238E27FC236}">
              <a16:creationId xmlns:a16="http://schemas.microsoft.com/office/drawing/2014/main" id="{5D15D8E1-A965-4D2F-8324-F56A8A27D5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4" name="Text Box 246">
          <a:extLst>
            <a:ext uri="{FF2B5EF4-FFF2-40B4-BE49-F238E27FC236}">
              <a16:creationId xmlns:a16="http://schemas.microsoft.com/office/drawing/2014/main" id="{64F96053-1176-4883-A089-B83789FCF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75" name="Text Box 247">
          <a:extLst>
            <a:ext uri="{FF2B5EF4-FFF2-40B4-BE49-F238E27FC236}">
              <a16:creationId xmlns:a16="http://schemas.microsoft.com/office/drawing/2014/main" id="{34546CFB-BD3A-4083-9C99-56FBB3CE5A7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76" name="Text Box 248">
          <a:extLst>
            <a:ext uri="{FF2B5EF4-FFF2-40B4-BE49-F238E27FC236}">
              <a16:creationId xmlns:a16="http://schemas.microsoft.com/office/drawing/2014/main" id="{6E9CCE4C-0360-4D20-8405-6643C92C93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7" name="Text Box 249">
          <a:extLst>
            <a:ext uri="{FF2B5EF4-FFF2-40B4-BE49-F238E27FC236}">
              <a16:creationId xmlns:a16="http://schemas.microsoft.com/office/drawing/2014/main" id="{AD13E101-1E88-4B80-B89B-23DCA2A40E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78" name="Text Box 250">
          <a:extLst>
            <a:ext uri="{FF2B5EF4-FFF2-40B4-BE49-F238E27FC236}">
              <a16:creationId xmlns:a16="http://schemas.microsoft.com/office/drawing/2014/main" id="{AA67126E-6D6D-49DD-882A-C3580CDE0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79" name="Text Box 251">
          <a:extLst>
            <a:ext uri="{FF2B5EF4-FFF2-40B4-BE49-F238E27FC236}">
              <a16:creationId xmlns:a16="http://schemas.microsoft.com/office/drawing/2014/main" id="{89ABB399-CE7B-44F5-BD29-C09CCED5C8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0" name="Text Box 252">
          <a:extLst>
            <a:ext uri="{FF2B5EF4-FFF2-40B4-BE49-F238E27FC236}">
              <a16:creationId xmlns:a16="http://schemas.microsoft.com/office/drawing/2014/main" id="{4D25A667-81BC-4A71-BEE8-5567D41A4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1" name="Text Box 253">
          <a:extLst>
            <a:ext uri="{FF2B5EF4-FFF2-40B4-BE49-F238E27FC236}">
              <a16:creationId xmlns:a16="http://schemas.microsoft.com/office/drawing/2014/main" id="{57F46ECB-914A-44B5-A454-E2BD82C8C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82" name="Text Box 254">
          <a:extLst>
            <a:ext uri="{FF2B5EF4-FFF2-40B4-BE49-F238E27FC236}">
              <a16:creationId xmlns:a16="http://schemas.microsoft.com/office/drawing/2014/main" id="{C2C4CC75-354B-492C-963D-3DD2DACFC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3" name="Text Box 255">
          <a:extLst>
            <a:ext uri="{FF2B5EF4-FFF2-40B4-BE49-F238E27FC236}">
              <a16:creationId xmlns:a16="http://schemas.microsoft.com/office/drawing/2014/main" id="{9CC0063C-8E61-4147-BB88-FA857BED71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4" name="Text Box 256">
          <a:extLst>
            <a:ext uri="{FF2B5EF4-FFF2-40B4-BE49-F238E27FC236}">
              <a16:creationId xmlns:a16="http://schemas.microsoft.com/office/drawing/2014/main" id="{F56E3D13-A66E-4DB3-944C-26B1A99781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085" name="Text Box 257">
          <a:extLst>
            <a:ext uri="{FF2B5EF4-FFF2-40B4-BE49-F238E27FC236}">
              <a16:creationId xmlns:a16="http://schemas.microsoft.com/office/drawing/2014/main" id="{C80371A3-CE97-4F0C-AF2A-0881D24487F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86" name="Text Box 258">
          <a:extLst>
            <a:ext uri="{FF2B5EF4-FFF2-40B4-BE49-F238E27FC236}">
              <a16:creationId xmlns:a16="http://schemas.microsoft.com/office/drawing/2014/main" id="{4EF59070-46A5-430C-85EB-F520E9507E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7" name="Text Box 259">
          <a:extLst>
            <a:ext uri="{FF2B5EF4-FFF2-40B4-BE49-F238E27FC236}">
              <a16:creationId xmlns:a16="http://schemas.microsoft.com/office/drawing/2014/main" id="{47D7DC36-8386-4397-8BF9-D4D357A58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88" name="Text Box 260">
          <a:extLst>
            <a:ext uri="{FF2B5EF4-FFF2-40B4-BE49-F238E27FC236}">
              <a16:creationId xmlns:a16="http://schemas.microsoft.com/office/drawing/2014/main" id="{E9CB048F-F1F0-4AFD-A2AE-1256FEB3F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89" name="Text Box 261">
          <a:extLst>
            <a:ext uri="{FF2B5EF4-FFF2-40B4-BE49-F238E27FC236}">
              <a16:creationId xmlns:a16="http://schemas.microsoft.com/office/drawing/2014/main" id="{D2088F43-1111-4032-8678-A6AF380BB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0" name="Text Box 262">
          <a:extLst>
            <a:ext uri="{FF2B5EF4-FFF2-40B4-BE49-F238E27FC236}">
              <a16:creationId xmlns:a16="http://schemas.microsoft.com/office/drawing/2014/main" id="{6D7045CF-C8A6-4B81-AFD3-75BA6361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1" name="Text Box 263">
          <a:extLst>
            <a:ext uri="{FF2B5EF4-FFF2-40B4-BE49-F238E27FC236}">
              <a16:creationId xmlns:a16="http://schemas.microsoft.com/office/drawing/2014/main" id="{44A742C0-BE42-4279-96AF-D8D6CACCA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92" name="Text Box 264">
          <a:extLst>
            <a:ext uri="{FF2B5EF4-FFF2-40B4-BE49-F238E27FC236}">
              <a16:creationId xmlns:a16="http://schemas.microsoft.com/office/drawing/2014/main" id="{E5096F4E-8AEF-4F38-8698-F725CEA562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3" name="Text Box 265">
          <a:extLst>
            <a:ext uri="{FF2B5EF4-FFF2-40B4-BE49-F238E27FC236}">
              <a16:creationId xmlns:a16="http://schemas.microsoft.com/office/drawing/2014/main" id="{A744D632-DE39-44D8-A23F-D7A700768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4" name="Text Box 266">
          <a:extLst>
            <a:ext uri="{FF2B5EF4-FFF2-40B4-BE49-F238E27FC236}">
              <a16:creationId xmlns:a16="http://schemas.microsoft.com/office/drawing/2014/main" id="{BEA47632-DA82-483C-BB6F-A1482FA42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095" name="Text Box 267">
          <a:extLst>
            <a:ext uri="{FF2B5EF4-FFF2-40B4-BE49-F238E27FC236}">
              <a16:creationId xmlns:a16="http://schemas.microsoft.com/office/drawing/2014/main" id="{30158258-321F-49D3-86EF-65D27128CD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96" name="Text Box 268">
          <a:extLst>
            <a:ext uri="{FF2B5EF4-FFF2-40B4-BE49-F238E27FC236}">
              <a16:creationId xmlns:a16="http://schemas.microsoft.com/office/drawing/2014/main" id="{0E6CAC17-C5BE-40B4-B40A-65A02ACF15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7" name="Text Box 269">
          <a:extLst>
            <a:ext uri="{FF2B5EF4-FFF2-40B4-BE49-F238E27FC236}">
              <a16:creationId xmlns:a16="http://schemas.microsoft.com/office/drawing/2014/main" id="{17116CFE-62A7-4CB8-BAEA-31944D4CF9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098" name="Text Box 270">
          <a:extLst>
            <a:ext uri="{FF2B5EF4-FFF2-40B4-BE49-F238E27FC236}">
              <a16:creationId xmlns:a16="http://schemas.microsoft.com/office/drawing/2014/main" id="{CE4C93B0-1EAF-471B-AAED-03E70471D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099" name="Text Box 271">
          <a:extLst>
            <a:ext uri="{FF2B5EF4-FFF2-40B4-BE49-F238E27FC236}">
              <a16:creationId xmlns:a16="http://schemas.microsoft.com/office/drawing/2014/main" id="{7F79B67E-E17B-4BC4-B9C5-24D59BEE02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0" name="Text Box 272">
          <a:extLst>
            <a:ext uri="{FF2B5EF4-FFF2-40B4-BE49-F238E27FC236}">
              <a16:creationId xmlns:a16="http://schemas.microsoft.com/office/drawing/2014/main" id="{B12C09B5-13E3-4FB2-9D38-1477E71963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1" name="Text Box 273">
          <a:extLst>
            <a:ext uri="{FF2B5EF4-FFF2-40B4-BE49-F238E27FC236}">
              <a16:creationId xmlns:a16="http://schemas.microsoft.com/office/drawing/2014/main" id="{3A5E1EAA-3B84-4DB8-BA91-5CBA3BF2C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102" name="Text Box 274">
          <a:extLst>
            <a:ext uri="{FF2B5EF4-FFF2-40B4-BE49-F238E27FC236}">
              <a16:creationId xmlns:a16="http://schemas.microsoft.com/office/drawing/2014/main" id="{8F52ABC7-9E2A-4EC4-BB7D-583FFFDBF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3" name="Text Box 275">
          <a:extLst>
            <a:ext uri="{FF2B5EF4-FFF2-40B4-BE49-F238E27FC236}">
              <a16:creationId xmlns:a16="http://schemas.microsoft.com/office/drawing/2014/main" id="{9F7197F6-BD59-4787-A825-FFDFF65DA4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4" name="Text Box 276">
          <a:extLst>
            <a:ext uri="{FF2B5EF4-FFF2-40B4-BE49-F238E27FC236}">
              <a16:creationId xmlns:a16="http://schemas.microsoft.com/office/drawing/2014/main" id="{2ADE7D4D-A679-4C24-9633-D91E998F5D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105" name="Text Box 277">
          <a:extLst>
            <a:ext uri="{FF2B5EF4-FFF2-40B4-BE49-F238E27FC236}">
              <a16:creationId xmlns:a16="http://schemas.microsoft.com/office/drawing/2014/main" id="{9B95C904-3971-4A0D-850B-EC9D6E2E538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06" name="Text Box 278">
          <a:extLst>
            <a:ext uri="{FF2B5EF4-FFF2-40B4-BE49-F238E27FC236}">
              <a16:creationId xmlns:a16="http://schemas.microsoft.com/office/drawing/2014/main" id="{701A13CB-61A3-4CEB-802C-ECB23424CB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7" name="Text Box 279">
          <a:extLst>
            <a:ext uri="{FF2B5EF4-FFF2-40B4-BE49-F238E27FC236}">
              <a16:creationId xmlns:a16="http://schemas.microsoft.com/office/drawing/2014/main" id="{E1DF52BD-23C7-40B4-9022-B501574E4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08" name="Text Box 280">
          <a:extLst>
            <a:ext uri="{FF2B5EF4-FFF2-40B4-BE49-F238E27FC236}">
              <a16:creationId xmlns:a16="http://schemas.microsoft.com/office/drawing/2014/main" id="{DD143740-B7E5-4FEE-99B3-66AC6D50A2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09" name="Text Box 281">
          <a:extLst>
            <a:ext uri="{FF2B5EF4-FFF2-40B4-BE49-F238E27FC236}">
              <a16:creationId xmlns:a16="http://schemas.microsoft.com/office/drawing/2014/main" id="{4D965A0D-F4B1-4C3F-8F7A-D110582CD4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0" name="Text Box 282">
          <a:extLst>
            <a:ext uri="{FF2B5EF4-FFF2-40B4-BE49-F238E27FC236}">
              <a16:creationId xmlns:a16="http://schemas.microsoft.com/office/drawing/2014/main" id="{23C87505-55FC-4780-8F00-A87F87423C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1" name="Text Box 283">
          <a:extLst>
            <a:ext uri="{FF2B5EF4-FFF2-40B4-BE49-F238E27FC236}">
              <a16:creationId xmlns:a16="http://schemas.microsoft.com/office/drawing/2014/main" id="{124828AE-1327-4778-AB9E-842BD3B925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12" name="Text Box 284">
          <a:extLst>
            <a:ext uri="{FF2B5EF4-FFF2-40B4-BE49-F238E27FC236}">
              <a16:creationId xmlns:a16="http://schemas.microsoft.com/office/drawing/2014/main" id="{A9EB25C9-C9DD-4F3F-B8B3-842D1855AE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3" name="Text Box 285">
          <a:extLst>
            <a:ext uri="{FF2B5EF4-FFF2-40B4-BE49-F238E27FC236}">
              <a16:creationId xmlns:a16="http://schemas.microsoft.com/office/drawing/2014/main" id="{A0CEC066-137C-4CB1-8DED-52E5DE9DA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4" name="Text Box 286">
          <a:extLst>
            <a:ext uri="{FF2B5EF4-FFF2-40B4-BE49-F238E27FC236}">
              <a16:creationId xmlns:a16="http://schemas.microsoft.com/office/drawing/2014/main" id="{B7FB145E-FBD3-4229-B96C-DAAB47EC1F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15" name="Text Box 287">
          <a:extLst>
            <a:ext uri="{FF2B5EF4-FFF2-40B4-BE49-F238E27FC236}">
              <a16:creationId xmlns:a16="http://schemas.microsoft.com/office/drawing/2014/main" id="{0DC56D8B-E7DA-4BD9-BAC6-17ED6C1B5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6" name="Text Box 288">
          <a:extLst>
            <a:ext uri="{FF2B5EF4-FFF2-40B4-BE49-F238E27FC236}">
              <a16:creationId xmlns:a16="http://schemas.microsoft.com/office/drawing/2014/main" id="{C88808E7-C1DF-4E74-99A8-ACD5CFECB6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7" name="Text Box 289">
          <a:extLst>
            <a:ext uri="{FF2B5EF4-FFF2-40B4-BE49-F238E27FC236}">
              <a16:creationId xmlns:a16="http://schemas.microsoft.com/office/drawing/2014/main" id="{B25BD607-AB7D-4C7F-ADBD-70F31EA79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18" name="Text Box 290">
          <a:extLst>
            <a:ext uri="{FF2B5EF4-FFF2-40B4-BE49-F238E27FC236}">
              <a16:creationId xmlns:a16="http://schemas.microsoft.com/office/drawing/2014/main" id="{52A3BBE5-A597-4084-8CEA-C074E72288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19" name="Text Box 291">
          <a:extLst>
            <a:ext uri="{FF2B5EF4-FFF2-40B4-BE49-F238E27FC236}">
              <a16:creationId xmlns:a16="http://schemas.microsoft.com/office/drawing/2014/main" id="{2830D6C1-BC75-436C-9863-BB72AA9E0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0" name="Text Box 292">
          <a:extLst>
            <a:ext uri="{FF2B5EF4-FFF2-40B4-BE49-F238E27FC236}">
              <a16:creationId xmlns:a16="http://schemas.microsoft.com/office/drawing/2014/main" id="{1C8596C5-3EEA-45E6-B18A-4E5A9CFC4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21" name="Text Box 293">
          <a:extLst>
            <a:ext uri="{FF2B5EF4-FFF2-40B4-BE49-F238E27FC236}">
              <a16:creationId xmlns:a16="http://schemas.microsoft.com/office/drawing/2014/main" id="{C9FFB1C6-F30C-44A8-9964-2B6C3BC8959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2" name="Text Box 294">
          <a:extLst>
            <a:ext uri="{FF2B5EF4-FFF2-40B4-BE49-F238E27FC236}">
              <a16:creationId xmlns:a16="http://schemas.microsoft.com/office/drawing/2014/main" id="{E59C5A43-53D7-41EA-B8D5-D49921DC6B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3" name="Text Box 295">
          <a:extLst>
            <a:ext uri="{FF2B5EF4-FFF2-40B4-BE49-F238E27FC236}">
              <a16:creationId xmlns:a16="http://schemas.microsoft.com/office/drawing/2014/main" id="{2B9D56AA-7C24-41A9-A554-333D28187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24" name="Text Box 296">
          <a:extLst>
            <a:ext uri="{FF2B5EF4-FFF2-40B4-BE49-F238E27FC236}">
              <a16:creationId xmlns:a16="http://schemas.microsoft.com/office/drawing/2014/main" id="{6470BD14-CEBB-4CC8-9481-36699B5F50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25" name="Text Box 297">
          <a:extLst>
            <a:ext uri="{FF2B5EF4-FFF2-40B4-BE49-F238E27FC236}">
              <a16:creationId xmlns:a16="http://schemas.microsoft.com/office/drawing/2014/main" id="{849699F5-4B36-4273-8BDD-AB967380EBE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6" name="Text Box 298">
          <a:extLst>
            <a:ext uri="{FF2B5EF4-FFF2-40B4-BE49-F238E27FC236}">
              <a16:creationId xmlns:a16="http://schemas.microsoft.com/office/drawing/2014/main" id="{36488048-196A-40A0-91EB-F2A84F8A9E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7" name="Text Box 299">
          <a:extLst>
            <a:ext uri="{FF2B5EF4-FFF2-40B4-BE49-F238E27FC236}">
              <a16:creationId xmlns:a16="http://schemas.microsoft.com/office/drawing/2014/main" id="{708D08A8-B86E-4A6E-8503-35BBEF0BCE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28" name="Text Box 300">
          <a:extLst>
            <a:ext uri="{FF2B5EF4-FFF2-40B4-BE49-F238E27FC236}">
              <a16:creationId xmlns:a16="http://schemas.microsoft.com/office/drawing/2014/main" id="{0FF9CFE0-82C6-4481-B6D2-C6C7422B84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29" name="Text Box 301">
          <a:extLst>
            <a:ext uri="{FF2B5EF4-FFF2-40B4-BE49-F238E27FC236}">
              <a16:creationId xmlns:a16="http://schemas.microsoft.com/office/drawing/2014/main" id="{323F0B21-A085-47C9-9343-7A0FDDCCAB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30" name="Text Box 302">
          <a:extLst>
            <a:ext uri="{FF2B5EF4-FFF2-40B4-BE49-F238E27FC236}">
              <a16:creationId xmlns:a16="http://schemas.microsoft.com/office/drawing/2014/main" id="{ED71A887-A17F-45AB-B41E-5B11F17E9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31" name="Text Box 303">
          <a:extLst>
            <a:ext uri="{FF2B5EF4-FFF2-40B4-BE49-F238E27FC236}">
              <a16:creationId xmlns:a16="http://schemas.microsoft.com/office/drawing/2014/main" id="{FDB9556E-C177-438A-A52C-E38DEAF004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32" name="Text Box 304">
          <a:extLst>
            <a:ext uri="{FF2B5EF4-FFF2-40B4-BE49-F238E27FC236}">
              <a16:creationId xmlns:a16="http://schemas.microsoft.com/office/drawing/2014/main" id="{CB9A2F49-ACF4-48D2-83A0-E32BD24D48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33" name="Text Box 305">
          <a:extLst>
            <a:ext uri="{FF2B5EF4-FFF2-40B4-BE49-F238E27FC236}">
              <a16:creationId xmlns:a16="http://schemas.microsoft.com/office/drawing/2014/main" id="{D7A37A15-F56A-44F9-BE7D-9BF400304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34" name="Text Box 306">
          <a:extLst>
            <a:ext uri="{FF2B5EF4-FFF2-40B4-BE49-F238E27FC236}">
              <a16:creationId xmlns:a16="http://schemas.microsoft.com/office/drawing/2014/main" id="{3DDBC9A2-FAD4-4A19-A1E6-D194C2BA5C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35" name="Text Box 307">
          <a:extLst>
            <a:ext uri="{FF2B5EF4-FFF2-40B4-BE49-F238E27FC236}">
              <a16:creationId xmlns:a16="http://schemas.microsoft.com/office/drawing/2014/main" id="{36C40BD4-83CC-4415-8110-F2992C319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36" name="Text Box 308">
          <a:extLst>
            <a:ext uri="{FF2B5EF4-FFF2-40B4-BE49-F238E27FC236}">
              <a16:creationId xmlns:a16="http://schemas.microsoft.com/office/drawing/2014/main" id="{AF8EB8DF-F564-4529-9EDE-254940674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37" name="Text Box 309">
          <a:extLst>
            <a:ext uri="{FF2B5EF4-FFF2-40B4-BE49-F238E27FC236}">
              <a16:creationId xmlns:a16="http://schemas.microsoft.com/office/drawing/2014/main" id="{70F7C900-1F98-4FA9-850B-2CC64BAD2C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38" name="Text Box 310">
          <a:extLst>
            <a:ext uri="{FF2B5EF4-FFF2-40B4-BE49-F238E27FC236}">
              <a16:creationId xmlns:a16="http://schemas.microsoft.com/office/drawing/2014/main" id="{37C978DD-474B-4B3F-A024-8CDC0953E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39" name="Text Box 311">
          <a:extLst>
            <a:ext uri="{FF2B5EF4-FFF2-40B4-BE49-F238E27FC236}">
              <a16:creationId xmlns:a16="http://schemas.microsoft.com/office/drawing/2014/main" id="{FC8ACC2F-A980-4496-BBB2-78CA423759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0" name="Text Box 312">
          <a:extLst>
            <a:ext uri="{FF2B5EF4-FFF2-40B4-BE49-F238E27FC236}">
              <a16:creationId xmlns:a16="http://schemas.microsoft.com/office/drawing/2014/main" id="{D67AECF5-EA00-4537-8E64-490138278A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1" name="Text Box 313">
          <a:extLst>
            <a:ext uri="{FF2B5EF4-FFF2-40B4-BE49-F238E27FC236}">
              <a16:creationId xmlns:a16="http://schemas.microsoft.com/office/drawing/2014/main" id="{1B10561A-8DF0-4BA2-BF42-A1CDF3C31D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2" name="Text Box 314">
          <a:extLst>
            <a:ext uri="{FF2B5EF4-FFF2-40B4-BE49-F238E27FC236}">
              <a16:creationId xmlns:a16="http://schemas.microsoft.com/office/drawing/2014/main" id="{C07EF044-4EF5-4770-BF98-AC08A36EF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3" name="Text Box 315">
          <a:extLst>
            <a:ext uri="{FF2B5EF4-FFF2-40B4-BE49-F238E27FC236}">
              <a16:creationId xmlns:a16="http://schemas.microsoft.com/office/drawing/2014/main" id="{71B12E69-9F76-48D3-9D69-BD7E678C0A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4" name="Text Box 316">
          <a:extLst>
            <a:ext uri="{FF2B5EF4-FFF2-40B4-BE49-F238E27FC236}">
              <a16:creationId xmlns:a16="http://schemas.microsoft.com/office/drawing/2014/main" id="{01B87D59-4873-4C93-B604-506232F676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5" name="Text Box 317">
          <a:extLst>
            <a:ext uri="{FF2B5EF4-FFF2-40B4-BE49-F238E27FC236}">
              <a16:creationId xmlns:a16="http://schemas.microsoft.com/office/drawing/2014/main" id="{FAD4BC84-E6F8-4640-9543-2812C9C9CD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6" name="Text Box 318">
          <a:extLst>
            <a:ext uri="{FF2B5EF4-FFF2-40B4-BE49-F238E27FC236}">
              <a16:creationId xmlns:a16="http://schemas.microsoft.com/office/drawing/2014/main" id="{7000A5D0-76EB-4B63-9E73-196441A34C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7" name="Text Box 319">
          <a:extLst>
            <a:ext uri="{FF2B5EF4-FFF2-40B4-BE49-F238E27FC236}">
              <a16:creationId xmlns:a16="http://schemas.microsoft.com/office/drawing/2014/main" id="{57AF29C4-FBFE-417E-947B-AD7779732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8" name="Text Box 320">
          <a:extLst>
            <a:ext uri="{FF2B5EF4-FFF2-40B4-BE49-F238E27FC236}">
              <a16:creationId xmlns:a16="http://schemas.microsoft.com/office/drawing/2014/main" id="{2093379F-5CE3-4596-8799-47061560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49" name="Text Box 321">
          <a:extLst>
            <a:ext uri="{FF2B5EF4-FFF2-40B4-BE49-F238E27FC236}">
              <a16:creationId xmlns:a16="http://schemas.microsoft.com/office/drawing/2014/main" id="{61124D0F-656F-49CC-A2A9-0F6142F47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0" name="Text Box 322">
          <a:extLst>
            <a:ext uri="{FF2B5EF4-FFF2-40B4-BE49-F238E27FC236}">
              <a16:creationId xmlns:a16="http://schemas.microsoft.com/office/drawing/2014/main" id="{04164B25-5D6E-4444-BC9F-4A886DA03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1" name="Text Box 323">
          <a:extLst>
            <a:ext uri="{FF2B5EF4-FFF2-40B4-BE49-F238E27FC236}">
              <a16:creationId xmlns:a16="http://schemas.microsoft.com/office/drawing/2014/main" id="{C2A21DC5-8503-435E-B9BE-FE9B8AAE29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2" name="Text Box 324">
          <a:extLst>
            <a:ext uri="{FF2B5EF4-FFF2-40B4-BE49-F238E27FC236}">
              <a16:creationId xmlns:a16="http://schemas.microsoft.com/office/drawing/2014/main" id="{B6CF3497-C17D-413E-A66E-DA297DECC3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3" name="Text Box 325">
          <a:extLst>
            <a:ext uri="{FF2B5EF4-FFF2-40B4-BE49-F238E27FC236}">
              <a16:creationId xmlns:a16="http://schemas.microsoft.com/office/drawing/2014/main" id="{8E3968F9-5C22-4F15-B02B-693F8A8B5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4" name="Text Box 326">
          <a:extLst>
            <a:ext uri="{FF2B5EF4-FFF2-40B4-BE49-F238E27FC236}">
              <a16:creationId xmlns:a16="http://schemas.microsoft.com/office/drawing/2014/main" id="{B6FFFD04-C2EB-4B25-B8F8-067A5AC73F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5" name="Text Box 327">
          <a:extLst>
            <a:ext uri="{FF2B5EF4-FFF2-40B4-BE49-F238E27FC236}">
              <a16:creationId xmlns:a16="http://schemas.microsoft.com/office/drawing/2014/main" id="{FF0FCBA3-A873-41DF-8239-63176150A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6" name="Text Box 328">
          <a:extLst>
            <a:ext uri="{FF2B5EF4-FFF2-40B4-BE49-F238E27FC236}">
              <a16:creationId xmlns:a16="http://schemas.microsoft.com/office/drawing/2014/main" id="{9C211772-91EB-4DF9-A00A-074F2BE02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7" name="Text Box 329">
          <a:extLst>
            <a:ext uri="{FF2B5EF4-FFF2-40B4-BE49-F238E27FC236}">
              <a16:creationId xmlns:a16="http://schemas.microsoft.com/office/drawing/2014/main" id="{676F9335-1C3D-4D82-881F-EF3042C911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8" name="Text Box 330">
          <a:extLst>
            <a:ext uri="{FF2B5EF4-FFF2-40B4-BE49-F238E27FC236}">
              <a16:creationId xmlns:a16="http://schemas.microsoft.com/office/drawing/2014/main" id="{8434E3F5-F0F8-498F-B000-B8EDA77A44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59" name="Text Box 331">
          <a:extLst>
            <a:ext uri="{FF2B5EF4-FFF2-40B4-BE49-F238E27FC236}">
              <a16:creationId xmlns:a16="http://schemas.microsoft.com/office/drawing/2014/main" id="{480BC9AC-6BE0-4F38-9C9D-B0FB748187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60" name="Text Box 332">
          <a:extLst>
            <a:ext uri="{FF2B5EF4-FFF2-40B4-BE49-F238E27FC236}">
              <a16:creationId xmlns:a16="http://schemas.microsoft.com/office/drawing/2014/main" id="{E44409AB-938A-4A24-A7F6-1C7D6D5307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61" name="Text Box 333">
          <a:extLst>
            <a:ext uri="{FF2B5EF4-FFF2-40B4-BE49-F238E27FC236}">
              <a16:creationId xmlns:a16="http://schemas.microsoft.com/office/drawing/2014/main" id="{86A09AE1-7582-4EB1-8A79-1D358018AF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62" name="Text Box 334">
          <a:extLst>
            <a:ext uri="{FF2B5EF4-FFF2-40B4-BE49-F238E27FC236}">
              <a16:creationId xmlns:a16="http://schemas.microsoft.com/office/drawing/2014/main" id="{E1914C48-6648-4174-9873-4330921DA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63" name="Text Box 335">
          <a:extLst>
            <a:ext uri="{FF2B5EF4-FFF2-40B4-BE49-F238E27FC236}">
              <a16:creationId xmlns:a16="http://schemas.microsoft.com/office/drawing/2014/main" id="{DF60820F-AC7C-4A50-8351-E5ED4AB7F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64" name="Text Box 336">
          <a:extLst>
            <a:ext uri="{FF2B5EF4-FFF2-40B4-BE49-F238E27FC236}">
              <a16:creationId xmlns:a16="http://schemas.microsoft.com/office/drawing/2014/main" id="{6FBF4253-8F93-403F-B88A-CB245D605C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65" name="Text Box 337">
          <a:extLst>
            <a:ext uri="{FF2B5EF4-FFF2-40B4-BE49-F238E27FC236}">
              <a16:creationId xmlns:a16="http://schemas.microsoft.com/office/drawing/2014/main" id="{82BD055F-A636-4AAE-9509-5C3D202758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66" name="Text Box 338">
          <a:extLst>
            <a:ext uri="{FF2B5EF4-FFF2-40B4-BE49-F238E27FC236}">
              <a16:creationId xmlns:a16="http://schemas.microsoft.com/office/drawing/2014/main" id="{0A69F5B5-A83F-4FA5-879C-BE31D2B33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67" name="Text Box 339">
          <a:extLst>
            <a:ext uri="{FF2B5EF4-FFF2-40B4-BE49-F238E27FC236}">
              <a16:creationId xmlns:a16="http://schemas.microsoft.com/office/drawing/2014/main" id="{7BE0BC70-759E-4BAB-A36F-52EB3566C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68" name="Text Box 340">
          <a:extLst>
            <a:ext uri="{FF2B5EF4-FFF2-40B4-BE49-F238E27FC236}">
              <a16:creationId xmlns:a16="http://schemas.microsoft.com/office/drawing/2014/main" id="{3F8E08C0-B4DC-47C3-8533-2E54D0CC24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69" name="Text Box 341">
          <a:extLst>
            <a:ext uri="{FF2B5EF4-FFF2-40B4-BE49-F238E27FC236}">
              <a16:creationId xmlns:a16="http://schemas.microsoft.com/office/drawing/2014/main" id="{017C3BA2-A0E6-4EA2-8B2D-3A9197FDC5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70" name="Text Box 342">
          <a:extLst>
            <a:ext uri="{FF2B5EF4-FFF2-40B4-BE49-F238E27FC236}">
              <a16:creationId xmlns:a16="http://schemas.microsoft.com/office/drawing/2014/main" id="{005367E0-62DD-4267-A10D-88BF99D70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171" name="Text Box 343">
          <a:extLst>
            <a:ext uri="{FF2B5EF4-FFF2-40B4-BE49-F238E27FC236}">
              <a16:creationId xmlns:a16="http://schemas.microsoft.com/office/drawing/2014/main" id="{2161C931-0CA6-422D-B313-739487A99C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72" name="Text Box 344">
          <a:extLst>
            <a:ext uri="{FF2B5EF4-FFF2-40B4-BE49-F238E27FC236}">
              <a16:creationId xmlns:a16="http://schemas.microsoft.com/office/drawing/2014/main" id="{C4767320-E393-41CE-ABAB-25F7DBB44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173" name="Text Box 345">
          <a:extLst>
            <a:ext uri="{FF2B5EF4-FFF2-40B4-BE49-F238E27FC236}">
              <a16:creationId xmlns:a16="http://schemas.microsoft.com/office/drawing/2014/main" id="{A0531A73-CB49-42EA-905E-5CA0C650A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4" name="Text Box 346">
          <a:extLst>
            <a:ext uri="{FF2B5EF4-FFF2-40B4-BE49-F238E27FC236}">
              <a16:creationId xmlns:a16="http://schemas.microsoft.com/office/drawing/2014/main" id="{6ED0784D-2FC4-4D6F-8DAE-EF6F1BC76E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5" name="Text Box 347">
          <a:extLst>
            <a:ext uri="{FF2B5EF4-FFF2-40B4-BE49-F238E27FC236}">
              <a16:creationId xmlns:a16="http://schemas.microsoft.com/office/drawing/2014/main" id="{C0E5A986-334C-45A8-8FE4-E5A4E2F99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6" name="Text Box 348">
          <a:extLst>
            <a:ext uri="{FF2B5EF4-FFF2-40B4-BE49-F238E27FC236}">
              <a16:creationId xmlns:a16="http://schemas.microsoft.com/office/drawing/2014/main" id="{86A84067-E127-4FC4-9BE5-21EEED192F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7" name="Text Box 349">
          <a:extLst>
            <a:ext uri="{FF2B5EF4-FFF2-40B4-BE49-F238E27FC236}">
              <a16:creationId xmlns:a16="http://schemas.microsoft.com/office/drawing/2014/main" id="{455B635F-38EC-4537-9D98-5CA225969F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8" name="Text Box 350">
          <a:extLst>
            <a:ext uri="{FF2B5EF4-FFF2-40B4-BE49-F238E27FC236}">
              <a16:creationId xmlns:a16="http://schemas.microsoft.com/office/drawing/2014/main" id="{74F22689-7D24-4B0C-9F06-54A54A12CE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79" name="Text Box 351">
          <a:extLst>
            <a:ext uri="{FF2B5EF4-FFF2-40B4-BE49-F238E27FC236}">
              <a16:creationId xmlns:a16="http://schemas.microsoft.com/office/drawing/2014/main" id="{ECC339FF-8002-4D01-85CB-7CF092BEBA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0" name="Text Box 352">
          <a:extLst>
            <a:ext uri="{FF2B5EF4-FFF2-40B4-BE49-F238E27FC236}">
              <a16:creationId xmlns:a16="http://schemas.microsoft.com/office/drawing/2014/main" id="{318869BF-42AC-40F5-BFE3-A0A0094A5E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1" name="Text Box 353">
          <a:extLst>
            <a:ext uri="{FF2B5EF4-FFF2-40B4-BE49-F238E27FC236}">
              <a16:creationId xmlns:a16="http://schemas.microsoft.com/office/drawing/2014/main" id="{93634A44-2EC7-45AE-B6CE-67C343D58A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2" name="Text Box 354">
          <a:extLst>
            <a:ext uri="{FF2B5EF4-FFF2-40B4-BE49-F238E27FC236}">
              <a16:creationId xmlns:a16="http://schemas.microsoft.com/office/drawing/2014/main" id="{F749814D-722A-4907-A70D-48B9E434B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3" name="Text Box 355">
          <a:extLst>
            <a:ext uri="{FF2B5EF4-FFF2-40B4-BE49-F238E27FC236}">
              <a16:creationId xmlns:a16="http://schemas.microsoft.com/office/drawing/2014/main" id="{DD824EC8-B37F-4FD9-90B0-E675C372A7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4" name="Text Box 356">
          <a:extLst>
            <a:ext uri="{FF2B5EF4-FFF2-40B4-BE49-F238E27FC236}">
              <a16:creationId xmlns:a16="http://schemas.microsoft.com/office/drawing/2014/main" id="{866B2DE7-31E9-4970-8CDF-0BE2AA0E31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5" name="Text Box 357">
          <a:extLst>
            <a:ext uri="{FF2B5EF4-FFF2-40B4-BE49-F238E27FC236}">
              <a16:creationId xmlns:a16="http://schemas.microsoft.com/office/drawing/2014/main" id="{FC9C5BD1-41F7-4FE5-947B-E2BBE34DD1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6" name="Text Box 358">
          <a:extLst>
            <a:ext uri="{FF2B5EF4-FFF2-40B4-BE49-F238E27FC236}">
              <a16:creationId xmlns:a16="http://schemas.microsoft.com/office/drawing/2014/main" id="{B88A902B-1544-4592-BE45-87514176C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7" name="Text Box 359">
          <a:extLst>
            <a:ext uri="{FF2B5EF4-FFF2-40B4-BE49-F238E27FC236}">
              <a16:creationId xmlns:a16="http://schemas.microsoft.com/office/drawing/2014/main" id="{1E793C74-DE27-4DA3-B4C8-B957A79252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8" name="Text Box 360">
          <a:extLst>
            <a:ext uri="{FF2B5EF4-FFF2-40B4-BE49-F238E27FC236}">
              <a16:creationId xmlns:a16="http://schemas.microsoft.com/office/drawing/2014/main" id="{94A21E2F-4258-4D1F-A6FA-9D3B1DA93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89" name="Text Box 361">
          <a:extLst>
            <a:ext uri="{FF2B5EF4-FFF2-40B4-BE49-F238E27FC236}">
              <a16:creationId xmlns:a16="http://schemas.microsoft.com/office/drawing/2014/main" id="{F852D07D-9573-456F-B5AC-D6DD94D48B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0" name="Text Box 362">
          <a:extLst>
            <a:ext uri="{FF2B5EF4-FFF2-40B4-BE49-F238E27FC236}">
              <a16:creationId xmlns:a16="http://schemas.microsoft.com/office/drawing/2014/main" id="{EFD00EE3-119C-4E3C-A657-49626F503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1" name="Text Box 363">
          <a:extLst>
            <a:ext uri="{FF2B5EF4-FFF2-40B4-BE49-F238E27FC236}">
              <a16:creationId xmlns:a16="http://schemas.microsoft.com/office/drawing/2014/main" id="{AC923277-33EF-4238-BED3-F7C132948DD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2" name="Text Box 364">
          <a:extLst>
            <a:ext uri="{FF2B5EF4-FFF2-40B4-BE49-F238E27FC236}">
              <a16:creationId xmlns:a16="http://schemas.microsoft.com/office/drawing/2014/main" id="{3467BC21-BEE7-40B4-8143-8121D355C1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3" name="Text Box 365">
          <a:extLst>
            <a:ext uri="{FF2B5EF4-FFF2-40B4-BE49-F238E27FC236}">
              <a16:creationId xmlns:a16="http://schemas.microsoft.com/office/drawing/2014/main" id="{831AEB8B-3853-49DC-9E57-0DF623E8E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4" name="Text Box 366">
          <a:extLst>
            <a:ext uri="{FF2B5EF4-FFF2-40B4-BE49-F238E27FC236}">
              <a16:creationId xmlns:a16="http://schemas.microsoft.com/office/drawing/2014/main" id="{F1D4EC4F-AE49-4336-A8A1-EBED5997C8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5" name="Text Box 367">
          <a:extLst>
            <a:ext uri="{FF2B5EF4-FFF2-40B4-BE49-F238E27FC236}">
              <a16:creationId xmlns:a16="http://schemas.microsoft.com/office/drawing/2014/main" id="{C59F1F22-9B70-48BB-A857-E58E8037C2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6" name="Text Box 368">
          <a:extLst>
            <a:ext uri="{FF2B5EF4-FFF2-40B4-BE49-F238E27FC236}">
              <a16:creationId xmlns:a16="http://schemas.microsoft.com/office/drawing/2014/main" id="{4BB245C3-2396-456E-900E-6624D246A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7" name="Text Box 369">
          <a:extLst>
            <a:ext uri="{FF2B5EF4-FFF2-40B4-BE49-F238E27FC236}">
              <a16:creationId xmlns:a16="http://schemas.microsoft.com/office/drawing/2014/main" id="{25D23C9B-B81A-4B5E-ADFA-3CFC079C6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8" name="Text Box 370">
          <a:extLst>
            <a:ext uri="{FF2B5EF4-FFF2-40B4-BE49-F238E27FC236}">
              <a16:creationId xmlns:a16="http://schemas.microsoft.com/office/drawing/2014/main" id="{D6ECD204-9A1C-474F-ADEA-8064F3241D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199" name="Text Box 371">
          <a:extLst>
            <a:ext uri="{FF2B5EF4-FFF2-40B4-BE49-F238E27FC236}">
              <a16:creationId xmlns:a16="http://schemas.microsoft.com/office/drawing/2014/main" id="{4B7406F5-446E-4539-96C9-246094CDD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00" name="Text Box 372">
          <a:extLst>
            <a:ext uri="{FF2B5EF4-FFF2-40B4-BE49-F238E27FC236}">
              <a16:creationId xmlns:a16="http://schemas.microsoft.com/office/drawing/2014/main" id="{F040DF98-61EF-44FD-87D8-352D1D8E8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201" name="Text Box 373">
          <a:extLst>
            <a:ext uri="{FF2B5EF4-FFF2-40B4-BE49-F238E27FC236}">
              <a16:creationId xmlns:a16="http://schemas.microsoft.com/office/drawing/2014/main" id="{A59E9AA1-909F-4DF0-B0DB-81204A2656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202" name="Text Box 374">
          <a:extLst>
            <a:ext uri="{FF2B5EF4-FFF2-40B4-BE49-F238E27FC236}">
              <a16:creationId xmlns:a16="http://schemas.microsoft.com/office/drawing/2014/main" id="{67F0B51E-938B-4145-824E-A1BB37E74D1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03" name="Text Box 375">
          <a:extLst>
            <a:ext uri="{FF2B5EF4-FFF2-40B4-BE49-F238E27FC236}">
              <a16:creationId xmlns:a16="http://schemas.microsoft.com/office/drawing/2014/main" id="{AACE50C5-41CF-4B8A-AFA3-329C616EC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04" name="Text Box 376">
          <a:extLst>
            <a:ext uri="{FF2B5EF4-FFF2-40B4-BE49-F238E27FC236}">
              <a16:creationId xmlns:a16="http://schemas.microsoft.com/office/drawing/2014/main" id="{41670D34-F3F8-4EA3-9074-60AE6A2171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205" name="Text Box 377">
          <a:extLst>
            <a:ext uri="{FF2B5EF4-FFF2-40B4-BE49-F238E27FC236}">
              <a16:creationId xmlns:a16="http://schemas.microsoft.com/office/drawing/2014/main" id="{E28B555A-F4A7-4687-B3E1-DFA2CE4201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06" name="Text Box 378">
          <a:extLst>
            <a:ext uri="{FF2B5EF4-FFF2-40B4-BE49-F238E27FC236}">
              <a16:creationId xmlns:a16="http://schemas.microsoft.com/office/drawing/2014/main" id="{D5DA52E9-E1D3-4DCC-9A40-8E4FDFAED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07" name="Text Box 379">
          <a:extLst>
            <a:ext uri="{FF2B5EF4-FFF2-40B4-BE49-F238E27FC236}">
              <a16:creationId xmlns:a16="http://schemas.microsoft.com/office/drawing/2014/main" id="{0DDF002D-C044-4AB0-9CFF-61B7E70FC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208" name="Text Box 380">
          <a:extLst>
            <a:ext uri="{FF2B5EF4-FFF2-40B4-BE49-F238E27FC236}">
              <a16:creationId xmlns:a16="http://schemas.microsoft.com/office/drawing/2014/main" id="{5C0E0B18-D599-4F7A-95EB-60885635A3E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09" name="Text Box 381">
          <a:extLst>
            <a:ext uri="{FF2B5EF4-FFF2-40B4-BE49-F238E27FC236}">
              <a16:creationId xmlns:a16="http://schemas.microsoft.com/office/drawing/2014/main" id="{EC9191FA-921D-42AF-8B65-173ED98B3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10" name="Text Box 382">
          <a:extLst>
            <a:ext uri="{FF2B5EF4-FFF2-40B4-BE49-F238E27FC236}">
              <a16:creationId xmlns:a16="http://schemas.microsoft.com/office/drawing/2014/main" id="{48698783-7EA5-47D2-88D4-D4999FC5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1" name="Text Box 383">
          <a:extLst>
            <a:ext uri="{FF2B5EF4-FFF2-40B4-BE49-F238E27FC236}">
              <a16:creationId xmlns:a16="http://schemas.microsoft.com/office/drawing/2014/main" id="{5D15E80B-DC9A-44E0-8E78-174A17AB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2" name="Text Box 384">
          <a:extLst>
            <a:ext uri="{FF2B5EF4-FFF2-40B4-BE49-F238E27FC236}">
              <a16:creationId xmlns:a16="http://schemas.microsoft.com/office/drawing/2014/main" id="{F93E3C78-641A-4C9C-A7B6-6CFF23BD55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3" name="Text Box 385">
          <a:extLst>
            <a:ext uri="{FF2B5EF4-FFF2-40B4-BE49-F238E27FC236}">
              <a16:creationId xmlns:a16="http://schemas.microsoft.com/office/drawing/2014/main" id="{91D0FCD1-D4B9-4A98-B435-D335A153E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4" name="Text Box 386">
          <a:extLst>
            <a:ext uri="{FF2B5EF4-FFF2-40B4-BE49-F238E27FC236}">
              <a16:creationId xmlns:a16="http://schemas.microsoft.com/office/drawing/2014/main" id="{743AAA89-0CD7-4C59-99AC-16EAEAE7F7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5" name="Text Box 387">
          <a:extLst>
            <a:ext uri="{FF2B5EF4-FFF2-40B4-BE49-F238E27FC236}">
              <a16:creationId xmlns:a16="http://schemas.microsoft.com/office/drawing/2014/main" id="{55C0501C-3311-400F-8B67-F7E0370BCE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6" name="Text Box 388">
          <a:extLst>
            <a:ext uri="{FF2B5EF4-FFF2-40B4-BE49-F238E27FC236}">
              <a16:creationId xmlns:a16="http://schemas.microsoft.com/office/drawing/2014/main" id="{123BFD46-4F98-4F96-B349-9F4460829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7" name="Text Box 389">
          <a:extLst>
            <a:ext uri="{FF2B5EF4-FFF2-40B4-BE49-F238E27FC236}">
              <a16:creationId xmlns:a16="http://schemas.microsoft.com/office/drawing/2014/main" id="{40F64DE5-9A49-4E4E-952E-A3C346DBF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8" name="Text Box 390">
          <a:extLst>
            <a:ext uri="{FF2B5EF4-FFF2-40B4-BE49-F238E27FC236}">
              <a16:creationId xmlns:a16="http://schemas.microsoft.com/office/drawing/2014/main" id="{C9A7F52F-A6DC-4790-BBF8-F7B000595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19" name="Text Box 391">
          <a:extLst>
            <a:ext uri="{FF2B5EF4-FFF2-40B4-BE49-F238E27FC236}">
              <a16:creationId xmlns:a16="http://schemas.microsoft.com/office/drawing/2014/main" id="{A3974B77-C04D-40FD-82BD-69E1098F4E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0" name="Text Box 392">
          <a:extLst>
            <a:ext uri="{FF2B5EF4-FFF2-40B4-BE49-F238E27FC236}">
              <a16:creationId xmlns:a16="http://schemas.microsoft.com/office/drawing/2014/main" id="{3BF17D81-6383-45CA-9946-4A7A5B4AE4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1" name="Text Box 393">
          <a:extLst>
            <a:ext uri="{FF2B5EF4-FFF2-40B4-BE49-F238E27FC236}">
              <a16:creationId xmlns:a16="http://schemas.microsoft.com/office/drawing/2014/main" id="{03E164B7-B938-424D-8DD6-B7BF29FD94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2" name="Text Box 394">
          <a:extLst>
            <a:ext uri="{FF2B5EF4-FFF2-40B4-BE49-F238E27FC236}">
              <a16:creationId xmlns:a16="http://schemas.microsoft.com/office/drawing/2014/main" id="{8AA6DFEF-F871-4034-9AC2-E1CA9A852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3" name="Text Box 395">
          <a:extLst>
            <a:ext uri="{FF2B5EF4-FFF2-40B4-BE49-F238E27FC236}">
              <a16:creationId xmlns:a16="http://schemas.microsoft.com/office/drawing/2014/main" id="{21A66CB5-B5AF-4F3E-91B8-8490601A7B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4" name="Text Box 396">
          <a:extLst>
            <a:ext uri="{FF2B5EF4-FFF2-40B4-BE49-F238E27FC236}">
              <a16:creationId xmlns:a16="http://schemas.microsoft.com/office/drawing/2014/main" id="{49127E83-29EF-4233-BA8D-16A86A1957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5" name="Text Box 397">
          <a:extLst>
            <a:ext uri="{FF2B5EF4-FFF2-40B4-BE49-F238E27FC236}">
              <a16:creationId xmlns:a16="http://schemas.microsoft.com/office/drawing/2014/main" id="{FA55D519-91CD-4193-9084-F1B12F8FD4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6" name="Text Box 398">
          <a:extLst>
            <a:ext uri="{FF2B5EF4-FFF2-40B4-BE49-F238E27FC236}">
              <a16:creationId xmlns:a16="http://schemas.microsoft.com/office/drawing/2014/main" id="{0586B918-50C4-4572-8480-316D8CCF50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7" name="Text Box 399">
          <a:extLst>
            <a:ext uri="{FF2B5EF4-FFF2-40B4-BE49-F238E27FC236}">
              <a16:creationId xmlns:a16="http://schemas.microsoft.com/office/drawing/2014/main" id="{9A597F9E-8E10-4B27-A1CB-DC905DC7A9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8" name="Text Box 400">
          <a:extLst>
            <a:ext uri="{FF2B5EF4-FFF2-40B4-BE49-F238E27FC236}">
              <a16:creationId xmlns:a16="http://schemas.microsoft.com/office/drawing/2014/main" id="{58A9A526-4810-476D-BDC6-44E65709C0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29" name="Text Box 401">
          <a:extLst>
            <a:ext uri="{FF2B5EF4-FFF2-40B4-BE49-F238E27FC236}">
              <a16:creationId xmlns:a16="http://schemas.microsoft.com/office/drawing/2014/main" id="{7132C134-3287-4A45-934D-BD5A1A1E52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0" name="Text Box 402">
          <a:extLst>
            <a:ext uri="{FF2B5EF4-FFF2-40B4-BE49-F238E27FC236}">
              <a16:creationId xmlns:a16="http://schemas.microsoft.com/office/drawing/2014/main" id="{14B7A12C-37CB-462B-9D21-1E128032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1" name="Text Box 403">
          <a:extLst>
            <a:ext uri="{FF2B5EF4-FFF2-40B4-BE49-F238E27FC236}">
              <a16:creationId xmlns:a16="http://schemas.microsoft.com/office/drawing/2014/main" id="{72F1C5FD-D998-4871-B339-196C6D3931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2" name="Text Box 404">
          <a:extLst>
            <a:ext uri="{FF2B5EF4-FFF2-40B4-BE49-F238E27FC236}">
              <a16:creationId xmlns:a16="http://schemas.microsoft.com/office/drawing/2014/main" id="{748B890B-4FE8-40B7-91E0-B39B2C03E0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3" name="Text Box 405">
          <a:extLst>
            <a:ext uri="{FF2B5EF4-FFF2-40B4-BE49-F238E27FC236}">
              <a16:creationId xmlns:a16="http://schemas.microsoft.com/office/drawing/2014/main" id="{FCACBB21-281B-4B1B-99FB-AC61B9743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4" name="Text Box 406">
          <a:extLst>
            <a:ext uri="{FF2B5EF4-FFF2-40B4-BE49-F238E27FC236}">
              <a16:creationId xmlns:a16="http://schemas.microsoft.com/office/drawing/2014/main" id="{A3A845AF-6A69-4655-9F95-7A177F13D6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5" name="Text Box 407">
          <a:extLst>
            <a:ext uri="{FF2B5EF4-FFF2-40B4-BE49-F238E27FC236}">
              <a16:creationId xmlns:a16="http://schemas.microsoft.com/office/drawing/2014/main" id="{C25FE037-A49D-4A6B-995D-5120F3F122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6" name="Text Box 408">
          <a:extLst>
            <a:ext uri="{FF2B5EF4-FFF2-40B4-BE49-F238E27FC236}">
              <a16:creationId xmlns:a16="http://schemas.microsoft.com/office/drawing/2014/main" id="{9A87D168-505A-470C-B528-99A68FA3B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37" name="Text Box 409">
          <a:extLst>
            <a:ext uri="{FF2B5EF4-FFF2-40B4-BE49-F238E27FC236}">
              <a16:creationId xmlns:a16="http://schemas.microsoft.com/office/drawing/2014/main" id="{740A0D73-0992-450C-9AA2-4A96D9755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238" name="Text Box 410">
          <a:extLst>
            <a:ext uri="{FF2B5EF4-FFF2-40B4-BE49-F238E27FC236}">
              <a16:creationId xmlns:a16="http://schemas.microsoft.com/office/drawing/2014/main" id="{6B876C27-93D9-4B8A-BF1F-41E0746ACFC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239" name="Text Box 411">
          <a:extLst>
            <a:ext uri="{FF2B5EF4-FFF2-40B4-BE49-F238E27FC236}">
              <a16:creationId xmlns:a16="http://schemas.microsoft.com/office/drawing/2014/main" id="{064D8A63-64B5-4A52-B969-47FE8CFDF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0" name="Text Box 412">
          <a:extLst>
            <a:ext uri="{FF2B5EF4-FFF2-40B4-BE49-F238E27FC236}">
              <a16:creationId xmlns:a16="http://schemas.microsoft.com/office/drawing/2014/main" id="{787FB583-48B5-4F14-800D-06D85426BE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1" name="Text Box 413">
          <a:extLst>
            <a:ext uri="{FF2B5EF4-FFF2-40B4-BE49-F238E27FC236}">
              <a16:creationId xmlns:a16="http://schemas.microsoft.com/office/drawing/2014/main" id="{0AB73C79-0BF5-4E3F-8037-06EFC1E26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242" name="Text Box 414">
          <a:extLst>
            <a:ext uri="{FF2B5EF4-FFF2-40B4-BE49-F238E27FC236}">
              <a16:creationId xmlns:a16="http://schemas.microsoft.com/office/drawing/2014/main" id="{FA9B3C24-8A60-4370-898C-9194C9D737C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3" name="Text Box 415">
          <a:extLst>
            <a:ext uri="{FF2B5EF4-FFF2-40B4-BE49-F238E27FC236}">
              <a16:creationId xmlns:a16="http://schemas.microsoft.com/office/drawing/2014/main" id="{32F612A0-51A9-4D67-99A8-944B3B1B1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4" name="Text Box 416">
          <a:extLst>
            <a:ext uri="{FF2B5EF4-FFF2-40B4-BE49-F238E27FC236}">
              <a16:creationId xmlns:a16="http://schemas.microsoft.com/office/drawing/2014/main" id="{2FAFAC57-311E-46D0-A2FB-0FEAA729B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245" name="Text Box 417">
          <a:extLst>
            <a:ext uri="{FF2B5EF4-FFF2-40B4-BE49-F238E27FC236}">
              <a16:creationId xmlns:a16="http://schemas.microsoft.com/office/drawing/2014/main" id="{F5F0C224-624A-44CF-A3D1-0DE6E3A5910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6" name="Text Box 418">
          <a:extLst>
            <a:ext uri="{FF2B5EF4-FFF2-40B4-BE49-F238E27FC236}">
              <a16:creationId xmlns:a16="http://schemas.microsoft.com/office/drawing/2014/main" id="{8CDD1A8E-2D15-4940-82F7-BB861DFD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47" name="Text Box 419">
          <a:extLst>
            <a:ext uri="{FF2B5EF4-FFF2-40B4-BE49-F238E27FC236}">
              <a16:creationId xmlns:a16="http://schemas.microsoft.com/office/drawing/2014/main" id="{64FAC5E5-E015-4800-95F6-C14549D28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48" name="Text Box 420">
          <a:extLst>
            <a:ext uri="{FF2B5EF4-FFF2-40B4-BE49-F238E27FC236}">
              <a16:creationId xmlns:a16="http://schemas.microsoft.com/office/drawing/2014/main" id="{9F192EA4-0FD8-499E-8D92-74B5CDD8D6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49" name="Text Box 421">
          <a:extLst>
            <a:ext uri="{FF2B5EF4-FFF2-40B4-BE49-F238E27FC236}">
              <a16:creationId xmlns:a16="http://schemas.microsoft.com/office/drawing/2014/main" id="{2562100D-4E93-4757-826B-0AC51E2200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0" name="Text Box 422">
          <a:extLst>
            <a:ext uri="{FF2B5EF4-FFF2-40B4-BE49-F238E27FC236}">
              <a16:creationId xmlns:a16="http://schemas.microsoft.com/office/drawing/2014/main" id="{7FA995A2-17A4-4ED9-9A31-C74F51C650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1" name="Text Box 423">
          <a:extLst>
            <a:ext uri="{FF2B5EF4-FFF2-40B4-BE49-F238E27FC236}">
              <a16:creationId xmlns:a16="http://schemas.microsoft.com/office/drawing/2014/main" id="{64E08930-80F5-4190-BF80-38A519FF7C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2" name="Text Box 424">
          <a:extLst>
            <a:ext uri="{FF2B5EF4-FFF2-40B4-BE49-F238E27FC236}">
              <a16:creationId xmlns:a16="http://schemas.microsoft.com/office/drawing/2014/main" id="{581C567E-8A5E-477F-ABF5-99E6BC850A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3" name="Text Box 425">
          <a:extLst>
            <a:ext uri="{FF2B5EF4-FFF2-40B4-BE49-F238E27FC236}">
              <a16:creationId xmlns:a16="http://schemas.microsoft.com/office/drawing/2014/main" id="{F806038D-9A17-4801-AB79-5C808C76A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4" name="Text Box 426">
          <a:extLst>
            <a:ext uri="{FF2B5EF4-FFF2-40B4-BE49-F238E27FC236}">
              <a16:creationId xmlns:a16="http://schemas.microsoft.com/office/drawing/2014/main" id="{2DEACB00-1D6E-4CF5-A568-A2D60841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5" name="Text Box 427">
          <a:extLst>
            <a:ext uri="{FF2B5EF4-FFF2-40B4-BE49-F238E27FC236}">
              <a16:creationId xmlns:a16="http://schemas.microsoft.com/office/drawing/2014/main" id="{1BC40ADE-18A8-4D9B-A58B-A53E3F757B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6" name="Text Box 428">
          <a:extLst>
            <a:ext uri="{FF2B5EF4-FFF2-40B4-BE49-F238E27FC236}">
              <a16:creationId xmlns:a16="http://schemas.microsoft.com/office/drawing/2014/main" id="{36A418A9-75F7-418E-90B4-F4D9A7888A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7" name="Text Box 429">
          <a:extLst>
            <a:ext uri="{FF2B5EF4-FFF2-40B4-BE49-F238E27FC236}">
              <a16:creationId xmlns:a16="http://schemas.microsoft.com/office/drawing/2014/main" id="{37DBB635-41A3-4F75-B2A6-26D35B77A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8" name="Text Box 430">
          <a:extLst>
            <a:ext uri="{FF2B5EF4-FFF2-40B4-BE49-F238E27FC236}">
              <a16:creationId xmlns:a16="http://schemas.microsoft.com/office/drawing/2014/main" id="{7E80E281-8C1C-49F8-B4BD-7FAC57D7F0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59" name="Text Box 431">
          <a:extLst>
            <a:ext uri="{FF2B5EF4-FFF2-40B4-BE49-F238E27FC236}">
              <a16:creationId xmlns:a16="http://schemas.microsoft.com/office/drawing/2014/main" id="{B5B49A5F-73E2-4F43-BCAC-E26DC54F17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0" name="Text Box 432">
          <a:extLst>
            <a:ext uri="{FF2B5EF4-FFF2-40B4-BE49-F238E27FC236}">
              <a16:creationId xmlns:a16="http://schemas.microsoft.com/office/drawing/2014/main" id="{C3A431FE-B9C6-49C5-9E00-EC4F138C4A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1" name="Text Box 433">
          <a:extLst>
            <a:ext uri="{FF2B5EF4-FFF2-40B4-BE49-F238E27FC236}">
              <a16:creationId xmlns:a16="http://schemas.microsoft.com/office/drawing/2014/main" id="{CFBB886E-4B09-49C1-89AC-41674BEFF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2" name="Text Box 434">
          <a:extLst>
            <a:ext uri="{FF2B5EF4-FFF2-40B4-BE49-F238E27FC236}">
              <a16:creationId xmlns:a16="http://schemas.microsoft.com/office/drawing/2014/main" id="{C2BE6E45-29EA-4EA3-80FF-F83F56A3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3" name="Text Box 435">
          <a:extLst>
            <a:ext uri="{FF2B5EF4-FFF2-40B4-BE49-F238E27FC236}">
              <a16:creationId xmlns:a16="http://schemas.microsoft.com/office/drawing/2014/main" id="{B41DDD56-C941-4607-B82C-56EDDD757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4" name="Text Box 436">
          <a:extLst>
            <a:ext uri="{FF2B5EF4-FFF2-40B4-BE49-F238E27FC236}">
              <a16:creationId xmlns:a16="http://schemas.microsoft.com/office/drawing/2014/main" id="{9F02C1A6-4998-44B6-A96A-65ED439634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5" name="Text Box 437">
          <a:extLst>
            <a:ext uri="{FF2B5EF4-FFF2-40B4-BE49-F238E27FC236}">
              <a16:creationId xmlns:a16="http://schemas.microsoft.com/office/drawing/2014/main" id="{D053CD76-6604-4E83-B3C9-0B7B539E3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6" name="Text Box 438">
          <a:extLst>
            <a:ext uri="{FF2B5EF4-FFF2-40B4-BE49-F238E27FC236}">
              <a16:creationId xmlns:a16="http://schemas.microsoft.com/office/drawing/2014/main" id="{87D0C11D-4133-4D22-BDEF-F51547EF43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7" name="Text Box 439">
          <a:extLst>
            <a:ext uri="{FF2B5EF4-FFF2-40B4-BE49-F238E27FC236}">
              <a16:creationId xmlns:a16="http://schemas.microsoft.com/office/drawing/2014/main" id="{939C67AA-C98D-4079-9AC8-59FCB3F952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8" name="Text Box 440">
          <a:extLst>
            <a:ext uri="{FF2B5EF4-FFF2-40B4-BE49-F238E27FC236}">
              <a16:creationId xmlns:a16="http://schemas.microsoft.com/office/drawing/2014/main" id="{4557D2AE-D10D-459A-A0EE-E94B61425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69" name="Text Box 441">
          <a:extLst>
            <a:ext uri="{FF2B5EF4-FFF2-40B4-BE49-F238E27FC236}">
              <a16:creationId xmlns:a16="http://schemas.microsoft.com/office/drawing/2014/main" id="{70455850-CB4F-462B-BF62-DC36440F5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70" name="Text Box 442">
          <a:extLst>
            <a:ext uri="{FF2B5EF4-FFF2-40B4-BE49-F238E27FC236}">
              <a16:creationId xmlns:a16="http://schemas.microsoft.com/office/drawing/2014/main" id="{0CC19393-2821-43DA-926B-D11DABD88B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71" name="Text Box 443">
          <a:extLst>
            <a:ext uri="{FF2B5EF4-FFF2-40B4-BE49-F238E27FC236}">
              <a16:creationId xmlns:a16="http://schemas.microsoft.com/office/drawing/2014/main" id="{A7E14245-762B-44C9-8D40-63C361517A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72" name="Text Box 444">
          <a:extLst>
            <a:ext uri="{FF2B5EF4-FFF2-40B4-BE49-F238E27FC236}">
              <a16:creationId xmlns:a16="http://schemas.microsoft.com/office/drawing/2014/main" id="{2A32513D-A00E-4160-AB01-4230C91D04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73" name="Text Box 445">
          <a:extLst>
            <a:ext uri="{FF2B5EF4-FFF2-40B4-BE49-F238E27FC236}">
              <a16:creationId xmlns:a16="http://schemas.microsoft.com/office/drawing/2014/main" id="{73C3D02D-2FE1-491B-A5DD-F003032002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274" name="Text Box 446">
          <a:extLst>
            <a:ext uri="{FF2B5EF4-FFF2-40B4-BE49-F238E27FC236}">
              <a16:creationId xmlns:a16="http://schemas.microsoft.com/office/drawing/2014/main" id="{F82C4540-AEA6-495F-BF39-C083C3C7DD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275" name="Text Box 447">
          <a:extLst>
            <a:ext uri="{FF2B5EF4-FFF2-40B4-BE49-F238E27FC236}">
              <a16:creationId xmlns:a16="http://schemas.microsoft.com/office/drawing/2014/main" id="{79532E77-A8E3-48CF-8950-00C39A0FCA1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76" name="Text Box 448">
          <a:extLst>
            <a:ext uri="{FF2B5EF4-FFF2-40B4-BE49-F238E27FC236}">
              <a16:creationId xmlns:a16="http://schemas.microsoft.com/office/drawing/2014/main" id="{E9F49DBA-DE1F-4FD7-94AE-89513FDECE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77" name="Text Box 449">
          <a:extLst>
            <a:ext uri="{FF2B5EF4-FFF2-40B4-BE49-F238E27FC236}">
              <a16:creationId xmlns:a16="http://schemas.microsoft.com/office/drawing/2014/main" id="{57A853E9-2E5E-46DD-B128-7F30163212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78" name="Text Box 450">
          <a:extLst>
            <a:ext uri="{FF2B5EF4-FFF2-40B4-BE49-F238E27FC236}">
              <a16:creationId xmlns:a16="http://schemas.microsoft.com/office/drawing/2014/main" id="{92B5885D-8786-441C-94F3-410097661D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79" name="Text Box 451">
          <a:extLst>
            <a:ext uri="{FF2B5EF4-FFF2-40B4-BE49-F238E27FC236}">
              <a16:creationId xmlns:a16="http://schemas.microsoft.com/office/drawing/2014/main" id="{A2113B2A-E61F-4886-94F1-4E39F8DFC2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0" name="Text Box 452">
          <a:extLst>
            <a:ext uri="{FF2B5EF4-FFF2-40B4-BE49-F238E27FC236}">
              <a16:creationId xmlns:a16="http://schemas.microsoft.com/office/drawing/2014/main" id="{4071658E-257A-4981-9BA2-E5FD1AEB40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81" name="Text Box 453">
          <a:extLst>
            <a:ext uri="{FF2B5EF4-FFF2-40B4-BE49-F238E27FC236}">
              <a16:creationId xmlns:a16="http://schemas.microsoft.com/office/drawing/2014/main" id="{6B05E76D-694A-4CCA-BE92-04170CC6C5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2" name="Text Box 454">
          <a:extLst>
            <a:ext uri="{FF2B5EF4-FFF2-40B4-BE49-F238E27FC236}">
              <a16:creationId xmlns:a16="http://schemas.microsoft.com/office/drawing/2014/main" id="{09C2AAC3-01BE-43D3-96E3-E119CEB22E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3" name="Text Box 455">
          <a:extLst>
            <a:ext uri="{FF2B5EF4-FFF2-40B4-BE49-F238E27FC236}">
              <a16:creationId xmlns:a16="http://schemas.microsoft.com/office/drawing/2014/main" id="{0459BDEB-5CF9-483A-9935-57F09C63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84" name="Text Box 456">
          <a:extLst>
            <a:ext uri="{FF2B5EF4-FFF2-40B4-BE49-F238E27FC236}">
              <a16:creationId xmlns:a16="http://schemas.microsoft.com/office/drawing/2014/main" id="{4AF14CDC-EBC2-438B-9A46-2492F69F7D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85" name="Text Box 457">
          <a:extLst>
            <a:ext uri="{FF2B5EF4-FFF2-40B4-BE49-F238E27FC236}">
              <a16:creationId xmlns:a16="http://schemas.microsoft.com/office/drawing/2014/main" id="{7AE3CEDB-BD4E-49C5-82E8-FB19130BEA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6" name="Text Box 458">
          <a:extLst>
            <a:ext uri="{FF2B5EF4-FFF2-40B4-BE49-F238E27FC236}">
              <a16:creationId xmlns:a16="http://schemas.microsoft.com/office/drawing/2014/main" id="{9FEEFAA3-E243-4B90-A586-55391BA9D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7" name="Text Box 459">
          <a:extLst>
            <a:ext uri="{FF2B5EF4-FFF2-40B4-BE49-F238E27FC236}">
              <a16:creationId xmlns:a16="http://schemas.microsoft.com/office/drawing/2014/main" id="{38A7F3B9-0E2B-4306-B498-C41D05190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88" name="Text Box 460">
          <a:extLst>
            <a:ext uri="{FF2B5EF4-FFF2-40B4-BE49-F238E27FC236}">
              <a16:creationId xmlns:a16="http://schemas.microsoft.com/office/drawing/2014/main" id="{0F0333DE-AAFA-4EC6-B087-FB426F76D8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89" name="Text Box 461">
          <a:extLst>
            <a:ext uri="{FF2B5EF4-FFF2-40B4-BE49-F238E27FC236}">
              <a16:creationId xmlns:a16="http://schemas.microsoft.com/office/drawing/2014/main" id="{3802F634-CCAD-4B3F-868F-D542662E76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0" name="Text Box 462">
          <a:extLst>
            <a:ext uri="{FF2B5EF4-FFF2-40B4-BE49-F238E27FC236}">
              <a16:creationId xmlns:a16="http://schemas.microsoft.com/office/drawing/2014/main" id="{26463D5D-79BE-4AF9-AE53-BCC522E76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91" name="Text Box 463">
          <a:extLst>
            <a:ext uri="{FF2B5EF4-FFF2-40B4-BE49-F238E27FC236}">
              <a16:creationId xmlns:a16="http://schemas.microsoft.com/office/drawing/2014/main" id="{400730E1-1865-4B64-A7AD-18CA28D70F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2" name="Text Box 464">
          <a:extLst>
            <a:ext uri="{FF2B5EF4-FFF2-40B4-BE49-F238E27FC236}">
              <a16:creationId xmlns:a16="http://schemas.microsoft.com/office/drawing/2014/main" id="{A42A367D-56C9-4A6B-B172-F770EC233F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3" name="Text Box 465">
          <a:extLst>
            <a:ext uri="{FF2B5EF4-FFF2-40B4-BE49-F238E27FC236}">
              <a16:creationId xmlns:a16="http://schemas.microsoft.com/office/drawing/2014/main" id="{A15913B6-A6D3-4E45-B3A0-BCE97ECFE9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94" name="Text Box 466">
          <a:extLst>
            <a:ext uri="{FF2B5EF4-FFF2-40B4-BE49-F238E27FC236}">
              <a16:creationId xmlns:a16="http://schemas.microsoft.com/office/drawing/2014/main" id="{F8DD5E79-652F-48AA-83B0-2CBCB0753F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95" name="Text Box 467">
          <a:extLst>
            <a:ext uri="{FF2B5EF4-FFF2-40B4-BE49-F238E27FC236}">
              <a16:creationId xmlns:a16="http://schemas.microsoft.com/office/drawing/2014/main" id="{D5A95B33-C7A1-4A9B-B556-BE52C2134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6" name="Text Box 468">
          <a:extLst>
            <a:ext uri="{FF2B5EF4-FFF2-40B4-BE49-F238E27FC236}">
              <a16:creationId xmlns:a16="http://schemas.microsoft.com/office/drawing/2014/main" id="{8B922F87-D706-442C-AB9B-A0B4585AE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7" name="Text Box 469">
          <a:extLst>
            <a:ext uri="{FF2B5EF4-FFF2-40B4-BE49-F238E27FC236}">
              <a16:creationId xmlns:a16="http://schemas.microsoft.com/office/drawing/2014/main" id="{D7459E7E-47E2-4202-9C21-0B2FD4743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298" name="Text Box 470">
          <a:extLst>
            <a:ext uri="{FF2B5EF4-FFF2-40B4-BE49-F238E27FC236}">
              <a16:creationId xmlns:a16="http://schemas.microsoft.com/office/drawing/2014/main" id="{512CE1BE-1829-4E4B-82E7-AF0C3A19D3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299" name="Text Box 471">
          <a:extLst>
            <a:ext uri="{FF2B5EF4-FFF2-40B4-BE49-F238E27FC236}">
              <a16:creationId xmlns:a16="http://schemas.microsoft.com/office/drawing/2014/main" id="{7C0B0D28-11B4-40F6-B069-EE7477FBE9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0" name="Text Box 472">
          <a:extLst>
            <a:ext uri="{FF2B5EF4-FFF2-40B4-BE49-F238E27FC236}">
              <a16:creationId xmlns:a16="http://schemas.microsoft.com/office/drawing/2014/main" id="{2A37D05B-F412-49E7-BD33-8EF50CCAA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01" name="Text Box 473">
          <a:extLst>
            <a:ext uri="{FF2B5EF4-FFF2-40B4-BE49-F238E27FC236}">
              <a16:creationId xmlns:a16="http://schemas.microsoft.com/office/drawing/2014/main" id="{00FDE061-9DBA-4F38-B813-06EA944AE3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2" name="Text Box 474">
          <a:extLst>
            <a:ext uri="{FF2B5EF4-FFF2-40B4-BE49-F238E27FC236}">
              <a16:creationId xmlns:a16="http://schemas.microsoft.com/office/drawing/2014/main" id="{2C665097-26BB-435E-AABE-A5562C6CE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3" name="Text Box 475">
          <a:extLst>
            <a:ext uri="{FF2B5EF4-FFF2-40B4-BE49-F238E27FC236}">
              <a16:creationId xmlns:a16="http://schemas.microsoft.com/office/drawing/2014/main" id="{690B76FF-6CA6-4F2B-A1ED-2CA610F4F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04" name="Text Box 476">
          <a:extLst>
            <a:ext uri="{FF2B5EF4-FFF2-40B4-BE49-F238E27FC236}">
              <a16:creationId xmlns:a16="http://schemas.microsoft.com/office/drawing/2014/main" id="{8A96D4DE-E99E-44CA-AC85-EEC03A1175B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5" name="Text Box 477">
          <a:extLst>
            <a:ext uri="{FF2B5EF4-FFF2-40B4-BE49-F238E27FC236}">
              <a16:creationId xmlns:a16="http://schemas.microsoft.com/office/drawing/2014/main" id="{022D4F4B-4565-4951-84D5-3BBFC7034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6" name="Text Box 478">
          <a:extLst>
            <a:ext uri="{FF2B5EF4-FFF2-40B4-BE49-F238E27FC236}">
              <a16:creationId xmlns:a16="http://schemas.microsoft.com/office/drawing/2014/main" id="{21C58806-7CAF-46A3-9291-1285302A4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07" name="Text Box 479">
          <a:extLst>
            <a:ext uri="{FF2B5EF4-FFF2-40B4-BE49-F238E27FC236}">
              <a16:creationId xmlns:a16="http://schemas.microsoft.com/office/drawing/2014/main" id="{0D457BA6-90C4-4A67-B16B-6611DD198F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8" name="Text Box 480">
          <a:extLst>
            <a:ext uri="{FF2B5EF4-FFF2-40B4-BE49-F238E27FC236}">
              <a16:creationId xmlns:a16="http://schemas.microsoft.com/office/drawing/2014/main" id="{0B56AE8B-1492-40A7-9F44-F677F93536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09" name="Text Box 481">
          <a:extLst>
            <a:ext uri="{FF2B5EF4-FFF2-40B4-BE49-F238E27FC236}">
              <a16:creationId xmlns:a16="http://schemas.microsoft.com/office/drawing/2014/main" id="{7E618499-4E19-4E2C-9529-C9B66ED8AA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10" name="Text Box 482">
          <a:extLst>
            <a:ext uri="{FF2B5EF4-FFF2-40B4-BE49-F238E27FC236}">
              <a16:creationId xmlns:a16="http://schemas.microsoft.com/office/drawing/2014/main" id="{44EA3AF2-3B92-445D-820B-F6B0577EA20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1" name="Text Box 483">
          <a:extLst>
            <a:ext uri="{FF2B5EF4-FFF2-40B4-BE49-F238E27FC236}">
              <a16:creationId xmlns:a16="http://schemas.microsoft.com/office/drawing/2014/main" id="{5BD910BB-A5E0-4680-8436-43342C555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2" name="Text Box 484">
          <a:extLst>
            <a:ext uri="{FF2B5EF4-FFF2-40B4-BE49-F238E27FC236}">
              <a16:creationId xmlns:a16="http://schemas.microsoft.com/office/drawing/2014/main" id="{5A4CB0AF-B560-4A34-B80F-1974577E5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13" name="Text Box 485">
          <a:extLst>
            <a:ext uri="{FF2B5EF4-FFF2-40B4-BE49-F238E27FC236}">
              <a16:creationId xmlns:a16="http://schemas.microsoft.com/office/drawing/2014/main" id="{783E6DE3-424F-45DC-8BEE-F2ACCA18FC9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14" name="Text Box 486">
          <a:extLst>
            <a:ext uri="{FF2B5EF4-FFF2-40B4-BE49-F238E27FC236}">
              <a16:creationId xmlns:a16="http://schemas.microsoft.com/office/drawing/2014/main" id="{E5B0C305-FEB1-4EE0-A4FC-7BA02D37FA3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5" name="Text Box 487">
          <a:extLst>
            <a:ext uri="{FF2B5EF4-FFF2-40B4-BE49-F238E27FC236}">
              <a16:creationId xmlns:a16="http://schemas.microsoft.com/office/drawing/2014/main" id="{CDE43D2C-F1EC-4F7F-998B-0E862E904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6" name="Text Box 488">
          <a:extLst>
            <a:ext uri="{FF2B5EF4-FFF2-40B4-BE49-F238E27FC236}">
              <a16:creationId xmlns:a16="http://schemas.microsoft.com/office/drawing/2014/main" id="{F7613A20-9E3F-4814-82C3-3C91606A9F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17" name="Text Box 489">
          <a:extLst>
            <a:ext uri="{FF2B5EF4-FFF2-40B4-BE49-F238E27FC236}">
              <a16:creationId xmlns:a16="http://schemas.microsoft.com/office/drawing/2014/main" id="{59D8B815-F7DC-4C8D-AC8A-5DB6D5292E1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8" name="Text Box 490">
          <a:extLst>
            <a:ext uri="{FF2B5EF4-FFF2-40B4-BE49-F238E27FC236}">
              <a16:creationId xmlns:a16="http://schemas.microsoft.com/office/drawing/2014/main" id="{8477DAA5-21F6-42DF-8CA7-34E50CE5C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19" name="Text Box 491">
          <a:extLst>
            <a:ext uri="{FF2B5EF4-FFF2-40B4-BE49-F238E27FC236}">
              <a16:creationId xmlns:a16="http://schemas.microsoft.com/office/drawing/2014/main" id="{48860007-B205-4CC4-8A68-BD2C553185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20" name="Text Box 492">
          <a:extLst>
            <a:ext uri="{FF2B5EF4-FFF2-40B4-BE49-F238E27FC236}">
              <a16:creationId xmlns:a16="http://schemas.microsoft.com/office/drawing/2014/main" id="{A4E01127-AADD-413C-B4A6-B9FFF186E1C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1" name="Text Box 493">
          <a:extLst>
            <a:ext uri="{FF2B5EF4-FFF2-40B4-BE49-F238E27FC236}">
              <a16:creationId xmlns:a16="http://schemas.microsoft.com/office/drawing/2014/main" id="{97F94436-A158-42D1-B0C5-69FAF3B989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2" name="Text Box 494">
          <a:extLst>
            <a:ext uri="{FF2B5EF4-FFF2-40B4-BE49-F238E27FC236}">
              <a16:creationId xmlns:a16="http://schemas.microsoft.com/office/drawing/2014/main" id="{CEF8B369-8F44-4674-96EF-EA113EAA2A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23" name="Text Box 495">
          <a:extLst>
            <a:ext uri="{FF2B5EF4-FFF2-40B4-BE49-F238E27FC236}">
              <a16:creationId xmlns:a16="http://schemas.microsoft.com/office/drawing/2014/main" id="{9F579803-2AA4-4A5F-A7FA-38BCD68072A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24" name="Text Box 496">
          <a:extLst>
            <a:ext uri="{FF2B5EF4-FFF2-40B4-BE49-F238E27FC236}">
              <a16:creationId xmlns:a16="http://schemas.microsoft.com/office/drawing/2014/main" id="{5C8AB4DE-80A5-4392-AE36-A0E522D488C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5" name="Text Box 497">
          <a:extLst>
            <a:ext uri="{FF2B5EF4-FFF2-40B4-BE49-F238E27FC236}">
              <a16:creationId xmlns:a16="http://schemas.microsoft.com/office/drawing/2014/main" id="{0EF7BEFD-DF82-406B-BA70-78F66BA290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6" name="Text Box 498">
          <a:extLst>
            <a:ext uri="{FF2B5EF4-FFF2-40B4-BE49-F238E27FC236}">
              <a16:creationId xmlns:a16="http://schemas.microsoft.com/office/drawing/2014/main" id="{FEB469AF-D026-46D3-956F-26759F932B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27" name="Text Box 499">
          <a:extLst>
            <a:ext uri="{FF2B5EF4-FFF2-40B4-BE49-F238E27FC236}">
              <a16:creationId xmlns:a16="http://schemas.microsoft.com/office/drawing/2014/main" id="{4C45DA29-FC23-4C1A-A2C2-4F8C47FC5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8" name="Text Box 500">
          <a:extLst>
            <a:ext uri="{FF2B5EF4-FFF2-40B4-BE49-F238E27FC236}">
              <a16:creationId xmlns:a16="http://schemas.microsoft.com/office/drawing/2014/main" id="{740660A6-3FBC-4CA7-A1AB-71614FB23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29" name="Text Box 501">
          <a:extLst>
            <a:ext uri="{FF2B5EF4-FFF2-40B4-BE49-F238E27FC236}">
              <a16:creationId xmlns:a16="http://schemas.microsoft.com/office/drawing/2014/main" id="{9265BA88-AF91-4656-9411-2943542D5D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30" name="Text Box 502">
          <a:extLst>
            <a:ext uri="{FF2B5EF4-FFF2-40B4-BE49-F238E27FC236}">
              <a16:creationId xmlns:a16="http://schemas.microsoft.com/office/drawing/2014/main" id="{7014F01E-EEAD-4EF1-84FA-0E73F7D168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1" name="Text Box 503">
          <a:extLst>
            <a:ext uri="{FF2B5EF4-FFF2-40B4-BE49-F238E27FC236}">
              <a16:creationId xmlns:a16="http://schemas.microsoft.com/office/drawing/2014/main" id="{78757B75-82F1-461D-9A29-549A3BA999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2" name="Text Box 504">
          <a:extLst>
            <a:ext uri="{FF2B5EF4-FFF2-40B4-BE49-F238E27FC236}">
              <a16:creationId xmlns:a16="http://schemas.microsoft.com/office/drawing/2014/main" id="{1F39088D-4E6C-4B28-AEF2-7343E8DA59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7333" name="Text Box 505">
          <a:extLst>
            <a:ext uri="{FF2B5EF4-FFF2-40B4-BE49-F238E27FC236}">
              <a16:creationId xmlns:a16="http://schemas.microsoft.com/office/drawing/2014/main" id="{95CB41B6-4CEE-471E-8FEC-54B9FB583EF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4" name="Text Box 506">
          <a:extLst>
            <a:ext uri="{FF2B5EF4-FFF2-40B4-BE49-F238E27FC236}">
              <a16:creationId xmlns:a16="http://schemas.microsoft.com/office/drawing/2014/main" id="{95DBD5A0-E298-4E99-892B-26367A7535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5" name="Text Box 507">
          <a:extLst>
            <a:ext uri="{FF2B5EF4-FFF2-40B4-BE49-F238E27FC236}">
              <a16:creationId xmlns:a16="http://schemas.microsoft.com/office/drawing/2014/main" id="{74BB1FEA-53F9-4323-9330-D0DE29313F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36" name="Text Box 508">
          <a:extLst>
            <a:ext uri="{FF2B5EF4-FFF2-40B4-BE49-F238E27FC236}">
              <a16:creationId xmlns:a16="http://schemas.microsoft.com/office/drawing/2014/main" id="{ACF623CF-6CA0-468E-B6BD-CBFC6C5A0C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7" name="Text Box 509">
          <a:extLst>
            <a:ext uri="{FF2B5EF4-FFF2-40B4-BE49-F238E27FC236}">
              <a16:creationId xmlns:a16="http://schemas.microsoft.com/office/drawing/2014/main" id="{147BB509-A9B0-4BBF-9E32-84CE1B2E85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38" name="Text Box 510">
          <a:extLst>
            <a:ext uri="{FF2B5EF4-FFF2-40B4-BE49-F238E27FC236}">
              <a16:creationId xmlns:a16="http://schemas.microsoft.com/office/drawing/2014/main" id="{7D4EE08A-5C66-48B2-9D00-31D37DA3F4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39" name="Text Box 511">
          <a:extLst>
            <a:ext uri="{FF2B5EF4-FFF2-40B4-BE49-F238E27FC236}">
              <a16:creationId xmlns:a16="http://schemas.microsoft.com/office/drawing/2014/main" id="{7BCA591B-6CF2-4B8F-9B74-19293AFB27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0" name="Text Box 512">
          <a:extLst>
            <a:ext uri="{FF2B5EF4-FFF2-40B4-BE49-F238E27FC236}">
              <a16:creationId xmlns:a16="http://schemas.microsoft.com/office/drawing/2014/main" id="{77993667-6966-4884-85D1-E9E5045930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1" name="Text Box 513">
          <a:extLst>
            <a:ext uri="{FF2B5EF4-FFF2-40B4-BE49-F238E27FC236}">
              <a16:creationId xmlns:a16="http://schemas.microsoft.com/office/drawing/2014/main" id="{FCEFF4DB-2BD8-49E1-B172-1A331E74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42" name="Text Box 514">
          <a:extLst>
            <a:ext uri="{FF2B5EF4-FFF2-40B4-BE49-F238E27FC236}">
              <a16:creationId xmlns:a16="http://schemas.microsoft.com/office/drawing/2014/main" id="{6896778E-250A-4E1D-B05F-3216219A29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43" name="Text Box 515">
          <a:extLst>
            <a:ext uri="{FF2B5EF4-FFF2-40B4-BE49-F238E27FC236}">
              <a16:creationId xmlns:a16="http://schemas.microsoft.com/office/drawing/2014/main" id="{B53E5D9D-114D-4656-8DA9-3EE63F7026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4" name="Text Box 516">
          <a:extLst>
            <a:ext uri="{FF2B5EF4-FFF2-40B4-BE49-F238E27FC236}">
              <a16:creationId xmlns:a16="http://schemas.microsoft.com/office/drawing/2014/main" id="{42E5A9E4-EAAC-40A0-8152-F4E8396ABA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5" name="Text Box 517">
          <a:extLst>
            <a:ext uri="{FF2B5EF4-FFF2-40B4-BE49-F238E27FC236}">
              <a16:creationId xmlns:a16="http://schemas.microsoft.com/office/drawing/2014/main" id="{810709D0-1031-4780-BA86-89D303C173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46" name="Text Box 518">
          <a:extLst>
            <a:ext uri="{FF2B5EF4-FFF2-40B4-BE49-F238E27FC236}">
              <a16:creationId xmlns:a16="http://schemas.microsoft.com/office/drawing/2014/main" id="{DB56740D-5E46-4F7A-8A3F-FC68FE35C4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7" name="Text Box 519">
          <a:extLst>
            <a:ext uri="{FF2B5EF4-FFF2-40B4-BE49-F238E27FC236}">
              <a16:creationId xmlns:a16="http://schemas.microsoft.com/office/drawing/2014/main" id="{D980C967-5D74-4086-A4F0-91E9483D7C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48" name="Text Box 520">
          <a:extLst>
            <a:ext uri="{FF2B5EF4-FFF2-40B4-BE49-F238E27FC236}">
              <a16:creationId xmlns:a16="http://schemas.microsoft.com/office/drawing/2014/main" id="{C1670DD3-44D7-4619-BF22-B95244838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49" name="Text Box 521">
          <a:extLst>
            <a:ext uri="{FF2B5EF4-FFF2-40B4-BE49-F238E27FC236}">
              <a16:creationId xmlns:a16="http://schemas.microsoft.com/office/drawing/2014/main" id="{C26AE951-9D54-4608-BA2E-F561928706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0" name="Text Box 522">
          <a:extLst>
            <a:ext uri="{FF2B5EF4-FFF2-40B4-BE49-F238E27FC236}">
              <a16:creationId xmlns:a16="http://schemas.microsoft.com/office/drawing/2014/main" id="{B9938EC5-7AAF-437A-B1A9-B9474891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1" name="Text Box 523">
          <a:extLst>
            <a:ext uri="{FF2B5EF4-FFF2-40B4-BE49-F238E27FC236}">
              <a16:creationId xmlns:a16="http://schemas.microsoft.com/office/drawing/2014/main" id="{DEC28393-7CFA-4A7B-A1EF-1DBFF1921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52" name="Text Box 524">
          <a:extLst>
            <a:ext uri="{FF2B5EF4-FFF2-40B4-BE49-F238E27FC236}">
              <a16:creationId xmlns:a16="http://schemas.microsoft.com/office/drawing/2014/main" id="{527F9880-C3C1-4244-AF6A-FDB7B9C71A2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53" name="Text Box 525">
          <a:extLst>
            <a:ext uri="{FF2B5EF4-FFF2-40B4-BE49-F238E27FC236}">
              <a16:creationId xmlns:a16="http://schemas.microsoft.com/office/drawing/2014/main" id="{A65812AE-FC7F-4613-8F18-3BC2992B4E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4" name="Text Box 526">
          <a:extLst>
            <a:ext uri="{FF2B5EF4-FFF2-40B4-BE49-F238E27FC236}">
              <a16:creationId xmlns:a16="http://schemas.microsoft.com/office/drawing/2014/main" id="{5D7FDC0A-5E25-4A8F-88E7-C4298FA07E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5" name="Text Box 527">
          <a:extLst>
            <a:ext uri="{FF2B5EF4-FFF2-40B4-BE49-F238E27FC236}">
              <a16:creationId xmlns:a16="http://schemas.microsoft.com/office/drawing/2014/main" id="{C6A24023-ABA6-4B10-8A97-A2BD338B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56" name="Text Box 528">
          <a:extLst>
            <a:ext uri="{FF2B5EF4-FFF2-40B4-BE49-F238E27FC236}">
              <a16:creationId xmlns:a16="http://schemas.microsoft.com/office/drawing/2014/main" id="{50E24EF0-57AE-455A-9688-2B1923725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7" name="Text Box 529">
          <a:extLst>
            <a:ext uri="{FF2B5EF4-FFF2-40B4-BE49-F238E27FC236}">
              <a16:creationId xmlns:a16="http://schemas.microsoft.com/office/drawing/2014/main" id="{9BA7D8C0-AACD-4E2A-A143-05CBCD519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58" name="Text Box 530">
          <a:extLst>
            <a:ext uri="{FF2B5EF4-FFF2-40B4-BE49-F238E27FC236}">
              <a16:creationId xmlns:a16="http://schemas.microsoft.com/office/drawing/2014/main" id="{C462C71B-79A6-4F42-AB4C-8070D04E9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59" name="Text Box 531">
          <a:extLst>
            <a:ext uri="{FF2B5EF4-FFF2-40B4-BE49-F238E27FC236}">
              <a16:creationId xmlns:a16="http://schemas.microsoft.com/office/drawing/2014/main" id="{D4EDE948-38AF-4C2F-92B7-D1101FB59F1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0" name="Text Box 532">
          <a:extLst>
            <a:ext uri="{FF2B5EF4-FFF2-40B4-BE49-F238E27FC236}">
              <a16:creationId xmlns:a16="http://schemas.microsoft.com/office/drawing/2014/main" id="{9132AC44-F7B3-46A3-872F-3BC2A42721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1" name="Text Box 533">
          <a:extLst>
            <a:ext uri="{FF2B5EF4-FFF2-40B4-BE49-F238E27FC236}">
              <a16:creationId xmlns:a16="http://schemas.microsoft.com/office/drawing/2014/main" id="{66C9FE1D-322F-4C82-8519-C85C5067F2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362" name="Text Box 534">
          <a:extLst>
            <a:ext uri="{FF2B5EF4-FFF2-40B4-BE49-F238E27FC236}">
              <a16:creationId xmlns:a16="http://schemas.microsoft.com/office/drawing/2014/main" id="{FD786D9E-ADA9-433E-8F92-44C5E0D71C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63" name="Text Box 535">
          <a:extLst>
            <a:ext uri="{FF2B5EF4-FFF2-40B4-BE49-F238E27FC236}">
              <a16:creationId xmlns:a16="http://schemas.microsoft.com/office/drawing/2014/main" id="{731BC6C0-1B26-40C9-97AE-9B4633D8E6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4" name="Text Box 536">
          <a:extLst>
            <a:ext uri="{FF2B5EF4-FFF2-40B4-BE49-F238E27FC236}">
              <a16:creationId xmlns:a16="http://schemas.microsoft.com/office/drawing/2014/main" id="{8174A614-64B7-4C75-8088-9270BFB3D6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5" name="Text Box 537">
          <a:extLst>
            <a:ext uri="{FF2B5EF4-FFF2-40B4-BE49-F238E27FC236}">
              <a16:creationId xmlns:a16="http://schemas.microsoft.com/office/drawing/2014/main" id="{43BDA64C-57B5-4175-A97B-32669ABD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66" name="Text Box 538">
          <a:extLst>
            <a:ext uri="{FF2B5EF4-FFF2-40B4-BE49-F238E27FC236}">
              <a16:creationId xmlns:a16="http://schemas.microsoft.com/office/drawing/2014/main" id="{2530BAB6-1AEE-46E3-B25F-53973C2CA1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7" name="Text Box 539">
          <a:extLst>
            <a:ext uri="{FF2B5EF4-FFF2-40B4-BE49-F238E27FC236}">
              <a16:creationId xmlns:a16="http://schemas.microsoft.com/office/drawing/2014/main" id="{57C6B821-B288-4A3D-9FD6-065B24194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68" name="Text Box 540">
          <a:extLst>
            <a:ext uri="{FF2B5EF4-FFF2-40B4-BE49-F238E27FC236}">
              <a16:creationId xmlns:a16="http://schemas.microsoft.com/office/drawing/2014/main" id="{C680342F-59FE-4B8B-831F-C99C0A82DC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69" name="Text Box 541">
          <a:extLst>
            <a:ext uri="{FF2B5EF4-FFF2-40B4-BE49-F238E27FC236}">
              <a16:creationId xmlns:a16="http://schemas.microsoft.com/office/drawing/2014/main" id="{7B247A23-4190-4589-A9A1-0E9EF14BB8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0" name="Text Box 542">
          <a:extLst>
            <a:ext uri="{FF2B5EF4-FFF2-40B4-BE49-F238E27FC236}">
              <a16:creationId xmlns:a16="http://schemas.microsoft.com/office/drawing/2014/main" id="{531EB859-80FB-4211-A5FC-C0D8A83C1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1" name="Text Box 543">
          <a:extLst>
            <a:ext uri="{FF2B5EF4-FFF2-40B4-BE49-F238E27FC236}">
              <a16:creationId xmlns:a16="http://schemas.microsoft.com/office/drawing/2014/main" id="{26479A9D-F776-4B37-8BEE-AAC3BCA8B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72" name="Text Box 544">
          <a:extLst>
            <a:ext uri="{FF2B5EF4-FFF2-40B4-BE49-F238E27FC236}">
              <a16:creationId xmlns:a16="http://schemas.microsoft.com/office/drawing/2014/main" id="{F3E7C3AC-1E4B-4D58-A0C7-91EE628FC9B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3" name="Text Box 545">
          <a:extLst>
            <a:ext uri="{FF2B5EF4-FFF2-40B4-BE49-F238E27FC236}">
              <a16:creationId xmlns:a16="http://schemas.microsoft.com/office/drawing/2014/main" id="{ED38306F-36A9-44C9-9B67-169BA69C4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4" name="Text Box 546">
          <a:extLst>
            <a:ext uri="{FF2B5EF4-FFF2-40B4-BE49-F238E27FC236}">
              <a16:creationId xmlns:a16="http://schemas.microsoft.com/office/drawing/2014/main" id="{896E2FCC-0E4E-4231-8A90-4141C1BA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75" name="Text Box 547">
          <a:extLst>
            <a:ext uri="{FF2B5EF4-FFF2-40B4-BE49-F238E27FC236}">
              <a16:creationId xmlns:a16="http://schemas.microsoft.com/office/drawing/2014/main" id="{8E428E53-936C-40E4-9480-039FE14B27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6" name="Text Box 548">
          <a:extLst>
            <a:ext uri="{FF2B5EF4-FFF2-40B4-BE49-F238E27FC236}">
              <a16:creationId xmlns:a16="http://schemas.microsoft.com/office/drawing/2014/main" id="{66525F9B-15CF-479A-97E9-67CBFF1C31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77" name="Text Box 549">
          <a:extLst>
            <a:ext uri="{FF2B5EF4-FFF2-40B4-BE49-F238E27FC236}">
              <a16:creationId xmlns:a16="http://schemas.microsoft.com/office/drawing/2014/main" id="{90EB05A2-A208-44B9-A4C2-4B10FCA99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78" name="Text Box 550">
          <a:extLst>
            <a:ext uri="{FF2B5EF4-FFF2-40B4-BE49-F238E27FC236}">
              <a16:creationId xmlns:a16="http://schemas.microsoft.com/office/drawing/2014/main" id="{BC564E0B-69C3-4B70-A39D-A66DDCA5D9F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79" name="Text Box 551">
          <a:extLst>
            <a:ext uri="{FF2B5EF4-FFF2-40B4-BE49-F238E27FC236}">
              <a16:creationId xmlns:a16="http://schemas.microsoft.com/office/drawing/2014/main" id="{C53A4AB2-7BDE-4217-9685-697AEC77C1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0" name="Text Box 552">
          <a:extLst>
            <a:ext uri="{FF2B5EF4-FFF2-40B4-BE49-F238E27FC236}">
              <a16:creationId xmlns:a16="http://schemas.microsoft.com/office/drawing/2014/main" id="{929BAE50-DC66-48AD-87E1-A9DF70985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1" name="Text Box 553">
          <a:extLst>
            <a:ext uri="{FF2B5EF4-FFF2-40B4-BE49-F238E27FC236}">
              <a16:creationId xmlns:a16="http://schemas.microsoft.com/office/drawing/2014/main" id="{2DE06F34-531C-40B0-9274-EC08314663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82" name="Text Box 554">
          <a:extLst>
            <a:ext uri="{FF2B5EF4-FFF2-40B4-BE49-F238E27FC236}">
              <a16:creationId xmlns:a16="http://schemas.microsoft.com/office/drawing/2014/main" id="{92A5CBB9-58E6-48A8-B200-53B3A38FC4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3" name="Text Box 555">
          <a:extLst>
            <a:ext uri="{FF2B5EF4-FFF2-40B4-BE49-F238E27FC236}">
              <a16:creationId xmlns:a16="http://schemas.microsoft.com/office/drawing/2014/main" id="{4681A3C9-8D41-49A4-A718-574454388A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4" name="Text Box 556">
          <a:extLst>
            <a:ext uri="{FF2B5EF4-FFF2-40B4-BE49-F238E27FC236}">
              <a16:creationId xmlns:a16="http://schemas.microsoft.com/office/drawing/2014/main" id="{45B05BA6-C1A4-47E5-8412-B272A812F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85" name="Text Box 557">
          <a:extLst>
            <a:ext uri="{FF2B5EF4-FFF2-40B4-BE49-F238E27FC236}">
              <a16:creationId xmlns:a16="http://schemas.microsoft.com/office/drawing/2014/main" id="{6522165C-4E85-4D2E-80A8-00DA5A896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6" name="Text Box 558">
          <a:extLst>
            <a:ext uri="{FF2B5EF4-FFF2-40B4-BE49-F238E27FC236}">
              <a16:creationId xmlns:a16="http://schemas.microsoft.com/office/drawing/2014/main" id="{8D782B11-B19A-48B5-ABD5-C5D786E3A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87" name="Text Box 559">
          <a:extLst>
            <a:ext uri="{FF2B5EF4-FFF2-40B4-BE49-F238E27FC236}">
              <a16:creationId xmlns:a16="http://schemas.microsoft.com/office/drawing/2014/main" id="{4C225F1B-3E61-479E-8779-1CBF0B443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88" name="Text Box 560">
          <a:extLst>
            <a:ext uri="{FF2B5EF4-FFF2-40B4-BE49-F238E27FC236}">
              <a16:creationId xmlns:a16="http://schemas.microsoft.com/office/drawing/2014/main" id="{4626BAE7-0573-4FA7-A66E-C70AC9A7F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89" name="Text Box 561">
          <a:extLst>
            <a:ext uri="{FF2B5EF4-FFF2-40B4-BE49-F238E27FC236}">
              <a16:creationId xmlns:a16="http://schemas.microsoft.com/office/drawing/2014/main" id="{5F899DD7-703B-4DCF-BC5E-5AB7FAE220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0" name="Text Box 562">
          <a:extLst>
            <a:ext uri="{FF2B5EF4-FFF2-40B4-BE49-F238E27FC236}">
              <a16:creationId xmlns:a16="http://schemas.microsoft.com/office/drawing/2014/main" id="{917704D8-ABD4-4257-8F4A-F95DE2298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1" name="Text Box 563">
          <a:extLst>
            <a:ext uri="{FF2B5EF4-FFF2-40B4-BE49-F238E27FC236}">
              <a16:creationId xmlns:a16="http://schemas.microsoft.com/office/drawing/2014/main" id="{09D3E741-48CB-43EE-AAE0-B7B204DEF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92" name="Text Box 564">
          <a:extLst>
            <a:ext uri="{FF2B5EF4-FFF2-40B4-BE49-F238E27FC236}">
              <a16:creationId xmlns:a16="http://schemas.microsoft.com/office/drawing/2014/main" id="{3F1FEDC4-FEA1-422B-BBB3-F71EFCEB97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3" name="Text Box 565">
          <a:extLst>
            <a:ext uri="{FF2B5EF4-FFF2-40B4-BE49-F238E27FC236}">
              <a16:creationId xmlns:a16="http://schemas.microsoft.com/office/drawing/2014/main" id="{E210DED8-8740-47CE-B1FA-85B07CF9A2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4" name="Text Box 566">
          <a:extLst>
            <a:ext uri="{FF2B5EF4-FFF2-40B4-BE49-F238E27FC236}">
              <a16:creationId xmlns:a16="http://schemas.microsoft.com/office/drawing/2014/main" id="{7FE66141-FD74-4730-950B-D9923A44E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95" name="Text Box 567">
          <a:extLst>
            <a:ext uri="{FF2B5EF4-FFF2-40B4-BE49-F238E27FC236}">
              <a16:creationId xmlns:a16="http://schemas.microsoft.com/office/drawing/2014/main" id="{DEBDB1BE-FF4C-4C6F-8A22-F5FEB0F442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6" name="Text Box 568">
          <a:extLst>
            <a:ext uri="{FF2B5EF4-FFF2-40B4-BE49-F238E27FC236}">
              <a16:creationId xmlns:a16="http://schemas.microsoft.com/office/drawing/2014/main" id="{52DD8CB4-DD93-4EF5-8AA5-7E64E2E860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397" name="Text Box 569">
          <a:extLst>
            <a:ext uri="{FF2B5EF4-FFF2-40B4-BE49-F238E27FC236}">
              <a16:creationId xmlns:a16="http://schemas.microsoft.com/office/drawing/2014/main" id="{8CB8B20C-680E-4AB1-8BCF-E146D54F76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98" name="Text Box 570">
          <a:extLst>
            <a:ext uri="{FF2B5EF4-FFF2-40B4-BE49-F238E27FC236}">
              <a16:creationId xmlns:a16="http://schemas.microsoft.com/office/drawing/2014/main" id="{18163FAA-926B-4F4B-A3CF-0C92A8FAF0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399" name="Text Box 571">
          <a:extLst>
            <a:ext uri="{FF2B5EF4-FFF2-40B4-BE49-F238E27FC236}">
              <a16:creationId xmlns:a16="http://schemas.microsoft.com/office/drawing/2014/main" id="{F53866BE-7D1D-4C67-AD88-658EA0709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0" name="Text Box 572">
          <a:extLst>
            <a:ext uri="{FF2B5EF4-FFF2-40B4-BE49-F238E27FC236}">
              <a16:creationId xmlns:a16="http://schemas.microsoft.com/office/drawing/2014/main" id="{C6B877F7-E5EC-4483-85E1-196ACF8F1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1" name="Text Box 573">
          <a:extLst>
            <a:ext uri="{FF2B5EF4-FFF2-40B4-BE49-F238E27FC236}">
              <a16:creationId xmlns:a16="http://schemas.microsoft.com/office/drawing/2014/main" id="{7B71B4BE-9EDB-43DB-B898-1E531468B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02" name="Text Box 574">
          <a:extLst>
            <a:ext uri="{FF2B5EF4-FFF2-40B4-BE49-F238E27FC236}">
              <a16:creationId xmlns:a16="http://schemas.microsoft.com/office/drawing/2014/main" id="{9B1DE3B3-B2D1-4C2C-8CB8-0BAA23D136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3" name="Text Box 575">
          <a:extLst>
            <a:ext uri="{FF2B5EF4-FFF2-40B4-BE49-F238E27FC236}">
              <a16:creationId xmlns:a16="http://schemas.microsoft.com/office/drawing/2014/main" id="{948BA76C-7A86-4E56-9015-905934766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4" name="Text Box 576">
          <a:extLst>
            <a:ext uri="{FF2B5EF4-FFF2-40B4-BE49-F238E27FC236}">
              <a16:creationId xmlns:a16="http://schemas.microsoft.com/office/drawing/2014/main" id="{6248272D-747E-4437-83A3-2DAF3AD1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05" name="Text Box 577">
          <a:extLst>
            <a:ext uri="{FF2B5EF4-FFF2-40B4-BE49-F238E27FC236}">
              <a16:creationId xmlns:a16="http://schemas.microsoft.com/office/drawing/2014/main" id="{84341E18-F84F-41F2-962F-D8FC41E44B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6" name="Text Box 578">
          <a:extLst>
            <a:ext uri="{FF2B5EF4-FFF2-40B4-BE49-F238E27FC236}">
              <a16:creationId xmlns:a16="http://schemas.microsoft.com/office/drawing/2014/main" id="{33DD579F-456D-4DCA-866E-FFAA4D71B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7" name="Text Box 579">
          <a:extLst>
            <a:ext uri="{FF2B5EF4-FFF2-40B4-BE49-F238E27FC236}">
              <a16:creationId xmlns:a16="http://schemas.microsoft.com/office/drawing/2014/main" id="{FCA56266-CF1A-4426-9EB8-39EB0E17AA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08" name="Text Box 580">
          <a:extLst>
            <a:ext uri="{FF2B5EF4-FFF2-40B4-BE49-F238E27FC236}">
              <a16:creationId xmlns:a16="http://schemas.microsoft.com/office/drawing/2014/main" id="{2CC6D85A-6076-45E3-A447-16CDBF74B1F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09" name="Text Box 581">
          <a:extLst>
            <a:ext uri="{FF2B5EF4-FFF2-40B4-BE49-F238E27FC236}">
              <a16:creationId xmlns:a16="http://schemas.microsoft.com/office/drawing/2014/main" id="{C62534B6-232E-40F8-A48F-4E101DB030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0" name="Text Box 582">
          <a:extLst>
            <a:ext uri="{FF2B5EF4-FFF2-40B4-BE49-F238E27FC236}">
              <a16:creationId xmlns:a16="http://schemas.microsoft.com/office/drawing/2014/main" id="{DC45B75D-4F84-414A-914D-9DBE2C6634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11" name="Text Box 583">
          <a:extLst>
            <a:ext uri="{FF2B5EF4-FFF2-40B4-BE49-F238E27FC236}">
              <a16:creationId xmlns:a16="http://schemas.microsoft.com/office/drawing/2014/main" id="{D7BAB636-6AA5-491A-807E-807684CB96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2" name="Text Box 584">
          <a:extLst>
            <a:ext uri="{FF2B5EF4-FFF2-40B4-BE49-F238E27FC236}">
              <a16:creationId xmlns:a16="http://schemas.microsoft.com/office/drawing/2014/main" id="{6E90485D-EE9C-457E-8C84-D5FC9FF74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3" name="Text Box 585">
          <a:extLst>
            <a:ext uri="{FF2B5EF4-FFF2-40B4-BE49-F238E27FC236}">
              <a16:creationId xmlns:a16="http://schemas.microsoft.com/office/drawing/2014/main" id="{BB252C80-F29E-4AD8-BE9C-3037FA050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14" name="Text Box 586">
          <a:extLst>
            <a:ext uri="{FF2B5EF4-FFF2-40B4-BE49-F238E27FC236}">
              <a16:creationId xmlns:a16="http://schemas.microsoft.com/office/drawing/2014/main" id="{496F3E72-17E9-48F4-A40E-69C26CD592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15" name="Text Box 587">
          <a:extLst>
            <a:ext uri="{FF2B5EF4-FFF2-40B4-BE49-F238E27FC236}">
              <a16:creationId xmlns:a16="http://schemas.microsoft.com/office/drawing/2014/main" id="{3BE5BAE9-98ED-4377-8EB6-B8FFFCAFE5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6" name="Text Box 588">
          <a:extLst>
            <a:ext uri="{FF2B5EF4-FFF2-40B4-BE49-F238E27FC236}">
              <a16:creationId xmlns:a16="http://schemas.microsoft.com/office/drawing/2014/main" id="{AF475927-1552-43F7-9493-460A678D8D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7" name="Text Box 589">
          <a:extLst>
            <a:ext uri="{FF2B5EF4-FFF2-40B4-BE49-F238E27FC236}">
              <a16:creationId xmlns:a16="http://schemas.microsoft.com/office/drawing/2014/main" id="{C44ECC0A-E002-4EB9-9E69-FE1B42EB9A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18" name="Text Box 590">
          <a:extLst>
            <a:ext uri="{FF2B5EF4-FFF2-40B4-BE49-F238E27FC236}">
              <a16:creationId xmlns:a16="http://schemas.microsoft.com/office/drawing/2014/main" id="{5027CD5D-014F-4BDD-A3D4-8F5E79489B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19" name="Text Box 591">
          <a:extLst>
            <a:ext uri="{FF2B5EF4-FFF2-40B4-BE49-F238E27FC236}">
              <a16:creationId xmlns:a16="http://schemas.microsoft.com/office/drawing/2014/main" id="{B472212F-265D-44E7-AD0B-9BA4F1D09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0" name="Text Box 592">
          <a:extLst>
            <a:ext uri="{FF2B5EF4-FFF2-40B4-BE49-F238E27FC236}">
              <a16:creationId xmlns:a16="http://schemas.microsoft.com/office/drawing/2014/main" id="{6964C4B4-BB80-4F3A-891C-C4DBEA99A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21" name="Text Box 593">
          <a:extLst>
            <a:ext uri="{FF2B5EF4-FFF2-40B4-BE49-F238E27FC236}">
              <a16:creationId xmlns:a16="http://schemas.microsoft.com/office/drawing/2014/main" id="{C61E677D-B80A-4A36-8378-EB93B55170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2" name="Text Box 594">
          <a:extLst>
            <a:ext uri="{FF2B5EF4-FFF2-40B4-BE49-F238E27FC236}">
              <a16:creationId xmlns:a16="http://schemas.microsoft.com/office/drawing/2014/main" id="{06F2A43D-4347-42AF-94DD-A9EF64837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3" name="Text Box 595">
          <a:extLst>
            <a:ext uri="{FF2B5EF4-FFF2-40B4-BE49-F238E27FC236}">
              <a16:creationId xmlns:a16="http://schemas.microsoft.com/office/drawing/2014/main" id="{EA315184-0757-48E1-8103-32CE513546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24" name="Text Box 596">
          <a:extLst>
            <a:ext uri="{FF2B5EF4-FFF2-40B4-BE49-F238E27FC236}">
              <a16:creationId xmlns:a16="http://schemas.microsoft.com/office/drawing/2014/main" id="{EA7BF476-FD40-4AFE-BA95-71C809224A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25" name="Text Box 597">
          <a:extLst>
            <a:ext uri="{FF2B5EF4-FFF2-40B4-BE49-F238E27FC236}">
              <a16:creationId xmlns:a16="http://schemas.microsoft.com/office/drawing/2014/main" id="{9986734A-494A-42A5-A963-68BC869D6BB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6" name="Text Box 598">
          <a:extLst>
            <a:ext uri="{FF2B5EF4-FFF2-40B4-BE49-F238E27FC236}">
              <a16:creationId xmlns:a16="http://schemas.microsoft.com/office/drawing/2014/main" id="{1D9FD0FF-9111-4590-869A-A156C5688A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7" name="Text Box 599">
          <a:extLst>
            <a:ext uri="{FF2B5EF4-FFF2-40B4-BE49-F238E27FC236}">
              <a16:creationId xmlns:a16="http://schemas.microsoft.com/office/drawing/2014/main" id="{20992FA5-4C7E-4EE5-BA8B-6BCD299C9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28" name="Text Box 600">
          <a:extLst>
            <a:ext uri="{FF2B5EF4-FFF2-40B4-BE49-F238E27FC236}">
              <a16:creationId xmlns:a16="http://schemas.microsoft.com/office/drawing/2014/main" id="{60C27634-38E0-4E2D-94EC-609F344642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29" name="Text Box 601">
          <a:extLst>
            <a:ext uri="{FF2B5EF4-FFF2-40B4-BE49-F238E27FC236}">
              <a16:creationId xmlns:a16="http://schemas.microsoft.com/office/drawing/2014/main" id="{2973BE77-1FB1-4AFA-BD48-02BF4F910D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0" name="Text Box 602">
          <a:extLst>
            <a:ext uri="{FF2B5EF4-FFF2-40B4-BE49-F238E27FC236}">
              <a16:creationId xmlns:a16="http://schemas.microsoft.com/office/drawing/2014/main" id="{26F25C98-E946-4A5D-AFD5-B2B9B267B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31" name="Text Box 603">
          <a:extLst>
            <a:ext uri="{FF2B5EF4-FFF2-40B4-BE49-F238E27FC236}">
              <a16:creationId xmlns:a16="http://schemas.microsoft.com/office/drawing/2014/main" id="{571D7D58-EBA5-4621-BEA2-BD3EC042B5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2" name="Text Box 604">
          <a:extLst>
            <a:ext uri="{FF2B5EF4-FFF2-40B4-BE49-F238E27FC236}">
              <a16:creationId xmlns:a16="http://schemas.microsoft.com/office/drawing/2014/main" id="{32552F15-4AE8-4756-8A79-4982DAD449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3" name="Text Box 605">
          <a:extLst>
            <a:ext uri="{FF2B5EF4-FFF2-40B4-BE49-F238E27FC236}">
              <a16:creationId xmlns:a16="http://schemas.microsoft.com/office/drawing/2014/main" id="{52D061FE-A7C5-4609-94DC-2DC6B09182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34" name="Text Box 606">
          <a:extLst>
            <a:ext uri="{FF2B5EF4-FFF2-40B4-BE49-F238E27FC236}">
              <a16:creationId xmlns:a16="http://schemas.microsoft.com/office/drawing/2014/main" id="{34F7590E-9265-412A-88F7-20E14A60F6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35" name="Text Box 607">
          <a:extLst>
            <a:ext uri="{FF2B5EF4-FFF2-40B4-BE49-F238E27FC236}">
              <a16:creationId xmlns:a16="http://schemas.microsoft.com/office/drawing/2014/main" id="{D67EC7BF-AFBA-4652-88FE-5C1E8D591C2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6" name="Text Box 608">
          <a:extLst>
            <a:ext uri="{FF2B5EF4-FFF2-40B4-BE49-F238E27FC236}">
              <a16:creationId xmlns:a16="http://schemas.microsoft.com/office/drawing/2014/main" id="{B2E634E4-6796-4314-911F-295B4CED6C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7" name="Text Box 609">
          <a:extLst>
            <a:ext uri="{FF2B5EF4-FFF2-40B4-BE49-F238E27FC236}">
              <a16:creationId xmlns:a16="http://schemas.microsoft.com/office/drawing/2014/main" id="{537F5C32-B765-4A50-B12E-317E2D3A4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38" name="Text Box 610">
          <a:extLst>
            <a:ext uri="{FF2B5EF4-FFF2-40B4-BE49-F238E27FC236}">
              <a16:creationId xmlns:a16="http://schemas.microsoft.com/office/drawing/2014/main" id="{82EB6A96-8E63-41C5-A110-28636A4E63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39" name="Text Box 611">
          <a:extLst>
            <a:ext uri="{FF2B5EF4-FFF2-40B4-BE49-F238E27FC236}">
              <a16:creationId xmlns:a16="http://schemas.microsoft.com/office/drawing/2014/main" id="{1C585B6A-90C1-4DFC-ABEE-010F587E69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0" name="Text Box 612">
          <a:extLst>
            <a:ext uri="{FF2B5EF4-FFF2-40B4-BE49-F238E27FC236}">
              <a16:creationId xmlns:a16="http://schemas.microsoft.com/office/drawing/2014/main" id="{65E7A2ED-B5C6-45B8-9730-156215EB8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41" name="Text Box 613">
          <a:extLst>
            <a:ext uri="{FF2B5EF4-FFF2-40B4-BE49-F238E27FC236}">
              <a16:creationId xmlns:a16="http://schemas.microsoft.com/office/drawing/2014/main" id="{AE040AFF-9DF5-4F8F-982E-42EF45A793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2" name="Text Box 614">
          <a:extLst>
            <a:ext uri="{FF2B5EF4-FFF2-40B4-BE49-F238E27FC236}">
              <a16:creationId xmlns:a16="http://schemas.microsoft.com/office/drawing/2014/main" id="{00633822-4015-4348-BCFD-42C0EBD169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3" name="Text Box 615">
          <a:extLst>
            <a:ext uri="{FF2B5EF4-FFF2-40B4-BE49-F238E27FC236}">
              <a16:creationId xmlns:a16="http://schemas.microsoft.com/office/drawing/2014/main" id="{74F04D8D-3F4E-4E26-9A30-078DC1DC0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44" name="Text Box 616">
          <a:extLst>
            <a:ext uri="{FF2B5EF4-FFF2-40B4-BE49-F238E27FC236}">
              <a16:creationId xmlns:a16="http://schemas.microsoft.com/office/drawing/2014/main" id="{257CE2DF-E956-42C1-8591-08FE9B67C50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5" name="Text Box 617">
          <a:extLst>
            <a:ext uri="{FF2B5EF4-FFF2-40B4-BE49-F238E27FC236}">
              <a16:creationId xmlns:a16="http://schemas.microsoft.com/office/drawing/2014/main" id="{B7F6DC6B-3F7A-4A88-AEA4-2B09DE8D0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6" name="Text Box 618">
          <a:extLst>
            <a:ext uri="{FF2B5EF4-FFF2-40B4-BE49-F238E27FC236}">
              <a16:creationId xmlns:a16="http://schemas.microsoft.com/office/drawing/2014/main" id="{74FA5C4C-EA5E-4C05-8532-BA4E373AC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47" name="Text Box 619">
          <a:extLst>
            <a:ext uri="{FF2B5EF4-FFF2-40B4-BE49-F238E27FC236}">
              <a16:creationId xmlns:a16="http://schemas.microsoft.com/office/drawing/2014/main" id="{84F834D3-AF23-4ED3-BD9B-5AA0F2758E2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8" name="Text Box 620">
          <a:extLst>
            <a:ext uri="{FF2B5EF4-FFF2-40B4-BE49-F238E27FC236}">
              <a16:creationId xmlns:a16="http://schemas.microsoft.com/office/drawing/2014/main" id="{DF70830B-055D-4FAD-BDDE-25A06A3117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49" name="Text Box 621">
          <a:extLst>
            <a:ext uri="{FF2B5EF4-FFF2-40B4-BE49-F238E27FC236}">
              <a16:creationId xmlns:a16="http://schemas.microsoft.com/office/drawing/2014/main" id="{D227832B-5B4B-442D-B23D-A1732E02AC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50" name="Text Box 622">
          <a:extLst>
            <a:ext uri="{FF2B5EF4-FFF2-40B4-BE49-F238E27FC236}">
              <a16:creationId xmlns:a16="http://schemas.microsoft.com/office/drawing/2014/main" id="{50B72181-6EEE-43C5-B528-D239B2D31AE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51" name="Text Box 623">
          <a:extLst>
            <a:ext uri="{FF2B5EF4-FFF2-40B4-BE49-F238E27FC236}">
              <a16:creationId xmlns:a16="http://schemas.microsoft.com/office/drawing/2014/main" id="{B0F9A956-6E2B-4457-B4C4-AD458186D1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2" name="Text Box 624">
          <a:extLst>
            <a:ext uri="{FF2B5EF4-FFF2-40B4-BE49-F238E27FC236}">
              <a16:creationId xmlns:a16="http://schemas.microsoft.com/office/drawing/2014/main" id="{5E0544DE-B1B9-4541-BC53-A06B4A5D65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3" name="Text Box 625">
          <a:extLst>
            <a:ext uri="{FF2B5EF4-FFF2-40B4-BE49-F238E27FC236}">
              <a16:creationId xmlns:a16="http://schemas.microsoft.com/office/drawing/2014/main" id="{AF1E5AD5-C678-4971-8BE9-CF36E420E2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54" name="Text Box 626">
          <a:extLst>
            <a:ext uri="{FF2B5EF4-FFF2-40B4-BE49-F238E27FC236}">
              <a16:creationId xmlns:a16="http://schemas.microsoft.com/office/drawing/2014/main" id="{AFA32900-67EA-4BFB-ABC0-F8D4D97958D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5" name="Text Box 627">
          <a:extLst>
            <a:ext uri="{FF2B5EF4-FFF2-40B4-BE49-F238E27FC236}">
              <a16:creationId xmlns:a16="http://schemas.microsoft.com/office/drawing/2014/main" id="{DA6ABA1E-083C-4551-8135-7D95AB16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6" name="Text Box 628">
          <a:extLst>
            <a:ext uri="{FF2B5EF4-FFF2-40B4-BE49-F238E27FC236}">
              <a16:creationId xmlns:a16="http://schemas.microsoft.com/office/drawing/2014/main" id="{7A345EA9-242D-4152-AA78-38DF6D3043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57" name="Text Box 629">
          <a:extLst>
            <a:ext uri="{FF2B5EF4-FFF2-40B4-BE49-F238E27FC236}">
              <a16:creationId xmlns:a16="http://schemas.microsoft.com/office/drawing/2014/main" id="{B0E3BB05-663F-44F3-9D4A-D3884F8F20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8" name="Text Box 630">
          <a:extLst>
            <a:ext uri="{FF2B5EF4-FFF2-40B4-BE49-F238E27FC236}">
              <a16:creationId xmlns:a16="http://schemas.microsoft.com/office/drawing/2014/main" id="{5BDB8E7B-984A-49C9-B168-26BE0C97C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59" name="Text Box 631">
          <a:extLst>
            <a:ext uri="{FF2B5EF4-FFF2-40B4-BE49-F238E27FC236}">
              <a16:creationId xmlns:a16="http://schemas.microsoft.com/office/drawing/2014/main" id="{356AC1FD-174E-429D-908B-4251B90F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60" name="Text Box 632">
          <a:extLst>
            <a:ext uri="{FF2B5EF4-FFF2-40B4-BE49-F238E27FC236}">
              <a16:creationId xmlns:a16="http://schemas.microsoft.com/office/drawing/2014/main" id="{BFB0DC68-F854-4C00-912A-789A2C9CCC9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61" name="Text Box 633">
          <a:extLst>
            <a:ext uri="{FF2B5EF4-FFF2-40B4-BE49-F238E27FC236}">
              <a16:creationId xmlns:a16="http://schemas.microsoft.com/office/drawing/2014/main" id="{60E5D8AA-8154-4459-8B77-C0111D228E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2" name="Text Box 634">
          <a:extLst>
            <a:ext uri="{FF2B5EF4-FFF2-40B4-BE49-F238E27FC236}">
              <a16:creationId xmlns:a16="http://schemas.microsoft.com/office/drawing/2014/main" id="{6E763227-1339-495F-949B-5D20314664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3" name="Text Box 635">
          <a:extLst>
            <a:ext uri="{FF2B5EF4-FFF2-40B4-BE49-F238E27FC236}">
              <a16:creationId xmlns:a16="http://schemas.microsoft.com/office/drawing/2014/main" id="{E95DEB7C-4E41-4395-B249-FCC7D0131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64" name="Text Box 636">
          <a:extLst>
            <a:ext uri="{FF2B5EF4-FFF2-40B4-BE49-F238E27FC236}">
              <a16:creationId xmlns:a16="http://schemas.microsoft.com/office/drawing/2014/main" id="{B395E71F-F312-42F6-B7E5-ABD58B0F27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5" name="Text Box 637">
          <a:extLst>
            <a:ext uri="{FF2B5EF4-FFF2-40B4-BE49-F238E27FC236}">
              <a16:creationId xmlns:a16="http://schemas.microsoft.com/office/drawing/2014/main" id="{3105BC36-D40F-4C99-A66F-605400B39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6" name="Text Box 638">
          <a:extLst>
            <a:ext uri="{FF2B5EF4-FFF2-40B4-BE49-F238E27FC236}">
              <a16:creationId xmlns:a16="http://schemas.microsoft.com/office/drawing/2014/main" id="{29D18C75-D549-40C3-844A-AE1EE8441F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67" name="Text Box 639">
          <a:extLst>
            <a:ext uri="{FF2B5EF4-FFF2-40B4-BE49-F238E27FC236}">
              <a16:creationId xmlns:a16="http://schemas.microsoft.com/office/drawing/2014/main" id="{CFA6E36F-2A75-4315-A0AF-6831378E6A7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8" name="Text Box 640">
          <a:extLst>
            <a:ext uri="{FF2B5EF4-FFF2-40B4-BE49-F238E27FC236}">
              <a16:creationId xmlns:a16="http://schemas.microsoft.com/office/drawing/2014/main" id="{DF86CFC7-8084-43FD-B078-5995185DDE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69" name="Text Box 641">
          <a:extLst>
            <a:ext uri="{FF2B5EF4-FFF2-40B4-BE49-F238E27FC236}">
              <a16:creationId xmlns:a16="http://schemas.microsoft.com/office/drawing/2014/main" id="{AEDC7B82-7452-4AE6-8CEB-9854F45D28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470" name="Text Box 642">
          <a:extLst>
            <a:ext uri="{FF2B5EF4-FFF2-40B4-BE49-F238E27FC236}">
              <a16:creationId xmlns:a16="http://schemas.microsoft.com/office/drawing/2014/main" id="{485A7076-D13E-4FF5-AC5E-E21BF2DF8F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1" name="Text Box 643">
          <a:extLst>
            <a:ext uri="{FF2B5EF4-FFF2-40B4-BE49-F238E27FC236}">
              <a16:creationId xmlns:a16="http://schemas.microsoft.com/office/drawing/2014/main" id="{C65FF0E2-F417-47B1-B817-465687117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2" name="Text Box 644">
          <a:extLst>
            <a:ext uri="{FF2B5EF4-FFF2-40B4-BE49-F238E27FC236}">
              <a16:creationId xmlns:a16="http://schemas.microsoft.com/office/drawing/2014/main" id="{85AAE5DE-AA8B-48CD-BB14-35094A1F8E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73" name="Text Box 645">
          <a:extLst>
            <a:ext uri="{FF2B5EF4-FFF2-40B4-BE49-F238E27FC236}">
              <a16:creationId xmlns:a16="http://schemas.microsoft.com/office/drawing/2014/main" id="{15073CBE-33AE-4116-BF50-2A438856D2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4" name="Text Box 646">
          <a:extLst>
            <a:ext uri="{FF2B5EF4-FFF2-40B4-BE49-F238E27FC236}">
              <a16:creationId xmlns:a16="http://schemas.microsoft.com/office/drawing/2014/main" id="{B0377EC7-1503-4389-A353-F9F81DD7A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5" name="Text Box 647">
          <a:extLst>
            <a:ext uri="{FF2B5EF4-FFF2-40B4-BE49-F238E27FC236}">
              <a16:creationId xmlns:a16="http://schemas.microsoft.com/office/drawing/2014/main" id="{E5C54FF2-9650-4E55-8C05-329C53491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76" name="Text Box 648">
          <a:extLst>
            <a:ext uri="{FF2B5EF4-FFF2-40B4-BE49-F238E27FC236}">
              <a16:creationId xmlns:a16="http://schemas.microsoft.com/office/drawing/2014/main" id="{D200E1A9-BBEA-488D-9D0E-4E90DEBF3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7" name="Text Box 649">
          <a:extLst>
            <a:ext uri="{FF2B5EF4-FFF2-40B4-BE49-F238E27FC236}">
              <a16:creationId xmlns:a16="http://schemas.microsoft.com/office/drawing/2014/main" id="{9BA5D6FE-DE9D-4083-B1D2-E2B843128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78" name="Text Box 650">
          <a:extLst>
            <a:ext uri="{FF2B5EF4-FFF2-40B4-BE49-F238E27FC236}">
              <a16:creationId xmlns:a16="http://schemas.microsoft.com/office/drawing/2014/main" id="{1314CD40-C14A-401F-98C1-8C62AD49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79" name="Text Box 651">
          <a:extLst>
            <a:ext uri="{FF2B5EF4-FFF2-40B4-BE49-F238E27FC236}">
              <a16:creationId xmlns:a16="http://schemas.microsoft.com/office/drawing/2014/main" id="{17AF0CFE-0F42-4D8B-8E2A-A33FA58D37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80" name="Text Box 652">
          <a:extLst>
            <a:ext uri="{FF2B5EF4-FFF2-40B4-BE49-F238E27FC236}">
              <a16:creationId xmlns:a16="http://schemas.microsoft.com/office/drawing/2014/main" id="{B9FF892A-3DA7-4A98-B729-F44E69242E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1" name="Text Box 653">
          <a:extLst>
            <a:ext uri="{FF2B5EF4-FFF2-40B4-BE49-F238E27FC236}">
              <a16:creationId xmlns:a16="http://schemas.microsoft.com/office/drawing/2014/main" id="{E2C50902-8E7F-4D9B-BBE6-E332CB96C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2" name="Text Box 654">
          <a:extLst>
            <a:ext uri="{FF2B5EF4-FFF2-40B4-BE49-F238E27FC236}">
              <a16:creationId xmlns:a16="http://schemas.microsoft.com/office/drawing/2014/main" id="{1BD340A5-D10E-4F01-BC5E-7617DD4D4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83" name="Text Box 655">
          <a:extLst>
            <a:ext uri="{FF2B5EF4-FFF2-40B4-BE49-F238E27FC236}">
              <a16:creationId xmlns:a16="http://schemas.microsoft.com/office/drawing/2014/main" id="{1CDFD23B-F432-403D-B8DB-93054DA7AF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4" name="Text Box 656">
          <a:extLst>
            <a:ext uri="{FF2B5EF4-FFF2-40B4-BE49-F238E27FC236}">
              <a16:creationId xmlns:a16="http://schemas.microsoft.com/office/drawing/2014/main" id="{56D12D63-DBC3-4A9A-B12B-75749FD85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5" name="Text Box 657">
          <a:extLst>
            <a:ext uri="{FF2B5EF4-FFF2-40B4-BE49-F238E27FC236}">
              <a16:creationId xmlns:a16="http://schemas.microsoft.com/office/drawing/2014/main" id="{A2058484-A7D9-4439-B613-4C9D16800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86" name="Text Box 658">
          <a:extLst>
            <a:ext uri="{FF2B5EF4-FFF2-40B4-BE49-F238E27FC236}">
              <a16:creationId xmlns:a16="http://schemas.microsoft.com/office/drawing/2014/main" id="{A48A9DC1-92D9-4AFD-9E60-FB99D69487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7" name="Text Box 659">
          <a:extLst>
            <a:ext uri="{FF2B5EF4-FFF2-40B4-BE49-F238E27FC236}">
              <a16:creationId xmlns:a16="http://schemas.microsoft.com/office/drawing/2014/main" id="{81CEDE1A-0DE0-4C73-9664-968365B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88" name="Text Box 660">
          <a:extLst>
            <a:ext uri="{FF2B5EF4-FFF2-40B4-BE49-F238E27FC236}">
              <a16:creationId xmlns:a16="http://schemas.microsoft.com/office/drawing/2014/main" id="{085C696E-2F8E-4AF7-B5A7-4D08E9FF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489" name="Text Box 661">
          <a:extLst>
            <a:ext uri="{FF2B5EF4-FFF2-40B4-BE49-F238E27FC236}">
              <a16:creationId xmlns:a16="http://schemas.microsoft.com/office/drawing/2014/main" id="{17CDCFDB-8BFD-440F-9D5F-D6DAB46D10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0" name="Text Box 662">
          <a:extLst>
            <a:ext uri="{FF2B5EF4-FFF2-40B4-BE49-F238E27FC236}">
              <a16:creationId xmlns:a16="http://schemas.microsoft.com/office/drawing/2014/main" id="{651DC47F-C028-4462-BAE6-2590C0A25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1" name="Text Box 663">
          <a:extLst>
            <a:ext uri="{FF2B5EF4-FFF2-40B4-BE49-F238E27FC236}">
              <a16:creationId xmlns:a16="http://schemas.microsoft.com/office/drawing/2014/main" id="{838F3A65-D98F-44F4-AA0C-6BD978837D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492" name="Text Box 664">
          <a:extLst>
            <a:ext uri="{FF2B5EF4-FFF2-40B4-BE49-F238E27FC236}">
              <a16:creationId xmlns:a16="http://schemas.microsoft.com/office/drawing/2014/main" id="{8660DE36-74BA-4FA4-9496-6BD53D37F2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3" name="Text Box 665">
          <a:extLst>
            <a:ext uri="{FF2B5EF4-FFF2-40B4-BE49-F238E27FC236}">
              <a16:creationId xmlns:a16="http://schemas.microsoft.com/office/drawing/2014/main" id="{3DC42842-68CE-41B5-ACF7-C1CC509D5A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4" name="Text Box 666">
          <a:extLst>
            <a:ext uri="{FF2B5EF4-FFF2-40B4-BE49-F238E27FC236}">
              <a16:creationId xmlns:a16="http://schemas.microsoft.com/office/drawing/2014/main" id="{7A1C1183-AAC2-4AE9-8DCA-ABC1244BBF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495" name="Text Box 667">
          <a:extLst>
            <a:ext uri="{FF2B5EF4-FFF2-40B4-BE49-F238E27FC236}">
              <a16:creationId xmlns:a16="http://schemas.microsoft.com/office/drawing/2014/main" id="{3E31EFE6-9E35-4242-A876-6BB6A1BE4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6" name="Text Box 668">
          <a:extLst>
            <a:ext uri="{FF2B5EF4-FFF2-40B4-BE49-F238E27FC236}">
              <a16:creationId xmlns:a16="http://schemas.microsoft.com/office/drawing/2014/main" id="{5DCA08CE-6409-4FD9-A450-5C26EB59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497" name="Text Box 669">
          <a:extLst>
            <a:ext uri="{FF2B5EF4-FFF2-40B4-BE49-F238E27FC236}">
              <a16:creationId xmlns:a16="http://schemas.microsoft.com/office/drawing/2014/main" id="{5ECD53A7-753D-480D-B6D4-043E15E31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498" name="Text Box 670">
          <a:extLst>
            <a:ext uri="{FF2B5EF4-FFF2-40B4-BE49-F238E27FC236}">
              <a16:creationId xmlns:a16="http://schemas.microsoft.com/office/drawing/2014/main" id="{D0DFF99A-C3CC-4172-A630-844A9995E9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499" name="Text Box 671">
          <a:extLst>
            <a:ext uri="{FF2B5EF4-FFF2-40B4-BE49-F238E27FC236}">
              <a16:creationId xmlns:a16="http://schemas.microsoft.com/office/drawing/2014/main" id="{884E26D9-C4B9-4CDF-8ED1-C03697C6AD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0" name="Text Box 672">
          <a:extLst>
            <a:ext uri="{FF2B5EF4-FFF2-40B4-BE49-F238E27FC236}">
              <a16:creationId xmlns:a16="http://schemas.microsoft.com/office/drawing/2014/main" id="{235A9805-2DE2-457C-A71A-6C76F31C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1" name="Text Box 673">
          <a:extLst>
            <a:ext uri="{FF2B5EF4-FFF2-40B4-BE49-F238E27FC236}">
              <a16:creationId xmlns:a16="http://schemas.microsoft.com/office/drawing/2014/main" id="{C94DA79B-233A-411B-8661-262FB4E81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02" name="Text Box 674">
          <a:extLst>
            <a:ext uri="{FF2B5EF4-FFF2-40B4-BE49-F238E27FC236}">
              <a16:creationId xmlns:a16="http://schemas.microsoft.com/office/drawing/2014/main" id="{52A07ABA-9C4F-4CDF-90F3-A375C91317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3" name="Text Box 675">
          <a:extLst>
            <a:ext uri="{FF2B5EF4-FFF2-40B4-BE49-F238E27FC236}">
              <a16:creationId xmlns:a16="http://schemas.microsoft.com/office/drawing/2014/main" id="{D08E3A6E-9373-41DD-A142-AFBFB60AFF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4" name="Text Box 676">
          <a:extLst>
            <a:ext uri="{FF2B5EF4-FFF2-40B4-BE49-F238E27FC236}">
              <a16:creationId xmlns:a16="http://schemas.microsoft.com/office/drawing/2014/main" id="{8126BED3-2985-4684-879F-78A848303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05" name="Text Box 677">
          <a:extLst>
            <a:ext uri="{FF2B5EF4-FFF2-40B4-BE49-F238E27FC236}">
              <a16:creationId xmlns:a16="http://schemas.microsoft.com/office/drawing/2014/main" id="{31A99355-7211-4A98-98BC-DC68982F63F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6" name="Text Box 678">
          <a:extLst>
            <a:ext uri="{FF2B5EF4-FFF2-40B4-BE49-F238E27FC236}">
              <a16:creationId xmlns:a16="http://schemas.microsoft.com/office/drawing/2014/main" id="{54758BBF-FDE5-45F2-8ABC-592866A4F6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7" name="Text Box 679">
          <a:extLst>
            <a:ext uri="{FF2B5EF4-FFF2-40B4-BE49-F238E27FC236}">
              <a16:creationId xmlns:a16="http://schemas.microsoft.com/office/drawing/2014/main" id="{782D6DC0-E153-4683-8A93-58E002FE0C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08" name="Text Box 680">
          <a:extLst>
            <a:ext uri="{FF2B5EF4-FFF2-40B4-BE49-F238E27FC236}">
              <a16:creationId xmlns:a16="http://schemas.microsoft.com/office/drawing/2014/main" id="{36D9A960-F951-4CAE-B577-E13868A043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09" name="Text Box 681">
          <a:extLst>
            <a:ext uri="{FF2B5EF4-FFF2-40B4-BE49-F238E27FC236}">
              <a16:creationId xmlns:a16="http://schemas.microsoft.com/office/drawing/2014/main" id="{F636C48F-396E-4A11-BC85-D01644075C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0" name="Text Box 682">
          <a:extLst>
            <a:ext uri="{FF2B5EF4-FFF2-40B4-BE49-F238E27FC236}">
              <a16:creationId xmlns:a16="http://schemas.microsoft.com/office/drawing/2014/main" id="{3187F1FD-8B63-4BC4-8156-2C7F31C43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11" name="Text Box 683">
          <a:extLst>
            <a:ext uri="{FF2B5EF4-FFF2-40B4-BE49-F238E27FC236}">
              <a16:creationId xmlns:a16="http://schemas.microsoft.com/office/drawing/2014/main" id="{71155BFC-AE82-4A43-ACA1-AE63F9AF94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2" name="Text Box 684">
          <a:extLst>
            <a:ext uri="{FF2B5EF4-FFF2-40B4-BE49-F238E27FC236}">
              <a16:creationId xmlns:a16="http://schemas.microsoft.com/office/drawing/2014/main" id="{AD4A03B3-6791-427D-A95C-80EEBBB5A4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3" name="Text Box 685">
          <a:extLst>
            <a:ext uri="{FF2B5EF4-FFF2-40B4-BE49-F238E27FC236}">
              <a16:creationId xmlns:a16="http://schemas.microsoft.com/office/drawing/2014/main" id="{A1139102-0F8F-4FF7-BA4C-B027982506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14" name="Text Box 686">
          <a:extLst>
            <a:ext uri="{FF2B5EF4-FFF2-40B4-BE49-F238E27FC236}">
              <a16:creationId xmlns:a16="http://schemas.microsoft.com/office/drawing/2014/main" id="{6378CD7C-A359-490A-B2FF-0490820977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5" name="Text Box 687">
          <a:extLst>
            <a:ext uri="{FF2B5EF4-FFF2-40B4-BE49-F238E27FC236}">
              <a16:creationId xmlns:a16="http://schemas.microsoft.com/office/drawing/2014/main" id="{B4A0CE0D-A540-44C7-8831-C595341A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6" name="Text Box 688">
          <a:extLst>
            <a:ext uri="{FF2B5EF4-FFF2-40B4-BE49-F238E27FC236}">
              <a16:creationId xmlns:a16="http://schemas.microsoft.com/office/drawing/2014/main" id="{E93A2525-B622-490B-8384-468F9DF35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17" name="Text Box 689">
          <a:extLst>
            <a:ext uri="{FF2B5EF4-FFF2-40B4-BE49-F238E27FC236}">
              <a16:creationId xmlns:a16="http://schemas.microsoft.com/office/drawing/2014/main" id="{A8587408-CC4C-4F26-B784-8344865E0B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18" name="Text Box 690">
          <a:extLst>
            <a:ext uri="{FF2B5EF4-FFF2-40B4-BE49-F238E27FC236}">
              <a16:creationId xmlns:a16="http://schemas.microsoft.com/office/drawing/2014/main" id="{4A94F664-C0E4-4BBB-B780-6BB4C0055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19" name="Text Box 691">
          <a:extLst>
            <a:ext uri="{FF2B5EF4-FFF2-40B4-BE49-F238E27FC236}">
              <a16:creationId xmlns:a16="http://schemas.microsoft.com/office/drawing/2014/main" id="{6A6E24E0-F068-462A-B5F4-4658168ED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0" name="Text Box 692">
          <a:extLst>
            <a:ext uri="{FF2B5EF4-FFF2-40B4-BE49-F238E27FC236}">
              <a16:creationId xmlns:a16="http://schemas.microsoft.com/office/drawing/2014/main" id="{5487902F-79F6-4670-BB34-657C58A9B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21" name="Text Box 693">
          <a:extLst>
            <a:ext uri="{FF2B5EF4-FFF2-40B4-BE49-F238E27FC236}">
              <a16:creationId xmlns:a16="http://schemas.microsoft.com/office/drawing/2014/main" id="{881C66EF-8D40-4E3F-B4A7-53E28C139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2" name="Text Box 694">
          <a:extLst>
            <a:ext uri="{FF2B5EF4-FFF2-40B4-BE49-F238E27FC236}">
              <a16:creationId xmlns:a16="http://schemas.microsoft.com/office/drawing/2014/main" id="{C52AFD65-7B4C-468A-8A3D-C7095221AB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3" name="Text Box 695">
          <a:extLst>
            <a:ext uri="{FF2B5EF4-FFF2-40B4-BE49-F238E27FC236}">
              <a16:creationId xmlns:a16="http://schemas.microsoft.com/office/drawing/2014/main" id="{9F7585E5-42A9-432F-81FC-90B8200774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24" name="Text Box 696">
          <a:extLst>
            <a:ext uri="{FF2B5EF4-FFF2-40B4-BE49-F238E27FC236}">
              <a16:creationId xmlns:a16="http://schemas.microsoft.com/office/drawing/2014/main" id="{922DB004-EA50-47AC-9768-A87A0AD68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5" name="Text Box 697">
          <a:extLst>
            <a:ext uri="{FF2B5EF4-FFF2-40B4-BE49-F238E27FC236}">
              <a16:creationId xmlns:a16="http://schemas.microsoft.com/office/drawing/2014/main" id="{53D09F19-6EC7-41DB-8BED-DEE247F78D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6" name="Text Box 698">
          <a:extLst>
            <a:ext uri="{FF2B5EF4-FFF2-40B4-BE49-F238E27FC236}">
              <a16:creationId xmlns:a16="http://schemas.microsoft.com/office/drawing/2014/main" id="{7F28AA68-3559-4D39-94B3-C4E1F8E58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27" name="Text Box 699">
          <a:extLst>
            <a:ext uri="{FF2B5EF4-FFF2-40B4-BE49-F238E27FC236}">
              <a16:creationId xmlns:a16="http://schemas.microsoft.com/office/drawing/2014/main" id="{8F7875C5-3047-452D-BC02-60470F0F76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28" name="Text Box 700">
          <a:extLst>
            <a:ext uri="{FF2B5EF4-FFF2-40B4-BE49-F238E27FC236}">
              <a16:creationId xmlns:a16="http://schemas.microsoft.com/office/drawing/2014/main" id="{E5789AB4-E676-40EC-ACB0-B3B2F181FE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29" name="Text Box 701">
          <a:extLst>
            <a:ext uri="{FF2B5EF4-FFF2-40B4-BE49-F238E27FC236}">
              <a16:creationId xmlns:a16="http://schemas.microsoft.com/office/drawing/2014/main" id="{B151EF39-B9DC-439F-95A0-79CFFB47DE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0" name="Text Box 702">
          <a:extLst>
            <a:ext uri="{FF2B5EF4-FFF2-40B4-BE49-F238E27FC236}">
              <a16:creationId xmlns:a16="http://schemas.microsoft.com/office/drawing/2014/main" id="{32CD1488-06FA-4709-8635-A3D5B4AFF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31" name="Text Box 703">
          <a:extLst>
            <a:ext uri="{FF2B5EF4-FFF2-40B4-BE49-F238E27FC236}">
              <a16:creationId xmlns:a16="http://schemas.microsoft.com/office/drawing/2014/main" id="{1F49DD6A-C954-4EE5-A4B1-951C64E0CC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2" name="Text Box 704">
          <a:extLst>
            <a:ext uri="{FF2B5EF4-FFF2-40B4-BE49-F238E27FC236}">
              <a16:creationId xmlns:a16="http://schemas.microsoft.com/office/drawing/2014/main" id="{4EE1602F-F6F8-4A60-A123-71288666C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3" name="Text Box 705">
          <a:extLst>
            <a:ext uri="{FF2B5EF4-FFF2-40B4-BE49-F238E27FC236}">
              <a16:creationId xmlns:a16="http://schemas.microsoft.com/office/drawing/2014/main" id="{6CCAFD7F-5866-4C24-9FFB-946B9536B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34" name="Text Box 706">
          <a:extLst>
            <a:ext uri="{FF2B5EF4-FFF2-40B4-BE49-F238E27FC236}">
              <a16:creationId xmlns:a16="http://schemas.microsoft.com/office/drawing/2014/main" id="{B537124E-346F-4A8C-81C3-2DC82FB1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35" name="Text Box 707">
          <a:extLst>
            <a:ext uri="{FF2B5EF4-FFF2-40B4-BE49-F238E27FC236}">
              <a16:creationId xmlns:a16="http://schemas.microsoft.com/office/drawing/2014/main" id="{1DA67FE0-C5DD-4C82-84A7-F09CF85EF4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6" name="Text Box 708">
          <a:extLst>
            <a:ext uri="{FF2B5EF4-FFF2-40B4-BE49-F238E27FC236}">
              <a16:creationId xmlns:a16="http://schemas.microsoft.com/office/drawing/2014/main" id="{9C3E4B80-24C2-4F1C-8F25-B35ECE63D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7" name="Text Box 709">
          <a:extLst>
            <a:ext uri="{FF2B5EF4-FFF2-40B4-BE49-F238E27FC236}">
              <a16:creationId xmlns:a16="http://schemas.microsoft.com/office/drawing/2014/main" id="{2B958345-30D8-428F-8FAA-63A2DC22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38" name="Text Box 710">
          <a:extLst>
            <a:ext uri="{FF2B5EF4-FFF2-40B4-BE49-F238E27FC236}">
              <a16:creationId xmlns:a16="http://schemas.microsoft.com/office/drawing/2014/main" id="{A353C34F-AC32-46F6-A968-985F3703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39" name="Text Box 711">
          <a:extLst>
            <a:ext uri="{FF2B5EF4-FFF2-40B4-BE49-F238E27FC236}">
              <a16:creationId xmlns:a16="http://schemas.microsoft.com/office/drawing/2014/main" id="{4B5187B3-7D74-48BF-BD09-2DA2192F8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0" name="Text Box 712">
          <a:extLst>
            <a:ext uri="{FF2B5EF4-FFF2-40B4-BE49-F238E27FC236}">
              <a16:creationId xmlns:a16="http://schemas.microsoft.com/office/drawing/2014/main" id="{3ADDF093-970D-4912-90A9-E73047BE1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41" name="Text Box 713">
          <a:extLst>
            <a:ext uri="{FF2B5EF4-FFF2-40B4-BE49-F238E27FC236}">
              <a16:creationId xmlns:a16="http://schemas.microsoft.com/office/drawing/2014/main" id="{4C611A4E-A9A7-4C56-B535-B8BF5DD4BA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2" name="Text Box 714">
          <a:extLst>
            <a:ext uri="{FF2B5EF4-FFF2-40B4-BE49-F238E27FC236}">
              <a16:creationId xmlns:a16="http://schemas.microsoft.com/office/drawing/2014/main" id="{6E33E033-78C0-461B-8DEA-587A8EBF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3" name="Text Box 715">
          <a:extLst>
            <a:ext uri="{FF2B5EF4-FFF2-40B4-BE49-F238E27FC236}">
              <a16:creationId xmlns:a16="http://schemas.microsoft.com/office/drawing/2014/main" id="{7A32FEC8-F4F6-4EC3-9733-D5C12DDA6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544" name="Text Box 716">
          <a:extLst>
            <a:ext uri="{FF2B5EF4-FFF2-40B4-BE49-F238E27FC236}">
              <a16:creationId xmlns:a16="http://schemas.microsoft.com/office/drawing/2014/main" id="{3D728447-3C46-4233-BA3A-B4DB2FAA2C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45" name="Text Box 717">
          <a:extLst>
            <a:ext uri="{FF2B5EF4-FFF2-40B4-BE49-F238E27FC236}">
              <a16:creationId xmlns:a16="http://schemas.microsoft.com/office/drawing/2014/main" id="{D0F56A43-A18F-421C-B97A-CBD692647D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6" name="Text Box 718">
          <a:extLst>
            <a:ext uri="{FF2B5EF4-FFF2-40B4-BE49-F238E27FC236}">
              <a16:creationId xmlns:a16="http://schemas.microsoft.com/office/drawing/2014/main" id="{978920DE-DA8A-46A1-97E6-DFBEEE0453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7" name="Text Box 719">
          <a:extLst>
            <a:ext uri="{FF2B5EF4-FFF2-40B4-BE49-F238E27FC236}">
              <a16:creationId xmlns:a16="http://schemas.microsoft.com/office/drawing/2014/main" id="{CA6C13A1-F4A6-4085-B317-FEB63CDB65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48" name="Text Box 720">
          <a:extLst>
            <a:ext uri="{FF2B5EF4-FFF2-40B4-BE49-F238E27FC236}">
              <a16:creationId xmlns:a16="http://schemas.microsoft.com/office/drawing/2014/main" id="{36D14F4E-7230-4E89-A687-35120C8C50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49" name="Text Box 721">
          <a:extLst>
            <a:ext uri="{FF2B5EF4-FFF2-40B4-BE49-F238E27FC236}">
              <a16:creationId xmlns:a16="http://schemas.microsoft.com/office/drawing/2014/main" id="{B507BC71-CF18-4FEB-B1C5-AE00EFF5E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0" name="Text Box 722">
          <a:extLst>
            <a:ext uri="{FF2B5EF4-FFF2-40B4-BE49-F238E27FC236}">
              <a16:creationId xmlns:a16="http://schemas.microsoft.com/office/drawing/2014/main" id="{369DC02F-6A9F-4A05-A1F1-3B00C7CC7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51" name="Text Box 723">
          <a:extLst>
            <a:ext uri="{FF2B5EF4-FFF2-40B4-BE49-F238E27FC236}">
              <a16:creationId xmlns:a16="http://schemas.microsoft.com/office/drawing/2014/main" id="{2C714649-D0DC-412A-B6E2-5E4CDCEC398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52" name="Text Box 724">
          <a:extLst>
            <a:ext uri="{FF2B5EF4-FFF2-40B4-BE49-F238E27FC236}">
              <a16:creationId xmlns:a16="http://schemas.microsoft.com/office/drawing/2014/main" id="{EA1113A1-402E-411C-8796-EFA83ED2F6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3" name="Text Box 725">
          <a:extLst>
            <a:ext uri="{FF2B5EF4-FFF2-40B4-BE49-F238E27FC236}">
              <a16:creationId xmlns:a16="http://schemas.microsoft.com/office/drawing/2014/main" id="{C1B02595-F9E9-446D-8802-6A1761D24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4" name="Text Box 726">
          <a:extLst>
            <a:ext uri="{FF2B5EF4-FFF2-40B4-BE49-F238E27FC236}">
              <a16:creationId xmlns:a16="http://schemas.microsoft.com/office/drawing/2014/main" id="{723E9CD9-C43E-4B9A-9A0A-07AA05AA8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55" name="Text Box 727">
          <a:extLst>
            <a:ext uri="{FF2B5EF4-FFF2-40B4-BE49-F238E27FC236}">
              <a16:creationId xmlns:a16="http://schemas.microsoft.com/office/drawing/2014/main" id="{FE67C02A-AD58-453F-803E-C3C7C4779E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6" name="Text Box 728">
          <a:extLst>
            <a:ext uri="{FF2B5EF4-FFF2-40B4-BE49-F238E27FC236}">
              <a16:creationId xmlns:a16="http://schemas.microsoft.com/office/drawing/2014/main" id="{5483BA90-D840-46A1-89CD-AE779859CE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7" name="Text Box 729">
          <a:extLst>
            <a:ext uri="{FF2B5EF4-FFF2-40B4-BE49-F238E27FC236}">
              <a16:creationId xmlns:a16="http://schemas.microsoft.com/office/drawing/2014/main" id="{5DDD4E1E-1763-4933-85E9-4F13C0902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58" name="Text Box 730">
          <a:extLst>
            <a:ext uri="{FF2B5EF4-FFF2-40B4-BE49-F238E27FC236}">
              <a16:creationId xmlns:a16="http://schemas.microsoft.com/office/drawing/2014/main" id="{DBCD8860-1C8E-4922-95F9-550D40B60A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59" name="Text Box 731">
          <a:extLst>
            <a:ext uri="{FF2B5EF4-FFF2-40B4-BE49-F238E27FC236}">
              <a16:creationId xmlns:a16="http://schemas.microsoft.com/office/drawing/2014/main" id="{94D36D09-71D4-4C1A-993A-FDC4804406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60" name="Text Box 732">
          <a:extLst>
            <a:ext uri="{FF2B5EF4-FFF2-40B4-BE49-F238E27FC236}">
              <a16:creationId xmlns:a16="http://schemas.microsoft.com/office/drawing/2014/main" id="{FF0008CB-3189-4412-ACDD-B991328B2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61" name="Text Box 733">
          <a:extLst>
            <a:ext uri="{FF2B5EF4-FFF2-40B4-BE49-F238E27FC236}">
              <a16:creationId xmlns:a16="http://schemas.microsoft.com/office/drawing/2014/main" id="{69BC4B99-BCD2-4259-9190-EBE97D4109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62" name="Text Box 734">
          <a:extLst>
            <a:ext uri="{FF2B5EF4-FFF2-40B4-BE49-F238E27FC236}">
              <a16:creationId xmlns:a16="http://schemas.microsoft.com/office/drawing/2014/main" id="{BB5AFED4-3044-4F2E-B2D3-14A76FA48C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63" name="Text Box 735">
          <a:extLst>
            <a:ext uri="{FF2B5EF4-FFF2-40B4-BE49-F238E27FC236}">
              <a16:creationId xmlns:a16="http://schemas.microsoft.com/office/drawing/2014/main" id="{E0519F93-6859-4BD8-9DEF-4E21F3BB0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64" name="Text Box 736">
          <a:extLst>
            <a:ext uri="{FF2B5EF4-FFF2-40B4-BE49-F238E27FC236}">
              <a16:creationId xmlns:a16="http://schemas.microsoft.com/office/drawing/2014/main" id="{91E656FF-91D6-48CD-9292-7BAEDE6BA1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65" name="Text Box 737">
          <a:extLst>
            <a:ext uri="{FF2B5EF4-FFF2-40B4-BE49-F238E27FC236}">
              <a16:creationId xmlns:a16="http://schemas.microsoft.com/office/drawing/2014/main" id="{F7598992-ACA5-494A-B305-E0D71800AF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66" name="Text Box 738">
          <a:extLst>
            <a:ext uri="{FF2B5EF4-FFF2-40B4-BE49-F238E27FC236}">
              <a16:creationId xmlns:a16="http://schemas.microsoft.com/office/drawing/2014/main" id="{6BBB5F9F-2797-43F0-99B1-FA5C18B804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67" name="Text Box 739">
          <a:extLst>
            <a:ext uri="{FF2B5EF4-FFF2-40B4-BE49-F238E27FC236}">
              <a16:creationId xmlns:a16="http://schemas.microsoft.com/office/drawing/2014/main" id="{19F63BCE-9B36-4B57-BAFC-801DDDA400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68" name="Text Box 740">
          <a:extLst>
            <a:ext uri="{FF2B5EF4-FFF2-40B4-BE49-F238E27FC236}">
              <a16:creationId xmlns:a16="http://schemas.microsoft.com/office/drawing/2014/main" id="{62696ABC-F8AC-4310-B69C-29314172D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69" name="Text Box 741">
          <a:extLst>
            <a:ext uri="{FF2B5EF4-FFF2-40B4-BE49-F238E27FC236}">
              <a16:creationId xmlns:a16="http://schemas.microsoft.com/office/drawing/2014/main" id="{F84E67FC-1339-4986-A204-8B42D9F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0" name="Text Box 742">
          <a:extLst>
            <a:ext uri="{FF2B5EF4-FFF2-40B4-BE49-F238E27FC236}">
              <a16:creationId xmlns:a16="http://schemas.microsoft.com/office/drawing/2014/main" id="{35F7111E-04F4-43D5-8394-D409DA3F7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1" name="Text Box 743">
          <a:extLst>
            <a:ext uri="{FF2B5EF4-FFF2-40B4-BE49-F238E27FC236}">
              <a16:creationId xmlns:a16="http://schemas.microsoft.com/office/drawing/2014/main" id="{6716501F-5B3D-4E67-A818-8C32E3419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72" name="Text Box 744">
          <a:extLst>
            <a:ext uri="{FF2B5EF4-FFF2-40B4-BE49-F238E27FC236}">
              <a16:creationId xmlns:a16="http://schemas.microsoft.com/office/drawing/2014/main" id="{E6F59BAC-A0E1-4EAA-BB12-4E345197D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3" name="Text Box 745">
          <a:extLst>
            <a:ext uri="{FF2B5EF4-FFF2-40B4-BE49-F238E27FC236}">
              <a16:creationId xmlns:a16="http://schemas.microsoft.com/office/drawing/2014/main" id="{7467732B-2E80-4F0B-84DD-C7F4CBAACD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4" name="Text Box 746">
          <a:extLst>
            <a:ext uri="{FF2B5EF4-FFF2-40B4-BE49-F238E27FC236}">
              <a16:creationId xmlns:a16="http://schemas.microsoft.com/office/drawing/2014/main" id="{0CBCCCDF-D04C-4AB8-B235-A4EFEDA408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75" name="Text Box 747">
          <a:extLst>
            <a:ext uri="{FF2B5EF4-FFF2-40B4-BE49-F238E27FC236}">
              <a16:creationId xmlns:a16="http://schemas.microsoft.com/office/drawing/2014/main" id="{D0661595-CC40-4A1C-B537-548C261640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6" name="Text Box 748">
          <a:extLst>
            <a:ext uri="{FF2B5EF4-FFF2-40B4-BE49-F238E27FC236}">
              <a16:creationId xmlns:a16="http://schemas.microsoft.com/office/drawing/2014/main" id="{39788759-A01B-4707-BF0C-F1238389E7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7" name="Text Box 749">
          <a:extLst>
            <a:ext uri="{FF2B5EF4-FFF2-40B4-BE49-F238E27FC236}">
              <a16:creationId xmlns:a16="http://schemas.microsoft.com/office/drawing/2014/main" id="{A4186137-B87B-4998-B8BC-4A4949F91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578" name="Text Box 750">
          <a:extLst>
            <a:ext uri="{FF2B5EF4-FFF2-40B4-BE49-F238E27FC236}">
              <a16:creationId xmlns:a16="http://schemas.microsoft.com/office/drawing/2014/main" id="{161B1987-B30B-4F8E-89B4-0EEE7C6E98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79" name="Text Box 751">
          <a:extLst>
            <a:ext uri="{FF2B5EF4-FFF2-40B4-BE49-F238E27FC236}">
              <a16:creationId xmlns:a16="http://schemas.microsoft.com/office/drawing/2014/main" id="{AB03B222-6F73-4CC7-88C9-5E1BD6581A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0" name="Text Box 752">
          <a:extLst>
            <a:ext uri="{FF2B5EF4-FFF2-40B4-BE49-F238E27FC236}">
              <a16:creationId xmlns:a16="http://schemas.microsoft.com/office/drawing/2014/main" id="{0D4889E3-BC7F-431B-9F2C-376BC0A09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81" name="Text Box 753">
          <a:extLst>
            <a:ext uri="{FF2B5EF4-FFF2-40B4-BE49-F238E27FC236}">
              <a16:creationId xmlns:a16="http://schemas.microsoft.com/office/drawing/2014/main" id="{24B6F44B-6102-4110-8280-2F16DFC14E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2" name="Text Box 754">
          <a:extLst>
            <a:ext uri="{FF2B5EF4-FFF2-40B4-BE49-F238E27FC236}">
              <a16:creationId xmlns:a16="http://schemas.microsoft.com/office/drawing/2014/main" id="{46B9E850-BC54-4A41-A521-11393B7CB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3" name="Text Box 755">
          <a:extLst>
            <a:ext uri="{FF2B5EF4-FFF2-40B4-BE49-F238E27FC236}">
              <a16:creationId xmlns:a16="http://schemas.microsoft.com/office/drawing/2014/main" id="{A0172051-C223-4DFC-80D1-917D5659D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84" name="Text Box 756">
          <a:extLst>
            <a:ext uri="{FF2B5EF4-FFF2-40B4-BE49-F238E27FC236}">
              <a16:creationId xmlns:a16="http://schemas.microsoft.com/office/drawing/2014/main" id="{E06BFE6F-89CA-43B1-9F6E-5EA4EC233A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5" name="Text Box 757">
          <a:extLst>
            <a:ext uri="{FF2B5EF4-FFF2-40B4-BE49-F238E27FC236}">
              <a16:creationId xmlns:a16="http://schemas.microsoft.com/office/drawing/2014/main" id="{443EB889-4C6F-4338-8F34-44317B5D7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6" name="Text Box 758">
          <a:extLst>
            <a:ext uri="{FF2B5EF4-FFF2-40B4-BE49-F238E27FC236}">
              <a16:creationId xmlns:a16="http://schemas.microsoft.com/office/drawing/2014/main" id="{2FE6D502-7006-4E4D-8F22-53629F90F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87" name="Text Box 759">
          <a:extLst>
            <a:ext uri="{FF2B5EF4-FFF2-40B4-BE49-F238E27FC236}">
              <a16:creationId xmlns:a16="http://schemas.microsoft.com/office/drawing/2014/main" id="{83082A4E-5AA3-4552-A702-2B54E03949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88" name="Text Box 760">
          <a:extLst>
            <a:ext uri="{FF2B5EF4-FFF2-40B4-BE49-F238E27FC236}">
              <a16:creationId xmlns:a16="http://schemas.microsoft.com/office/drawing/2014/main" id="{E8945AF2-8D96-4261-BA44-C753DE7066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89" name="Text Box 761">
          <a:extLst>
            <a:ext uri="{FF2B5EF4-FFF2-40B4-BE49-F238E27FC236}">
              <a16:creationId xmlns:a16="http://schemas.microsoft.com/office/drawing/2014/main" id="{7E7B06C2-DFD5-46C3-9035-EC88CA75D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0" name="Text Box 762">
          <a:extLst>
            <a:ext uri="{FF2B5EF4-FFF2-40B4-BE49-F238E27FC236}">
              <a16:creationId xmlns:a16="http://schemas.microsoft.com/office/drawing/2014/main" id="{225BE423-A242-46EF-8A05-656DFEFB5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91" name="Text Box 763">
          <a:extLst>
            <a:ext uri="{FF2B5EF4-FFF2-40B4-BE49-F238E27FC236}">
              <a16:creationId xmlns:a16="http://schemas.microsoft.com/office/drawing/2014/main" id="{ADD5EFDE-47AA-43CA-AE30-FF109E838C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2" name="Text Box 764">
          <a:extLst>
            <a:ext uri="{FF2B5EF4-FFF2-40B4-BE49-F238E27FC236}">
              <a16:creationId xmlns:a16="http://schemas.microsoft.com/office/drawing/2014/main" id="{881D75CC-ADAF-42AB-8D55-CC0D87A57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3" name="Text Box 765">
          <a:extLst>
            <a:ext uri="{FF2B5EF4-FFF2-40B4-BE49-F238E27FC236}">
              <a16:creationId xmlns:a16="http://schemas.microsoft.com/office/drawing/2014/main" id="{DF4E6FDD-F331-4F99-BB7E-449ED5EDD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94" name="Text Box 766">
          <a:extLst>
            <a:ext uri="{FF2B5EF4-FFF2-40B4-BE49-F238E27FC236}">
              <a16:creationId xmlns:a16="http://schemas.microsoft.com/office/drawing/2014/main" id="{38441F6E-6269-4F5B-967B-5889888371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5" name="Text Box 767">
          <a:extLst>
            <a:ext uri="{FF2B5EF4-FFF2-40B4-BE49-F238E27FC236}">
              <a16:creationId xmlns:a16="http://schemas.microsoft.com/office/drawing/2014/main" id="{27DF6DBB-3992-4C59-8743-B40D71E1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6" name="Text Box 768">
          <a:extLst>
            <a:ext uri="{FF2B5EF4-FFF2-40B4-BE49-F238E27FC236}">
              <a16:creationId xmlns:a16="http://schemas.microsoft.com/office/drawing/2014/main" id="{9EA305DA-4040-46F4-B91B-8BD60A7C5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597" name="Text Box 769">
          <a:extLst>
            <a:ext uri="{FF2B5EF4-FFF2-40B4-BE49-F238E27FC236}">
              <a16:creationId xmlns:a16="http://schemas.microsoft.com/office/drawing/2014/main" id="{F452B357-A455-4D55-AC27-3B22C92F1E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8" name="Text Box 770">
          <a:extLst>
            <a:ext uri="{FF2B5EF4-FFF2-40B4-BE49-F238E27FC236}">
              <a16:creationId xmlns:a16="http://schemas.microsoft.com/office/drawing/2014/main" id="{E08EB018-DD3A-455A-B402-DD9B6A46E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599" name="Text Box 771">
          <a:extLst>
            <a:ext uri="{FF2B5EF4-FFF2-40B4-BE49-F238E27FC236}">
              <a16:creationId xmlns:a16="http://schemas.microsoft.com/office/drawing/2014/main" id="{1A991677-C42C-4F3D-A486-2D860D69A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00" name="Text Box 772">
          <a:extLst>
            <a:ext uri="{FF2B5EF4-FFF2-40B4-BE49-F238E27FC236}">
              <a16:creationId xmlns:a16="http://schemas.microsoft.com/office/drawing/2014/main" id="{331C0FDA-F3F2-4649-AB5E-164F3BC17B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1" name="Text Box 773">
          <a:extLst>
            <a:ext uri="{FF2B5EF4-FFF2-40B4-BE49-F238E27FC236}">
              <a16:creationId xmlns:a16="http://schemas.microsoft.com/office/drawing/2014/main" id="{6302F535-BCE0-41B9-9530-F9DF4016D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2" name="Text Box 774">
          <a:extLst>
            <a:ext uri="{FF2B5EF4-FFF2-40B4-BE49-F238E27FC236}">
              <a16:creationId xmlns:a16="http://schemas.microsoft.com/office/drawing/2014/main" id="{B2384B98-59EA-4657-9D49-8C6377CA68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03" name="Text Box 775">
          <a:extLst>
            <a:ext uri="{FF2B5EF4-FFF2-40B4-BE49-F238E27FC236}">
              <a16:creationId xmlns:a16="http://schemas.microsoft.com/office/drawing/2014/main" id="{BD5A0F9E-66E3-42BB-96F4-1C4BB271F2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4" name="Text Box 776">
          <a:extLst>
            <a:ext uri="{FF2B5EF4-FFF2-40B4-BE49-F238E27FC236}">
              <a16:creationId xmlns:a16="http://schemas.microsoft.com/office/drawing/2014/main" id="{987C6407-8318-4BF2-9F9D-A65C39F2C5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5" name="Text Box 777">
          <a:extLst>
            <a:ext uri="{FF2B5EF4-FFF2-40B4-BE49-F238E27FC236}">
              <a16:creationId xmlns:a16="http://schemas.microsoft.com/office/drawing/2014/main" id="{A94002D9-7F47-48E2-B35C-590CBA0C12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06" name="Text Box 778">
          <a:extLst>
            <a:ext uri="{FF2B5EF4-FFF2-40B4-BE49-F238E27FC236}">
              <a16:creationId xmlns:a16="http://schemas.microsoft.com/office/drawing/2014/main" id="{8108D40D-7941-4872-ABA5-F2CF57AD5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07" name="Text Box 779">
          <a:extLst>
            <a:ext uri="{FF2B5EF4-FFF2-40B4-BE49-F238E27FC236}">
              <a16:creationId xmlns:a16="http://schemas.microsoft.com/office/drawing/2014/main" id="{E2153396-FDB9-43C1-94EF-0EAB03B568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8" name="Text Box 780">
          <a:extLst>
            <a:ext uri="{FF2B5EF4-FFF2-40B4-BE49-F238E27FC236}">
              <a16:creationId xmlns:a16="http://schemas.microsoft.com/office/drawing/2014/main" id="{1F73DFA3-11D7-408D-A111-0ADAB03430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09" name="Text Box 781">
          <a:extLst>
            <a:ext uri="{FF2B5EF4-FFF2-40B4-BE49-F238E27FC236}">
              <a16:creationId xmlns:a16="http://schemas.microsoft.com/office/drawing/2014/main" id="{A7F2ED0E-1359-4112-8334-A77B7CF0F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10" name="Text Box 782">
          <a:extLst>
            <a:ext uri="{FF2B5EF4-FFF2-40B4-BE49-F238E27FC236}">
              <a16:creationId xmlns:a16="http://schemas.microsoft.com/office/drawing/2014/main" id="{6E77BFEE-AE22-4DCC-B4F9-BDBF6FA9D95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1" name="Text Box 783">
          <a:extLst>
            <a:ext uri="{FF2B5EF4-FFF2-40B4-BE49-F238E27FC236}">
              <a16:creationId xmlns:a16="http://schemas.microsoft.com/office/drawing/2014/main" id="{EDBD524F-E3B0-4EC7-977C-9490537B8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2" name="Text Box 784">
          <a:extLst>
            <a:ext uri="{FF2B5EF4-FFF2-40B4-BE49-F238E27FC236}">
              <a16:creationId xmlns:a16="http://schemas.microsoft.com/office/drawing/2014/main" id="{DA5D3975-11D4-41ED-BFCE-BDD405E78E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13" name="Text Box 785">
          <a:extLst>
            <a:ext uri="{FF2B5EF4-FFF2-40B4-BE49-F238E27FC236}">
              <a16:creationId xmlns:a16="http://schemas.microsoft.com/office/drawing/2014/main" id="{40987A09-3947-4C12-82F8-9D3B59DFF7B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4" name="Text Box 786">
          <a:extLst>
            <a:ext uri="{FF2B5EF4-FFF2-40B4-BE49-F238E27FC236}">
              <a16:creationId xmlns:a16="http://schemas.microsoft.com/office/drawing/2014/main" id="{5F9FF83E-27E1-44C1-ABF4-EBDEADA68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5" name="Text Box 787">
          <a:extLst>
            <a:ext uri="{FF2B5EF4-FFF2-40B4-BE49-F238E27FC236}">
              <a16:creationId xmlns:a16="http://schemas.microsoft.com/office/drawing/2014/main" id="{4B73C5EE-8848-4201-A6AB-10F88890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16" name="Text Box 788">
          <a:extLst>
            <a:ext uri="{FF2B5EF4-FFF2-40B4-BE49-F238E27FC236}">
              <a16:creationId xmlns:a16="http://schemas.microsoft.com/office/drawing/2014/main" id="{60864DB9-AFF2-43E7-A3A0-01A2C52C35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7" name="Text Box 789">
          <a:extLst>
            <a:ext uri="{FF2B5EF4-FFF2-40B4-BE49-F238E27FC236}">
              <a16:creationId xmlns:a16="http://schemas.microsoft.com/office/drawing/2014/main" id="{23F9C1FE-AC53-4BB9-B836-0CDC3E91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18" name="Text Box 790">
          <a:extLst>
            <a:ext uri="{FF2B5EF4-FFF2-40B4-BE49-F238E27FC236}">
              <a16:creationId xmlns:a16="http://schemas.microsoft.com/office/drawing/2014/main" id="{17B8E85F-28D7-4D7C-8DD6-998CD6109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19" name="Text Box 791">
          <a:extLst>
            <a:ext uri="{FF2B5EF4-FFF2-40B4-BE49-F238E27FC236}">
              <a16:creationId xmlns:a16="http://schemas.microsoft.com/office/drawing/2014/main" id="{3B815D70-C1ED-4F61-897B-F691096E0A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0" name="Text Box 792">
          <a:extLst>
            <a:ext uri="{FF2B5EF4-FFF2-40B4-BE49-F238E27FC236}">
              <a16:creationId xmlns:a16="http://schemas.microsoft.com/office/drawing/2014/main" id="{3CE51277-9949-4720-98AA-FD2D2D52C3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1" name="Text Box 793">
          <a:extLst>
            <a:ext uri="{FF2B5EF4-FFF2-40B4-BE49-F238E27FC236}">
              <a16:creationId xmlns:a16="http://schemas.microsoft.com/office/drawing/2014/main" id="{A7E47C47-8204-46AF-A3E4-554FAAD73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22" name="Text Box 794">
          <a:extLst>
            <a:ext uri="{FF2B5EF4-FFF2-40B4-BE49-F238E27FC236}">
              <a16:creationId xmlns:a16="http://schemas.microsoft.com/office/drawing/2014/main" id="{ACD75487-B874-44DF-BB92-D3EB94FF4A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3" name="Text Box 795">
          <a:extLst>
            <a:ext uri="{FF2B5EF4-FFF2-40B4-BE49-F238E27FC236}">
              <a16:creationId xmlns:a16="http://schemas.microsoft.com/office/drawing/2014/main" id="{0FD67B88-4DD1-4E5C-9809-5F09FFC24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4" name="Text Box 796">
          <a:extLst>
            <a:ext uri="{FF2B5EF4-FFF2-40B4-BE49-F238E27FC236}">
              <a16:creationId xmlns:a16="http://schemas.microsoft.com/office/drawing/2014/main" id="{8EE1AA95-4FB0-4CB7-A819-4AF4EBB0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25" name="Text Box 797">
          <a:extLst>
            <a:ext uri="{FF2B5EF4-FFF2-40B4-BE49-F238E27FC236}">
              <a16:creationId xmlns:a16="http://schemas.microsoft.com/office/drawing/2014/main" id="{36A93450-75F8-4E6F-BAEF-2B72B2A2287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26" name="Text Box 798">
          <a:extLst>
            <a:ext uri="{FF2B5EF4-FFF2-40B4-BE49-F238E27FC236}">
              <a16:creationId xmlns:a16="http://schemas.microsoft.com/office/drawing/2014/main" id="{A43284BB-E57D-4813-BF00-D6F9C63527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7" name="Text Box 799">
          <a:extLst>
            <a:ext uri="{FF2B5EF4-FFF2-40B4-BE49-F238E27FC236}">
              <a16:creationId xmlns:a16="http://schemas.microsoft.com/office/drawing/2014/main" id="{388222FE-1D56-49BC-8FE5-5A1E084E4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28" name="Text Box 800">
          <a:extLst>
            <a:ext uri="{FF2B5EF4-FFF2-40B4-BE49-F238E27FC236}">
              <a16:creationId xmlns:a16="http://schemas.microsoft.com/office/drawing/2014/main" id="{CC439A6F-F65E-41A8-93B7-80DEE7B87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29" name="Text Box 801">
          <a:extLst>
            <a:ext uri="{FF2B5EF4-FFF2-40B4-BE49-F238E27FC236}">
              <a16:creationId xmlns:a16="http://schemas.microsoft.com/office/drawing/2014/main" id="{10653D15-2227-479A-8788-53A67C3DFB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0" name="Text Box 802">
          <a:extLst>
            <a:ext uri="{FF2B5EF4-FFF2-40B4-BE49-F238E27FC236}">
              <a16:creationId xmlns:a16="http://schemas.microsoft.com/office/drawing/2014/main" id="{AA51157D-06B7-4BA1-ABA8-43CCD879E8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1" name="Text Box 803">
          <a:extLst>
            <a:ext uri="{FF2B5EF4-FFF2-40B4-BE49-F238E27FC236}">
              <a16:creationId xmlns:a16="http://schemas.microsoft.com/office/drawing/2014/main" id="{EF2BC885-D138-4E3A-96FE-84D062F65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32" name="Text Box 804">
          <a:extLst>
            <a:ext uri="{FF2B5EF4-FFF2-40B4-BE49-F238E27FC236}">
              <a16:creationId xmlns:a16="http://schemas.microsoft.com/office/drawing/2014/main" id="{D1A91CB4-27A6-4F5B-812A-B533A7E10E8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3" name="Text Box 805">
          <a:extLst>
            <a:ext uri="{FF2B5EF4-FFF2-40B4-BE49-F238E27FC236}">
              <a16:creationId xmlns:a16="http://schemas.microsoft.com/office/drawing/2014/main" id="{32649437-8DDC-4BAA-94EE-A6F18D94DB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4" name="Text Box 806">
          <a:extLst>
            <a:ext uri="{FF2B5EF4-FFF2-40B4-BE49-F238E27FC236}">
              <a16:creationId xmlns:a16="http://schemas.microsoft.com/office/drawing/2014/main" id="{7062BB5E-710B-46E8-8C6D-C2255FB6B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35" name="Text Box 807">
          <a:extLst>
            <a:ext uri="{FF2B5EF4-FFF2-40B4-BE49-F238E27FC236}">
              <a16:creationId xmlns:a16="http://schemas.microsoft.com/office/drawing/2014/main" id="{82B25620-83C2-435E-8419-8499095163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6" name="Text Box 808">
          <a:extLst>
            <a:ext uri="{FF2B5EF4-FFF2-40B4-BE49-F238E27FC236}">
              <a16:creationId xmlns:a16="http://schemas.microsoft.com/office/drawing/2014/main" id="{EE3853B3-3FF4-488C-8BB4-663891652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7" name="Text Box 809">
          <a:extLst>
            <a:ext uri="{FF2B5EF4-FFF2-40B4-BE49-F238E27FC236}">
              <a16:creationId xmlns:a16="http://schemas.microsoft.com/office/drawing/2014/main" id="{891D3ABE-B7ED-4E81-BDE6-3A6423020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38" name="Text Box 810">
          <a:extLst>
            <a:ext uri="{FF2B5EF4-FFF2-40B4-BE49-F238E27FC236}">
              <a16:creationId xmlns:a16="http://schemas.microsoft.com/office/drawing/2014/main" id="{C9B5DACD-E52B-4968-BB9A-31FAD7BA8A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39" name="Text Box 811">
          <a:extLst>
            <a:ext uri="{FF2B5EF4-FFF2-40B4-BE49-F238E27FC236}">
              <a16:creationId xmlns:a16="http://schemas.microsoft.com/office/drawing/2014/main" id="{2579E2AB-596C-4F62-A108-7A9524F70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0" name="Text Box 812">
          <a:extLst>
            <a:ext uri="{FF2B5EF4-FFF2-40B4-BE49-F238E27FC236}">
              <a16:creationId xmlns:a16="http://schemas.microsoft.com/office/drawing/2014/main" id="{39C10B52-9645-4305-915E-47E4E2256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41" name="Text Box 813">
          <a:extLst>
            <a:ext uri="{FF2B5EF4-FFF2-40B4-BE49-F238E27FC236}">
              <a16:creationId xmlns:a16="http://schemas.microsoft.com/office/drawing/2014/main" id="{258C4461-337F-4ACF-86D6-1C8FBAD621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2" name="Text Box 814">
          <a:extLst>
            <a:ext uri="{FF2B5EF4-FFF2-40B4-BE49-F238E27FC236}">
              <a16:creationId xmlns:a16="http://schemas.microsoft.com/office/drawing/2014/main" id="{A9084225-731A-4AEF-8948-E303783955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3" name="Text Box 815">
          <a:extLst>
            <a:ext uri="{FF2B5EF4-FFF2-40B4-BE49-F238E27FC236}">
              <a16:creationId xmlns:a16="http://schemas.microsoft.com/office/drawing/2014/main" id="{A82D6B85-0F31-43F8-8EC9-811CD656AF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44" name="Text Box 816">
          <a:extLst>
            <a:ext uri="{FF2B5EF4-FFF2-40B4-BE49-F238E27FC236}">
              <a16:creationId xmlns:a16="http://schemas.microsoft.com/office/drawing/2014/main" id="{07BCB558-25DB-4588-A485-A73C75BC9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45" name="Text Box 817">
          <a:extLst>
            <a:ext uri="{FF2B5EF4-FFF2-40B4-BE49-F238E27FC236}">
              <a16:creationId xmlns:a16="http://schemas.microsoft.com/office/drawing/2014/main" id="{2112E3C8-B46F-4B74-908A-4A0EE94007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6" name="Text Box 818">
          <a:extLst>
            <a:ext uri="{FF2B5EF4-FFF2-40B4-BE49-F238E27FC236}">
              <a16:creationId xmlns:a16="http://schemas.microsoft.com/office/drawing/2014/main" id="{2DA747F2-6A14-4125-A583-6EE5C33A8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7" name="Text Box 819">
          <a:extLst>
            <a:ext uri="{FF2B5EF4-FFF2-40B4-BE49-F238E27FC236}">
              <a16:creationId xmlns:a16="http://schemas.microsoft.com/office/drawing/2014/main" id="{1C45AC4B-F622-4781-9982-27E7B076B5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48" name="Text Box 820">
          <a:extLst>
            <a:ext uri="{FF2B5EF4-FFF2-40B4-BE49-F238E27FC236}">
              <a16:creationId xmlns:a16="http://schemas.microsoft.com/office/drawing/2014/main" id="{E0FD2409-FF56-4227-854A-318145523C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49" name="Text Box 821">
          <a:extLst>
            <a:ext uri="{FF2B5EF4-FFF2-40B4-BE49-F238E27FC236}">
              <a16:creationId xmlns:a16="http://schemas.microsoft.com/office/drawing/2014/main" id="{28BFE8B9-6EDA-4A2A-853F-1E6AF4AEC1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0" name="Text Box 822">
          <a:extLst>
            <a:ext uri="{FF2B5EF4-FFF2-40B4-BE49-F238E27FC236}">
              <a16:creationId xmlns:a16="http://schemas.microsoft.com/office/drawing/2014/main" id="{AD155C91-04FA-4B90-BD5C-677A99E4CD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51" name="Text Box 823">
          <a:extLst>
            <a:ext uri="{FF2B5EF4-FFF2-40B4-BE49-F238E27FC236}">
              <a16:creationId xmlns:a16="http://schemas.microsoft.com/office/drawing/2014/main" id="{299AA836-9215-4E7B-9523-E2C053DD53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2" name="Text Box 824">
          <a:extLst>
            <a:ext uri="{FF2B5EF4-FFF2-40B4-BE49-F238E27FC236}">
              <a16:creationId xmlns:a16="http://schemas.microsoft.com/office/drawing/2014/main" id="{D4A74B9A-4774-4426-BF6B-9BBC54972A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3" name="Text Box 825">
          <a:extLst>
            <a:ext uri="{FF2B5EF4-FFF2-40B4-BE49-F238E27FC236}">
              <a16:creationId xmlns:a16="http://schemas.microsoft.com/office/drawing/2014/main" id="{4127E972-FC4B-4A31-8686-4D56CAD0A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654" name="Text Box 826">
          <a:extLst>
            <a:ext uri="{FF2B5EF4-FFF2-40B4-BE49-F238E27FC236}">
              <a16:creationId xmlns:a16="http://schemas.microsoft.com/office/drawing/2014/main" id="{E2D32661-D414-465D-B270-D0B5D23C43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5" name="Text Box 827">
          <a:extLst>
            <a:ext uri="{FF2B5EF4-FFF2-40B4-BE49-F238E27FC236}">
              <a16:creationId xmlns:a16="http://schemas.microsoft.com/office/drawing/2014/main" id="{4493D57B-FED6-4F24-9949-8335C8655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6" name="Text Box 828">
          <a:extLst>
            <a:ext uri="{FF2B5EF4-FFF2-40B4-BE49-F238E27FC236}">
              <a16:creationId xmlns:a16="http://schemas.microsoft.com/office/drawing/2014/main" id="{33A551F5-42DB-47BF-8ABD-D31AAEBA6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57" name="Text Box 829">
          <a:extLst>
            <a:ext uri="{FF2B5EF4-FFF2-40B4-BE49-F238E27FC236}">
              <a16:creationId xmlns:a16="http://schemas.microsoft.com/office/drawing/2014/main" id="{F4B26182-13FF-4DDD-AE60-04AC5C8A22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8" name="Text Box 830">
          <a:extLst>
            <a:ext uri="{FF2B5EF4-FFF2-40B4-BE49-F238E27FC236}">
              <a16:creationId xmlns:a16="http://schemas.microsoft.com/office/drawing/2014/main" id="{FDBF6E11-6089-4EEC-BE55-FCE07373ED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59" name="Text Box 831">
          <a:extLst>
            <a:ext uri="{FF2B5EF4-FFF2-40B4-BE49-F238E27FC236}">
              <a16:creationId xmlns:a16="http://schemas.microsoft.com/office/drawing/2014/main" id="{8FFBDFCC-F1E8-4ACA-83AF-E9686412C3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60" name="Text Box 832">
          <a:extLst>
            <a:ext uri="{FF2B5EF4-FFF2-40B4-BE49-F238E27FC236}">
              <a16:creationId xmlns:a16="http://schemas.microsoft.com/office/drawing/2014/main" id="{A9E1730C-526D-4CC9-9D8B-6F46EEBE9A9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1" name="Text Box 833">
          <a:extLst>
            <a:ext uri="{FF2B5EF4-FFF2-40B4-BE49-F238E27FC236}">
              <a16:creationId xmlns:a16="http://schemas.microsoft.com/office/drawing/2014/main" id="{C3E97DEA-A978-4DB9-AF3D-9BBD5A842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2" name="Text Box 834">
          <a:extLst>
            <a:ext uri="{FF2B5EF4-FFF2-40B4-BE49-F238E27FC236}">
              <a16:creationId xmlns:a16="http://schemas.microsoft.com/office/drawing/2014/main" id="{B2F0C7E0-F823-44AA-8C41-0448ACD76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63" name="Text Box 835">
          <a:extLst>
            <a:ext uri="{FF2B5EF4-FFF2-40B4-BE49-F238E27FC236}">
              <a16:creationId xmlns:a16="http://schemas.microsoft.com/office/drawing/2014/main" id="{144772DD-3366-40AC-8541-26B55E8D5D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64" name="Text Box 836">
          <a:extLst>
            <a:ext uri="{FF2B5EF4-FFF2-40B4-BE49-F238E27FC236}">
              <a16:creationId xmlns:a16="http://schemas.microsoft.com/office/drawing/2014/main" id="{B2EBD385-CB07-48F9-838C-E63C8D24BC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5" name="Text Box 837">
          <a:extLst>
            <a:ext uri="{FF2B5EF4-FFF2-40B4-BE49-F238E27FC236}">
              <a16:creationId xmlns:a16="http://schemas.microsoft.com/office/drawing/2014/main" id="{8FA92939-3C04-4460-9C1B-04856ADC7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6" name="Text Box 838">
          <a:extLst>
            <a:ext uri="{FF2B5EF4-FFF2-40B4-BE49-F238E27FC236}">
              <a16:creationId xmlns:a16="http://schemas.microsoft.com/office/drawing/2014/main" id="{D8D1F408-CB83-475D-A69F-410458E1A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67" name="Text Box 839">
          <a:extLst>
            <a:ext uri="{FF2B5EF4-FFF2-40B4-BE49-F238E27FC236}">
              <a16:creationId xmlns:a16="http://schemas.microsoft.com/office/drawing/2014/main" id="{D430EF18-1BEB-418F-8584-57EEE48A79E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8" name="Text Box 840">
          <a:extLst>
            <a:ext uri="{FF2B5EF4-FFF2-40B4-BE49-F238E27FC236}">
              <a16:creationId xmlns:a16="http://schemas.microsoft.com/office/drawing/2014/main" id="{7674E683-20A1-4E62-9095-1239C31AC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69" name="Text Box 841">
          <a:extLst>
            <a:ext uri="{FF2B5EF4-FFF2-40B4-BE49-F238E27FC236}">
              <a16:creationId xmlns:a16="http://schemas.microsoft.com/office/drawing/2014/main" id="{A0D91DD7-B092-4845-9D4C-055D8A7DC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70" name="Text Box 842">
          <a:extLst>
            <a:ext uri="{FF2B5EF4-FFF2-40B4-BE49-F238E27FC236}">
              <a16:creationId xmlns:a16="http://schemas.microsoft.com/office/drawing/2014/main" id="{9E01FA57-F0A8-4BE4-A5AB-840F431D2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1" name="Text Box 843">
          <a:extLst>
            <a:ext uri="{FF2B5EF4-FFF2-40B4-BE49-F238E27FC236}">
              <a16:creationId xmlns:a16="http://schemas.microsoft.com/office/drawing/2014/main" id="{DB0954D7-9E88-4849-81CE-F99455C770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2" name="Text Box 844">
          <a:extLst>
            <a:ext uri="{FF2B5EF4-FFF2-40B4-BE49-F238E27FC236}">
              <a16:creationId xmlns:a16="http://schemas.microsoft.com/office/drawing/2014/main" id="{EA26FE77-A215-487B-B39F-74CDBD9CD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673" name="Text Box 845">
          <a:extLst>
            <a:ext uri="{FF2B5EF4-FFF2-40B4-BE49-F238E27FC236}">
              <a16:creationId xmlns:a16="http://schemas.microsoft.com/office/drawing/2014/main" id="{69E772AA-E5F3-453E-B512-EAFF1701AB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4" name="Text Box 846">
          <a:extLst>
            <a:ext uri="{FF2B5EF4-FFF2-40B4-BE49-F238E27FC236}">
              <a16:creationId xmlns:a16="http://schemas.microsoft.com/office/drawing/2014/main" id="{7F9CCDAD-FE0B-415B-9A82-DCC0C142D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5" name="Text Box 847">
          <a:extLst>
            <a:ext uri="{FF2B5EF4-FFF2-40B4-BE49-F238E27FC236}">
              <a16:creationId xmlns:a16="http://schemas.microsoft.com/office/drawing/2014/main" id="{5CBFDBCC-C434-45E2-A3B5-04733E7A4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76" name="Text Box 848">
          <a:extLst>
            <a:ext uri="{FF2B5EF4-FFF2-40B4-BE49-F238E27FC236}">
              <a16:creationId xmlns:a16="http://schemas.microsoft.com/office/drawing/2014/main" id="{C60C66CC-C30D-43CD-B263-46CDB6A4513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7" name="Text Box 849">
          <a:extLst>
            <a:ext uri="{FF2B5EF4-FFF2-40B4-BE49-F238E27FC236}">
              <a16:creationId xmlns:a16="http://schemas.microsoft.com/office/drawing/2014/main" id="{42B7E55A-758C-4F13-9579-3CD8EA47B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78" name="Text Box 850">
          <a:extLst>
            <a:ext uri="{FF2B5EF4-FFF2-40B4-BE49-F238E27FC236}">
              <a16:creationId xmlns:a16="http://schemas.microsoft.com/office/drawing/2014/main" id="{87B768F2-435A-4636-A7A4-DF7AA4868F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79" name="Text Box 851">
          <a:extLst>
            <a:ext uri="{FF2B5EF4-FFF2-40B4-BE49-F238E27FC236}">
              <a16:creationId xmlns:a16="http://schemas.microsoft.com/office/drawing/2014/main" id="{E63F1D1E-FEC3-4005-8EC8-30C6F7F8A3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0" name="Text Box 852">
          <a:extLst>
            <a:ext uri="{FF2B5EF4-FFF2-40B4-BE49-F238E27FC236}">
              <a16:creationId xmlns:a16="http://schemas.microsoft.com/office/drawing/2014/main" id="{3C5158F7-E33E-4FDF-96D4-D9FD2D4644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1" name="Text Box 853">
          <a:extLst>
            <a:ext uri="{FF2B5EF4-FFF2-40B4-BE49-F238E27FC236}">
              <a16:creationId xmlns:a16="http://schemas.microsoft.com/office/drawing/2014/main" id="{846B14D0-35C5-4250-A6D2-1AB8A8863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82" name="Text Box 854">
          <a:extLst>
            <a:ext uri="{FF2B5EF4-FFF2-40B4-BE49-F238E27FC236}">
              <a16:creationId xmlns:a16="http://schemas.microsoft.com/office/drawing/2014/main" id="{1BE3BEFC-509F-4B36-A2D9-5F142D05E0F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83" name="Text Box 855">
          <a:extLst>
            <a:ext uri="{FF2B5EF4-FFF2-40B4-BE49-F238E27FC236}">
              <a16:creationId xmlns:a16="http://schemas.microsoft.com/office/drawing/2014/main" id="{6E30D0DD-42B9-4701-91E6-F730A2D91D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4" name="Text Box 856">
          <a:extLst>
            <a:ext uri="{FF2B5EF4-FFF2-40B4-BE49-F238E27FC236}">
              <a16:creationId xmlns:a16="http://schemas.microsoft.com/office/drawing/2014/main" id="{4B9EE5DD-4405-426C-B47E-7F4298E5C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5" name="Text Box 857">
          <a:extLst>
            <a:ext uri="{FF2B5EF4-FFF2-40B4-BE49-F238E27FC236}">
              <a16:creationId xmlns:a16="http://schemas.microsoft.com/office/drawing/2014/main" id="{CFF50EDA-2A26-49B6-8576-A2FD8D8C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86" name="Text Box 858">
          <a:extLst>
            <a:ext uri="{FF2B5EF4-FFF2-40B4-BE49-F238E27FC236}">
              <a16:creationId xmlns:a16="http://schemas.microsoft.com/office/drawing/2014/main" id="{37C730DA-EED5-4420-9498-A0B81CC53A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7" name="Text Box 859">
          <a:extLst>
            <a:ext uri="{FF2B5EF4-FFF2-40B4-BE49-F238E27FC236}">
              <a16:creationId xmlns:a16="http://schemas.microsoft.com/office/drawing/2014/main" id="{6B838205-AC61-4CE1-A553-F08442EE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88" name="Text Box 860">
          <a:extLst>
            <a:ext uri="{FF2B5EF4-FFF2-40B4-BE49-F238E27FC236}">
              <a16:creationId xmlns:a16="http://schemas.microsoft.com/office/drawing/2014/main" id="{B69A64D7-F4D8-4660-9821-FDBF276CDB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89" name="Text Box 861">
          <a:extLst>
            <a:ext uri="{FF2B5EF4-FFF2-40B4-BE49-F238E27FC236}">
              <a16:creationId xmlns:a16="http://schemas.microsoft.com/office/drawing/2014/main" id="{66DB9440-BBC1-492A-AFC4-D1A87C3DA8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90" name="Text Box 862">
          <a:extLst>
            <a:ext uri="{FF2B5EF4-FFF2-40B4-BE49-F238E27FC236}">
              <a16:creationId xmlns:a16="http://schemas.microsoft.com/office/drawing/2014/main" id="{737D4523-3714-472B-A5D4-1A735BBCB7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91" name="Text Box 863">
          <a:extLst>
            <a:ext uri="{FF2B5EF4-FFF2-40B4-BE49-F238E27FC236}">
              <a16:creationId xmlns:a16="http://schemas.microsoft.com/office/drawing/2014/main" id="{B86F56CB-D03E-4FB2-91FC-444682BB52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92" name="Text Box 864">
          <a:extLst>
            <a:ext uri="{FF2B5EF4-FFF2-40B4-BE49-F238E27FC236}">
              <a16:creationId xmlns:a16="http://schemas.microsoft.com/office/drawing/2014/main" id="{76AFA0ED-4373-42DC-9B6E-3B8A1E836C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93" name="Text Box 865">
          <a:extLst>
            <a:ext uri="{FF2B5EF4-FFF2-40B4-BE49-F238E27FC236}">
              <a16:creationId xmlns:a16="http://schemas.microsoft.com/office/drawing/2014/main" id="{B8EEE980-B7FE-4E4C-A46B-2CB53E0AEA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94" name="Text Box 866">
          <a:extLst>
            <a:ext uri="{FF2B5EF4-FFF2-40B4-BE49-F238E27FC236}">
              <a16:creationId xmlns:a16="http://schemas.microsoft.com/office/drawing/2014/main" id="{714F888E-5F20-4790-9B4F-789EB9D1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695" name="Text Box 867">
          <a:extLst>
            <a:ext uri="{FF2B5EF4-FFF2-40B4-BE49-F238E27FC236}">
              <a16:creationId xmlns:a16="http://schemas.microsoft.com/office/drawing/2014/main" id="{5F16B145-9648-4A40-930A-F8D5FBB58A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50</xdr:row>
      <xdr:rowOff>0</xdr:rowOff>
    </xdr:from>
    <xdr:ext cx="0" cy="38100"/>
    <xdr:sp macro="" textlink="">
      <xdr:nvSpPr>
        <xdr:cNvPr id="7696" name="Text Box 868">
          <a:extLst>
            <a:ext uri="{FF2B5EF4-FFF2-40B4-BE49-F238E27FC236}">
              <a16:creationId xmlns:a16="http://schemas.microsoft.com/office/drawing/2014/main" id="{CD8E5110-039A-4568-9134-FA6EF188A7A3}"/>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50</xdr:row>
      <xdr:rowOff>0</xdr:rowOff>
    </xdr:from>
    <xdr:ext cx="0" cy="38100"/>
    <xdr:sp macro="" textlink="">
      <xdr:nvSpPr>
        <xdr:cNvPr id="7697" name="Text Box 869">
          <a:extLst>
            <a:ext uri="{FF2B5EF4-FFF2-40B4-BE49-F238E27FC236}">
              <a16:creationId xmlns:a16="http://schemas.microsoft.com/office/drawing/2014/main" id="{BE1C29A4-9732-4F86-84C9-651562AE20E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50</xdr:row>
      <xdr:rowOff>0</xdr:rowOff>
    </xdr:from>
    <xdr:ext cx="0" cy="38100"/>
    <xdr:sp macro="" textlink="">
      <xdr:nvSpPr>
        <xdr:cNvPr id="7698" name="Text Box 870">
          <a:extLst>
            <a:ext uri="{FF2B5EF4-FFF2-40B4-BE49-F238E27FC236}">
              <a16:creationId xmlns:a16="http://schemas.microsoft.com/office/drawing/2014/main" id="{BD192ACC-ECF8-45B7-959D-ECDFED026651}"/>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699" name="Text Box 101">
          <a:extLst>
            <a:ext uri="{FF2B5EF4-FFF2-40B4-BE49-F238E27FC236}">
              <a16:creationId xmlns:a16="http://schemas.microsoft.com/office/drawing/2014/main" id="{1A11B5F1-3E82-4FDE-881B-E5E394505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00" name="Text Box 102">
          <a:extLst>
            <a:ext uri="{FF2B5EF4-FFF2-40B4-BE49-F238E27FC236}">
              <a16:creationId xmlns:a16="http://schemas.microsoft.com/office/drawing/2014/main" id="{C498E120-AF9E-4649-A6C4-214591EA92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1" name="Text Box 103">
          <a:extLst>
            <a:ext uri="{FF2B5EF4-FFF2-40B4-BE49-F238E27FC236}">
              <a16:creationId xmlns:a16="http://schemas.microsoft.com/office/drawing/2014/main" id="{1791505B-BA5C-4C52-A040-326C128E78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2" name="Text Box 104">
          <a:extLst>
            <a:ext uri="{FF2B5EF4-FFF2-40B4-BE49-F238E27FC236}">
              <a16:creationId xmlns:a16="http://schemas.microsoft.com/office/drawing/2014/main" id="{0FC1BE92-1C47-4519-9AB1-8B40448055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3" name="Text Box 105">
          <a:extLst>
            <a:ext uri="{FF2B5EF4-FFF2-40B4-BE49-F238E27FC236}">
              <a16:creationId xmlns:a16="http://schemas.microsoft.com/office/drawing/2014/main" id="{C7E7EE00-2B61-4D60-BC6A-B71C9A9673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4" name="Text Box 106">
          <a:extLst>
            <a:ext uri="{FF2B5EF4-FFF2-40B4-BE49-F238E27FC236}">
              <a16:creationId xmlns:a16="http://schemas.microsoft.com/office/drawing/2014/main" id="{9AB07031-0E62-43E7-A412-079C22A5B3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5" name="Text Box 107">
          <a:extLst>
            <a:ext uri="{FF2B5EF4-FFF2-40B4-BE49-F238E27FC236}">
              <a16:creationId xmlns:a16="http://schemas.microsoft.com/office/drawing/2014/main" id="{9BA276A6-3FDF-4003-A337-80D933E082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6" name="Text Box 108">
          <a:extLst>
            <a:ext uri="{FF2B5EF4-FFF2-40B4-BE49-F238E27FC236}">
              <a16:creationId xmlns:a16="http://schemas.microsoft.com/office/drawing/2014/main" id="{D2DAE52B-A7CF-4106-A465-9A5C3D23D0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7" name="Text Box 109">
          <a:extLst>
            <a:ext uri="{FF2B5EF4-FFF2-40B4-BE49-F238E27FC236}">
              <a16:creationId xmlns:a16="http://schemas.microsoft.com/office/drawing/2014/main" id="{5678944B-3262-474C-BD56-0EF75205A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8" name="Text Box 110">
          <a:extLst>
            <a:ext uri="{FF2B5EF4-FFF2-40B4-BE49-F238E27FC236}">
              <a16:creationId xmlns:a16="http://schemas.microsoft.com/office/drawing/2014/main" id="{75847C2B-1049-4C69-99B4-E011130F6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09" name="Text Box 111">
          <a:extLst>
            <a:ext uri="{FF2B5EF4-FFF2-40B4-BE49-F238E27FC236}">
              <a16:creationId xmlns:a16="http://schemas.microsoft.com/office/drawing/2014/main" id="{BABC7A1D-E589-4A8A-99FE-A858DAFEA5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0" name="Text Box 112">
          <a:extLst>
            <a:ext uri="{FF2B5EF4-FFF2-40B4-BE49-F238E27FC236}">
              <a16:creationId xmlns:a16="http://schemas.microsoft.com/office/drawing/2014/main" id="{3D0CF5BD-354D-45D1-9349-C4D7F32AE0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1" name="Text Box 113">
          <a:extLst>
            <a:ext uri="{FF2B5EF4-FFF2-40B4-BE49-F238E27FC236}">
              <a16:creationId xmlns:a16="http://schemas.microsoft.com/office/drawing/2014/main" id="{B8636692-44A2-4FD2-AC37-113E7AE16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2" name="Text Box 114">
          <a:extLst>
            <a:ext uri="{FF2B5EF4-FFF2-40B4-BE49-F238E27FC236}">
              <a16:creationId xmlns:a16="http://schemas.microsoft.com/office/drawing/2014/main" id="{2F7359A3-865A-4C13-A1B1-2BE6A034EE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3" name="Text Box 115">
          <a:extLst>
            <a:ext uri="{FF2B5EF4-FFF2-40B4-BE49-F238E27FC236}">
              <a16:creationId xmlns:a16="http://schemas.microsoft.com/office/drawing/2014/main" id="{8BC173A8-E6E5-41E1-8836-C8DF59F95A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4" name="Text Box 116">
          <a:extLst>
            <a:ext uri="{FF2B5EF4-FFF2-40B4-BE49-F238E27FC236}">
              <a16:creationId xmlns:a16="http://schemas.microsoft.com/office/drawing/2014/main" id="{07941D31-28AF-4EFF-8469-233878CEE3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5" name="Text Box 117">
          <a:extLst>
            <a:ext uri="{FF2B5EF4-FFF2-40B4-BE49-F238E27FC236}">
              <a16:creationId xmlns:a16="http://schemas.microsoft.com/office/drawing/2014/main" id="{E9B0113A-603D-4715-8711-2B17CE417A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6" name="Text Box 118">
          <a:extLst>
            <a:ext uri="{FF2B5EF4-FFF2-40B4-BE49-F238E27FC236}">
              <a16:creationId xmlns:a16="http://schemas.microsoft.com/office/drawing/2014/main" id="{7E76A41D-1A9C-48E0-85EF-B72A912A9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7" name="Text Box 119">
          <a:extLst>
            <a:ext uri="{FF2B5EF4-FFF2-40B4-BE49-F238E27FC236}">
              <a16:creationId xmlns:a16="http://schemas.microsoft.com/office/drawing/2014/main" id="{3F7C320A-5510-4EB1-999C-4288DE961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8" name="Text Box 120">
          <a:extLst>
            <a:ext uri="{FF2B5EF4-FFF2-40B4-BE49-F238E27FC236}">
              <a16:creationId xmlns:a16="http://schemas.microsoft.com/office/drawing/2014/main" id="{92DB1DE9-8B5A-4A3D-AB43-43CE3A0370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19" name="Text Box 121">
          <a:extLst>
            <a:ext uri="{FF2B5EF4-FFF2-40B4-BE49-F238E27FC236}">
              <a16:creationId xmlns:a16="http://schemas.microsoft.com/office/drawing/2014/main" id="{488B7EBF-EB34-487B-984C-405924E626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0" name="Text Box 122">
          <a:extLst>
            <a:ext uri="{FF2B5EF4-FFF2-40B4-BE49-F238E27FC236}">
              <a16:creationId xmlns:a16="http://schemas.microsoft.com/office/drawing/2014/main" id="{5DED0BC9-E2D0-44B6-A833-83BC357AEC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1" name="Text Box 123">
          <a:extLst>
            <a:ext uri="{FF2B5EF4-FFF2-40B4-BE49-F238E27FC236}">
              <a16:creationId xmlns:a16="http://schemas.microsoft.com/office/drawing/2014/main" id="{28AA9965-FA94-4D9C-85D4-96A0BF9C88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2" name="Text Box 124">
          <a:extLst>
            <a:ext uri="{FF2B5EF4-FFF2-40B4-BE49-F238E27FC236}">
              <a16:creationId xmlns:a16="http://schemas.microsoft.com/office/drawing/2014/main" id="{737AAAF2-E957-4901-A03C-A2B7322451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3" name="Text Box 125">
          <a:extLst>
            <a:ext uri="{FF2B5EF4-FFF2-40B4-BE49-F238E27FC236}">
              <a16:creationId xmlns:a16="http://schemas.microsoft.com/office/drawing/2014/main" id="{8154720F-4DC7-4EA0-AE6D-BD9263E320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4" name="Text Box 126">
          <a:extLst>
            <a:ext uri="{FF2B5EF4-FFF2-40B4-BE49-F238E27FC236}">
              <a16:creationId xmlns:a16="http://schemas.microsoft.com/office/drawing/2014/main" id="{E846C809-FDB9-428C-B4D4-6023830F4C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5" name="Text Box 127">
          <a:extLst>
            <a:ext uri="{FF2B5EF4-FFF2-40B4-BE49-F238E27FC236}">
              <a16:creationId xmlns:a16="http://schemas.microsoft.com/office/drawing/2014/main" id="{6D0EE906-42CE-43D6-B1BA-D4CA786D56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6" name="Text Box 128">
          <a:extLst>
            <a:ext uri="{FF2B5EF4-FFF2-40B4-BE49-F238E27FC236}">
              <a16:creationId xmlns:a16="http://schemas.microsoft.com/office/drawing/2014/main" id="{29692713-9D7F-463B-B90E-16DB8867F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27" name="Text Box 129">
          <a:extLst>
            <a:ext uri="{FF2B5EF4-FFF2-40B4-BE49-F238E27FC236}">
              <a16:creationId xmlns:a16="http://schemas.microsoft.com/office/drawing/2014/main" id="{E8C5B1A8-E556-412D-AF44-66690AE685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162204"/>
    <xdr:sp macro="" textlink="">
      <xdr:nvSpPr>
        <xdr:cNvPr id="7728" name="Text Box 130">
          <a:extLst>
            <a:ext uri="{FF2B5EF4-FFF2-40B4-BE49-F238E27FC236}">
              <a16:creationId xmlns:a16="http://schemas.microsoft.com/office/drawing/2014/main" id="{97C9BC9E-A6BB-4007-B005-2BEFE418168B}"/>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729" name="Text Box 131">
          <a:extLst>
            <a:ext uri="{FF2B5EF4-FFF2-40B4-BE49-F238E27FC236}">
              <a16:creationId xmlns:a16="http://schemas.microsoft.com/office/drawing/2014/main" id="{A9CC2CF9-1989-453D-8C45-C40446E050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0" name="Text Box 132">
          <a:extLst>
            <a:ext uri="{FF2B5EF4-FFF2-40B4-BE49-F238E27FC236}">
              <a16:creationId xmlns:a16="http://schemas.microsoft.com/office/drawing/2014/main" id="{498B17EC-5F03-40CC-9CE8-5D585AE150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1" name="Text Box 133">
          <a:extLst>
            <a:ext uri="{FF2B5EF4-FFF2-40B4-BE49-F238E27FC236}">
              <a16:creationId xmlns:a16="http://schemas.microsoft.com/office/drawing/2014/main" id="{C320E5DE-EF98-4715-A0A0-1271429F7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32" name="Text Box 134">
          <a:extLst>
            <a:ext uri="{FF2B5EF4-FFF2-40B4-BE49-F238E27FC236}">
              <a16:creationId xmlns:a16="http://schemas.microsoft.com/office/drawing/2014/main" id="{8A39DD65-EFFA-41EF-8A80-28FAEE698D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3" name="Text Box 135">
          <a:extLst>
            <a:ext uri="{FF2B5EF4-FFF2-40B4-BE49-F238E27FC236}">
              <a16:creationId xmlns:a16="http://schemas.microsoft.com/office/drawing/2014/main" id="{A30E34DB-1BCE-49F5-A718-4DC27C3F5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4" name="Text Box 136">
          <a:extLst>
            <a:ext uri="{FF2B5EF4-FFF2-40B4-BE49-F238E27FC236}">
              <a16:creationId xmlns:a16="http://schemas.microsoft.com/office/drawing/2014/main" id="{521E9C19-9282-47E3-9EE1-D56EA4479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735" name="Text Box 137">
          <a:extLst>
            <a:ext uri="{FF2B5EF4-FFF2-40B4-BE49-F238E27FC236}">
              <a16:creationId xmlns:a16="http://schemas.microsoft.com/office/drawing/2014/main" id="{B40CDD67-64BB-4C22-BAF2-FB55EBBCB4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6" name="Text Box 138">
          <a:extLst>
            <a:ext uri="{FF2B5EF4-FFF2-40B4-BE49-F238E27FC236}">
              <a16:creationId xmlns:a16="http://schemas.microsoft.com/office/drawing/2014/main" id="{7B1AD334-FFF4-4CFC-B4D0-B3F8A8487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7" name="Text Box 139">
          <a:extLst>
            <a:ext uri="{FF2B5EF4-FFF2-40B4-BE49-F238E27FC236}">
              <a16:creationId xmlns:a16="http://schemas.microsoft.com/office/drawing/2014/main" id="{4010A6BC-BB0D-4A8F-9B78-54B3CC1406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38" name="Text Box 140">
          <a:extLst>
            <a:ext uri="{FF2B5EF4-FFF2-40B4-BE49-F238E27FC236}">
              <a16:creationId xmlns:a16="http://schemas.microsoft.com/office/drawing/2014/main" id="{1891E67D-03AD-47AD-950C-E55C1B3B85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39" name="Text Box 141">
          <a:extLst>
            <a:ext uri="{FF2B5EF4-FFF2-40B4-BE49-F238E27FC236}">
              <a16:creationId xmlns:a16="http://schemas.microsoft.com/office/drawing/2014/main" id="{C1A496CA-2762-4A73-AA72-A3E110EFE3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0" name="Text Box 142">
          <a:extLst>
            <a:ext uri="{FF2B5EF4-FFF2-40B4-BE49-F238E27FC236}">
              <a16:creationId xmlns:a16="http://schemas.microsoft.com/office/drawing/2014/main" id="{78A5DDFF-CD8F-40A0-A693-9D4589BD27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741" name="Text Box 143">
          <a:extLst>
            <a:ext uri="{FF2B5EF4-FFF2-40B4-BE49-F238E27FC236}">
              <a16:creationId xmlns:a16="http://schemas.microsoft.com/office/drawing/2014/main" id="{5179A23D-1A1A-4AAC-ACE3-CFF797CFEF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2" name="Text Box 144">
          <a:extLst>
            <a:ext uri="{FF2B5EF4-FFF2-40B4-BE49-F238E27FC236}">
              <a16:creationId xmlns:a16="http://schemas.microsoft.com/office/drawing/2014/main" id="{E17C71A5-8F1C-433B-9BAB-0F41EE3B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3" name="Text Box 145">
          <a:extLst>
            <a:ext uri="{FF2B5EF4-FFF2-40B4-BE49-F238E27FC236}">
              <a16:creationId xmlns:a16="http://schemas.microsoft.com/office/drawing/2014/main" id="{129FD746-3555-410E-887B-C2C5A6B27F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44" name="Text Box 146">
          <a:extLst>
            <a:ext uri="{FF2B5EF4-FFF2-40B4-BE49-F238E27FC236}">
              <a16:creationId xmlns:a16="http://schemas.microsoft.com/office/drawing/2014/main" id="{653E8FEA-58B7-4C5C-92C9-9454E3EBEEF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745" name="Text Box 147">
          <a:extLst>
            <a:ext uri="{FF2B5EF4-FFF2-40B4-BE49-F238E27FC236}">
              <a16:creationId xmlns:a16="http://schemas.microsoft.com/office/drawing/2014/main" id="{BA9A44F6-A86E-4903-8387-E35964716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6" name="Text Box 148">
          <a:extLst>
            <a:ext uri="{FF2B5EF4-FFF2-40B4-BE49-F238E27FC236}">
              <a16:creationId xmlns:a16="http://schemas.microsoft.com/office/drawing/2014/main" id="{F84F1417-CE17-4E16-AC40-BCC907C40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7" name="Text Box 149">
          <a:extLst>
            <a:ext uri="{FF2B5EF4-FFF2-40B4-BE49-F238E27FC236}">
              <a16:creationId xmlns:a16="http://schemas.microsoft.com/office/drawing/2014/main" id="{D4F49B76-F121-4FCF-AB19-46FA7D180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48" name="Text Box 150">
          <a:extLst>
            <a:ext uri="{FF2B5EF4-FFF2-40B4-BE49-F238E27FC236}">
              <a16:creationId xmlns:a16="http://schemas.microsoft.com/office/drawing/2014/main" id="{9C01F6F8-3CCB-4EFC-BA81-247A492E35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49" name="Text Box 151">
          <a:extLst>
            <a:ext uri="{FF2B5EF4-FFF2-40B4-BE49-F238E27FC236}">
              <a16:creationId xmlns:a16="http://schemas.microsoft.com/office/drawing/2014/main" id="{2E65FE4B-700D-4904-88A9-83CE9BF95B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0" name="Text Box 152">
          <a:extLst>
            <a:ext uri="{FF2B5EF4-FFF2-40B4-BE49-F238E27FC236}">
              <a16:creationId xmlns:a16="http://schemas.microsoft.com/office/drawing/2014/main" id="{56F9835C-671C-4CE7-A0AE-C4C0C316C3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751" name="Text Box 153">
          <a:extLst>
            <a:ext uri="{FF2B5EF4-FFF2-40B4-BE49-F238E27FC236}">
              <a16:creationId xmlns:a16="http://schemas.microsoft.com/office/drawing/2014/main" id="{92A6DA21-8C0D-480B-AD6A-0B1C08748B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2" name="Text Box 154">
          <a:extLst>
            <a:ext uri="{FF2B5EF4-FFF2-40B4-BE49-F238E27FC236}">
              <a16:creationId xmlns:a16="http://schemas.microsoft.com/office/drawing/2014/main" id="{A90F0663-BD8F-4EAA-B467-7A366FE9DC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3" name="Text Box 155">
          <a:extLst>
            <a:ext uri="{FF2B5EF4-FFF2-40B4-BE49-F238E27FC236}">
              <a16:creationId xmlns:a16="http://schemas.microsoft.com/office/drawing/2014/main" id="{2CB671F8-5DD8-4D25-91CD-6744F6DF4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54" name="Text Box 156">
          <a:extLst>
            <a:ext uri="{FF2B5EF4-FFF2-40B4-BE49-F238E27FC236}">
              <a16:creationId xmlns:a16="http://schemas.microsoft.com/office/drawing/2014/main" id="{FAF2A629-C47D-4540-A0B6-ADE53FCDF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5" name="Text Box 157">
          <a:extLst>
            <a:ext uri="{FF2B5EF4-FFF2-40B4-BE49-F238E27FC236}">
              <a16:creationId xmlns:a16="http://schemas.microsoft.com/office/drawing/2014/main" id="{A464F111-A4F1-483B-B584-FDF27B0547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6" name="Text Box 158">
          <a:extLst>
            <a:ext uri="{FF2B5EF4-FFF2-40B4-BE49-F238E27FC236}">
              <a16:creationId xmlns:a16="http://schemas.microsoft.com/office/drawing/2014/main" id="{FA3998DF-CB62-4F37-BB84-0AC1E2331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757" name="Text Box 159">
          <a:extLst>
            <a:ext uri="{FF2B5EF4-FFF2-40B4-BE49-F238E27FC236}">
              <a16:creationId xmlns:a16="http://schemas.microsoft.com/office/drawing/2014/main" id="{4645820B-3675-4BE4-9569-8D466C1E1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8" name="Text Box 160">
          <a:extLst>
            <a:ext uri="{FF2B5EF4-FFF2-40B4-BE49-F238E27FC236}">
              <a16:creationId xmlns:a16="http://schemas.microsoft.com/office/drawing/2014/main" id="{D7B17B59-1A0D-4350-AE1D-8907C99E5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59" name="Text Box 161">
          <a:extLst>
            <a:ext uri="{FF2B5EF4-FFF2-40B4-BE49-F238E27FC236}">
              <a16:creationId xmlns:a16="http://schemas.microsoft.com/office/drawing/2014/main" id="{F2958C9F-E224-4AD8-B9B5-C10EB704F5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60" name="Text Box 162">
          <a:extLst>
            <a:ext uri="{FF2B5EF4-FFF2-40B4-BE49-F238E27FC236}">
              <a16:creationId xmlns:a16="http://schemas.microsoft.com/office/drawing/2014/main" id="{AE83C7F2-390E-4F6A-8E42-EAA00CF2DB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61" name="Text Box 163">
          <a:extLst>
            <a:ext uri="{FF2B5EF4-FFF2-40B4-BE49-F238E27FC236}">
              <a16:creationId xmlns:a16="http://schemas.microsoft.com/office/drawing/2014/main" id="{7F63D899-2CC5-4CD4-868B-839B38A0C5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2" name="Text Box 164">
          <a:extLst>
            <a:ext uri="{FF2B5EF4-FFF2-40B4-BE49-F238E27FC236}">
              <a16:creationId xmlns:a16="http://schemas.microsoft.com/office/drawing/2014/main" id="{D3BF4A2E-9F59-4DE2-A493-A9F07EDC89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3" name="Text Box 165">
          <a:extLst>
            <a:ext uri="{FF2B5EF4-FFF2-40B4-BE49-F238E27FC236}">
              <a16:creationId xmlns:a16="http://schemas.microsoft.com/office/drawing/2014/main" id="{19584624-06C0-4EFE-BF5A-D0DFA4C53C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64" name="Text Box 166">
          <a:extLst>
            <a:ext uri="{FF2B5EF4-FFF2-40B4-BE49-F238E27FC236}">
              <a16:creationId xmlns:a16="http://schemas.microsoft.com/office/drawing/2014/main" id="{E2CD648C-D765-41A8-8153-25363F800F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5" name="Text Box 167">
          <a:extLst>
            <a:ext uri="{FF2B5EF4-FFF2-40B4-BE49-F238E27FC236}">
              <a16:creationId xmlns:a16="http://schemas.microsoft.com/office/drawing/2014/main" id="{9A1CC1D3-AA15-43AD-A466-6631410A73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6" name="Text Box 168">
          <a:extLst>
            <a:ext uri="{FF2B5EF4-FFF2-40B4-BE49-F238E27FC236}">
              <a16:creationId xmlns:a16="http://schemas.microsoft.com/office/drawing/2014/main" id="{089A8794-9B90-413B-A2E1-06668CD73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67" name="Text Box 169">
          <a:extLst>
            <a:ext uri="{FF2B5EF4-FFF2-40B4-BE49-F238E27FC236}">
              <a16:creationId xmlns:a16="http://schemas.microsoft.com/office/drawing/2014/main" id="{1723C4C4-8113-47A7-910F-4B03885B8F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8" name="Text Box 170">
          <a:extLst>
            <a:ext uri="{FF2B5EF4-FFF2-40B4-BE49-F238E27FC236}">
              <a16:creationId xmlns:a16="http://schemas.microsoft.com/office/drawing/2014/main" id="{96CEBE3C-622F-4EC7-8C99-89029322FA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69" name="Text Box 171">
          <a:extLst>
            <a:ext uri="{FF2B5EF4-FFF2-40B4-BE49-F238E27FC236}">
              <a16:creationId xmlns:a16="http://schemas.microsoft.com/office/drawing/2014/main" id="{1272BCEE-B80A-49B3-A9A1-9EB746A6B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70" name="Text Box 172">
          <a:extLst>
            <a:ext uri="{FF2B5EF4-FFF2-40B4-BE49-F238E27FC236}">
              <a16:creationId xmlns:a16="http://schemas.microsoft.com/office/drawing/2014/main" id="{28CECF9B-1DD9-4D22-A7F4-D90F87D028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1" name="Text Box 173">
          <a:extLst>
            <a:ext uri="{FF2B5EF4-FFF2-40B4-BE49-F238E27FC236}">
              <a16:creationId xmlns:a16="http://schemas.microsoft.com/office/drawing/2014/main" id="{AE21B514-3C20-43A5-A6A8-8E31261F0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2" name="Text Box 174">
          <a:extLst>
            <a:ext uri="{FF2B5EF4-FFF2-40B4-BE49-F238E27FC236}">
              <a16:creationId xmlns:a16="http://schemas.microsoft.com/office/drawing/2014/main" id="{D987FDD0-4664-4926-A295-9C6CD05F5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773" name="Text Box 175">
          <a:extLst>
            <a:ext uri="{FF2B5EF4-FFF2-40B4-BE49-F238E27FC236}">
              <a16:creationId xmlns:a16="http://schemas.microsoft.com/office/drawing/2014/main" id="{F79384B3-36A7-44B2-8361-015D95D331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4" name="Text Box 176">
          <a:extLst>
            <a:ext uri="{FF2B5EF4-FFF2-40B4-BE49-F238E27FC236}">
              <a16:creationId xmlns:a16="http://schemas.microsoft.com/office/drawing/2014/main" id="{9F08EE33-6BDE-434D-A3E7-BDB134B95F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5" name="Text Box 177">
          <a:extLst>
            <a:ext uri="{FF2B5EF4-FFF2-40B4-BE49-F238E27FC236}">
              <a16:creationId xmlns:a16="http://schemas.microsoft.com/office/drawing/2014/main" id="{3F6E3A7D-FD11-40FC-A2A3-9F2A78F55E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776" name="Text Box 178">
          <a:extLst>
            <a:ext uri="{FF2B5EF4-FFF2-40B4-BE49-F238E27FC236}">
              <a16:creationId xmlns:a16="http://schemas.microsoft.com/office/drawing/2014/main" id="{B2237365-777D-4080-951E-779853812E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7" name="Text Box 179">
          <a:extLst>
            <a:ext uri="{FF2B5EF4-FFF2-40B4-BE49-F238E27FC236}">
              <a16:creationId xmlns:a16="http://schemas.microsoft.com/office/drawing/2014/main" id="{70A42704-8554-4C61-9E87-4CF6B89B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778" name="Text Box 180">
          <a:extLst>
            <a:ext uri="{FF2B5EF4-FFF2-40B4-BE49-F238E27FC236}">
              <a16:creationId xmlns:a16="http://schemas.microsoft.com/office/drawing/2014/main" id="{E37A2B30-AE72-4692-B7A6-BB7F31E61C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79" name="Text Box 181">
          <a:extLst>
            <a:ext uri="{FF2B5EF4-FFF2-40B4-BE49-F238E27FC236}">
              <a16:creationId xmlns:a16="http://schemas.microsoft.com/office/drawing/2014/main" id="{96B2BE04-63BE-47C8-AA4E-8FC0A4E405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0" name="Text Box 182">
          <a:extLst>
            <a:ext uri="{FF2B5EF4-FFF2-40B4-BE49-F238E27FC236}">
              <a16:creationId xmlns:a16="http://schemas.microsoft.com/office/drawing/2014/main" id="{B34A7CC7-6B37-477F-B8D2-543F6756B0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1" name="Text Box 183">
          <a:extLst>
            <a:ext uri="{FF2B5EF4-FFF2-40B4-BE49-F238E27FC236}">
              <a16:creationId xmlns:a16="http://schemas.microsoft.com/office/drawing/2014/main" id="{6E237105-B1EA-4494-B13F-21DEF134C2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2" name="Text Box 184">
          <a:extLst>
            <a:ext uri="{FF2B5EF4-FFF2-40B4-BE49-F238E27FC236}">
              <a16:creationId xmlns:a16="http://schemas.microsoft.com/office/drawing/2014/main" id="{6D2EF507-46F3-47F5-8E71-D6FF4B914D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3" name="Text Box 185">
          <a:extLst>
            <a:ext uri="{FF2B5EF4-FFF2-40B4-BE49-F238E27FC236}">
              <a16:creationId xmlns:a16="http://schemas.microsoft.com/office/drawing/2014/main" id="{34260628-9CD1-4DEE-BACE-F82F4CDDC4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4" name="Text Box 186">
          <a:extLst>
            <a:ext uri="{FF2B5EF4-FFF2-40B4-BE49-F238E27FC236}">
              <a16:creationId xmlns:a16="http://schemas.microsoft.com/office/drawing/2014/main" id="{5830B2FF-E35E-4382-A21C-01DA2936D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5" name="Text Box 187">
          <a:extLst>
            <a:ext uri="{FF2B5EF4-FFF2-40B4-BE49-F238E27FC236}">
              <a16:creationId xmlns:a16="http://schemas.microsoft.com/office/drawing/2014/main" id="{0A0E64B0-93A2-4059-9579-17F90A4616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6" name="Text Box 188">
          <a:extLst>
            <a:ext uri="{FF2B5EF4-FFF2-40B4-BE49-F238E27FC236}">
              <a16:creationId xmlns:a16="http://schemas.microsoft.com/office/drawing/2014/main" id="{C2415FE3-5E16-47F7-876A-DC87F0AB2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7" name="Text Box 189">
          <a:extLst>
            <a:ext uri="{FF2B5EF4-FFF2-40B4-BE49-F238E27FC236}">
              <a16:creationId xmlns:a16="http://schemas.microsoft.com/office/drawing/2014/main" id="{56317098-4999-45CE-A2F8-0E934C7171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8" name="Text Box 190">
          <a:extLst>
            <a:ext uri="{FF2B5EF4-FFF2-40B4-BE49-F238E27FC236}">
              <a16:creationId xmlns:a16="http://schemas.microsoft.com/office/drawing/2014/main" id="{5034144D-F11E-4DF0-AA9D-E806446D4E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89" name="Text Box 191">
          <a:extLst>
            <a:ext uri="{FF2B5EF4-FFF2-40B4-BE49-F238E27FC236}">
              <a16:creationId xmlns:a16="http://schemas.microsoft.com/office/drawing/2014/main" id="{77B74352-704E-4324-BEAC-4167F23B4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0" name="Text Box 192">
          <a:extLst>
            <a:ext uri="{FF2B5EF4-FFF2-40B4-BE49-F238E27FC236}">
              <a16:creationId xmlns:a16="http://schemas.microsoft.com/office/drawing/2014/main" id="{1833D659-2D1F-476D-9E2C-84FCB6E7FD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1" name="Text Box 193">
          <a:extLst>
            <a:ext uri="{FF2B5EF4-FFF2-40B4-BE49-F238E27FC236}">
              <a16:creationId xmlns:a16="http://schemas.microsoft.com/office/drawing/2014/main" id="{C442A863-DDA7-4FAE-A942-591ECCCDEC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2" name="Text Box 194">
          <a:extLst>
            <a:ext uri="{FF2B5EF4-FFF2-40B4-BE49-F238E27FC236}">
              <a16:creationId xmlns:a16="http://schemas.microsoft.com/office/drawing/2014/main" id="{3E37FA8E-D452-4649-A4F7-DD7FBF0705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3" name="Text Box 195">
          <a:extLst>
            <a:ext uri="{FF2B5EF4-FFF2-40B4-BE49-F238E27FC236}">
              <a16:creationId xmlns:a16="http://schemas.microsoft.com/office/drawing/2014/main" id="{626AD3A9-61AC-4A4E-971A-DE320853CC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4" name="Text Box 196">
          <a:extLst>
            <a:ext uri="{FF2B5EF4-FFF2-40B4-BE49-F238E27FC236}">
              <a16:creationId xmlns:a16="http://schemas.microsoft.com/office/drawing/2014/main" id="{ECEBA617-0A51-4C84-BA92-686B908558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5" name="Text Box 197">
          <a:extLst>
            <a:ext uri="{FF2B5EF4-FFF2-40B4-BE49-F238E27FC236}">
              <a16:creationId xmlns:a16="http://schemas.microsoft.com/office/drawing/2014/main" id="{C6161AFE-4CA1-4527-AEEA-9B378CC9CA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6" name="Text Box 198">
          <a:extLst>
            <a:ext uri="{FF2B5EF4-FFF2-40B4-BE49-F238E27FC236}">
              <a16:creationId xmlns:a16="http://schemas.microsoft.com/office/drawing/2014/main" id="{57790E2C-D9D6-475C-99C7-1F190AD5AC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7" name="Text Box 199">
          <a:extLst>
            <a:ext uri="{FF2B5EF4-FFF2-40B4-BE49-F238E27FC236}">
              <a16:creationId xmlns:a16="http://schemas.microsoft.com/office/drawing/2014/main" id="{CBEB74A5-15B3-4CF1-A6C8-06A123702A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8" name="Text Box 200">
          <a:extLst>
            <a:ext uri="{FF2B5EF4-FFF2-40B4-BE49-F238E27FC236}">
              <a16:creationId xmlns:a16="http://schemas.microsoft.com/office/drawing/2014/main" id="{2B0885A4-3ACC-4419-AEA1-BD78480595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799" name="Text Box 201">
          <a:extLst>
            <a:ext uri="{FF2B5EF4-FFF2-40B4-BE49-F238E27FC236}">
              <a16:creationId xmlns:a16="http://schemas.microsoft.com/office/drawing/2014/main" id="{7A96559B-15FE-477B-8F56-86D3C4EC0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0" name="Text Box 202">
          <a:extLst>
            <a:ext uri="{FF2B5EF4-FFF2-40B4-BE49-F238E27FC236}">
              <a16:creationId xmlns:a16="http://schemas.microsoft.com/office/drawing/2014/main" id="{4F6A5084-0D5C-4030-8F3A-A7564E7106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1" name="Text Box 203">
          <a:extLst>
            <a:ext uri="{FF2B5EF4-FFF2-40B4-BE49-F238E27FC236}">
              <a16:creationId xmlns:a16="http://schemas.microsoft.com/office/drawing/2014/main" id="{92CCD97D-31CD-4A6B-A36A-589EE622A2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2" name="Text Box 204">
          <a:extLst>
            <a:ext uri="{FF2B5EF4-FFF2-40B4-BE49-F238E27FC236}">
              <a16:creationId xmlns:a16="http://schemas.microsoft.com/office/drawing/2014/main" id="{65A68876-FD33-42BD-80EB-81ED90C59E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3" name="Text Box 205">
          <a:extLst>
            <a:ext uri="{FF2B5EF4-FFF2-40B4-BE49-F238E27FC236}">
              <a16:creationId xmlns:a16="http://schemas.microsoft.com/office/drawing/2014/main" id="{EE9F9474-AD37-4BAB-9DAE-C0FD0494CC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4" name="Text Box 206">
          <a:extLst>
            <a:ext uri="{FF2B5EF4-FFF2-40B4-BE49-F238E27FC236}">
              <a16:creationId xmlns:a16="http://schemas.microsoft.com/office/drawing/2014/main" id="{0F3CD084-4C0C-46E7-9B37-63897B9C0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805" name="Text Box 207">
          <a:extLst>
            <a:ext uri="{FF2B5EF4-FFF2-40B4-BE49-F238E27FC236}">
              <a16:creationId xmlns:a16="http://schemas.microsoft.com/office/drawing/2014/main" id="{B479A67E-CD0E-4241-8E65-FE492B478E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806" name="Text Box 208">
          <a:extLst>
            <a:ext uri="{FF2B5EF4-FFF2-40B4-BE49-F238E27FC236}">
              <a16:creationId xmlns:a16="http://schemas.microsoft.com/office/drawing/2014/main" id="{630D8078-E05C-4FC9-A8A1-9BD67BB9FC9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07" name="Text Box 209">
          <a:extLst>
            <a:ext uri="{FF2B5EF4-FFF2-40B4-BE49-F238E27FC236}">
              <a16:creationId xmlns:a16="http://schemas.microsoft.com/office/drawing/2014/main" id="{69923685-DF18-4DF0-9782-4DEF0E40A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08" name="Text Box 210">
          <a:extLst>
            <a:ext uri="{FF2B5EF4-FFF2-40B4-BE49-F238E27FC236}">
              <a16:creationId xmlns:a16="http://schemas.microsoft.com/office/drawing/2014/main" id="{C94B4A2C-1FBA-4DEF-A20B-54C529B0D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09" name="Text Box 211">
          <a:extLst>
            <a:ext uri="{FF2B5EF4-FFF2-40B4-BE49-F238E27FC236}">
              <a16:creationId xmlns:a16="http://schemas.microsoft.com/office/drawing/2014/main" id="{733C8129-9BE3-4EE4-BDC0-24BFB97131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10" name="Text Box 212">
          <a:extLst>
            <a:ext uri="{FF2B5EF4-FFF2-40B4-BE49-F238E27FC236}">
              <a16:creationId xmlns:a16="http://schemas.microsoft.com/office/drawing/2014/main" id="{23F0BAA6-53E0-4E09-AA85-30DD87D86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1" name="Text Box 213">
          <a:extLst>
            <a:ext uri="{FF2B5EF4-FFF2-40B4-BE49-F238E27FC236}">
              <a16:creationId xmlns:a16="http://schemas.microsoft.com/office/drawing/2014/main" id="{329B8C87-52D8-427D-B6D6-03020D926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2" name="Text Box 214">
          <a:extLst>
            <a:ext uri="{FF2B5EF4-FFF2-40B4-BE49-F238E27FC236}">
              <a16:creationId xmlns:a16="http://schemas.microsoft.com/office/drawing/2014/main" id="{B479B2B8-FF72-4DDF-A2D1-42B3097F74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13" name="Text Box 215">
          <a:extLst>
            <a:ext uri="{FF2B5EF4-FFF2-40B4-BE49-F238E27FC236}">
              <a16:creationId xmlns:a16="http://schemas.microsoft.com/office/drawing/2014/main" id="{ED2F0C46-CF66-4270-8AC1-B0F337955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4" name="Text Box 216">
          <a:extLst>
            <a:ext uri="{FF2B5EF4-FFF2-40B4-BE49-F238E27FC236}">
              <a16:creationId xmlns:a16="http://schemas.microsoft.com/office/drawing/2014/main" id="{A1A5B19B-B863-4A9B-B37C-8466E28C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5" name="Text Box 217">
          <a:extLst>
            <a:ext uri="{FF2B5EF4-FFF2-40B4-BE49-F238E27FC236}">
              <a16:creationId xmlns:a16="http://schemas.microsoft.com/office/drawing/2014/main" id="{A2E418B4-78E6-47A8-ADEB-B3A9A3EB0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16" name="Text Box 218">
          <a:extLst>
            <a:ext uri="{FF2B5EF4-FFF2-40B4-BE49-F238E27FC236}">
              <a16:creationId xmlns:a16="http://schemas.microsoft.com/office/drawing/2014/main" id="{40BB507D-6257-4092-B5BB-CA3D454C19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7" name="Text Box 219">
          <a:extLst>
            <a:ext uri="{FF2B5EF4-FFF2-40B4-BE49-F238E27FC236}">
              <a16:creationId xmlns:a16="http://schemas.microsoft.com/office/drawing/2014/main" id="{3D6DDDE2-37D0-494E-83ED-2EAB92F0F6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18" name="Text Box 220">
          <a:extLst>
            <a:ext uri="{FF2B5EF4-FFF2-40B4-BE49-F238E27FC236}">
              <a16:creationId xmlns:a16="http://schemas.microsoft.com/office/drawing/2014/main" id="{5B58994F-8B3E-4C58-A1FE-367E51311B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19" name="Text Box 221">
          <a:extLst>
            <a:ext uri="{FF2B5EF4-FFF2-40B4-BE49-F238E27FC236}">
              <a16:creationId xmlns:a16="http://schemas.microsoft.com/office/drawing/2014/main" id="{30C86632-ADCC-42A6-A2BE-A45BC96D6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0" name="Text Box 222">
          <a:extLst>
            <a:ext uri="{FF2B5EF4-FFF2-40B4-BE49-F238E27FC236}">
              <a16:creationId xmlns:a16="http://schemas.microsoft.com/office/drawing/2014/main" id="{3BA4A110-4CB8-415B-9C64-DE5442ABE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1" name="Text Box 223">
          <a:extLst>
            <a:ext uri="{FF2B5EF4-FFF2-40B4-BE49-F238E27FC236}">
              <a16:creationId xmlns:a16="http://schemas.microsoft.com/office/drawing/2014/main" id="{2ADB6C72-1293-4888-9159-B908550778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22" name="Text Box 224">
          <a:extLst>
            <a:ext uri="{FF2B5EF4-FFF2-40B4-BE49-F238E27FC236}">
              <a16:creationId xmlns:a16="http://schemas.microsoft.com/office/drawing/2014/main" id="{1489043E-AF68-4BF5-AAD4-80C7776B31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3" name="Text Box 225">
          <a:extLst>
            <a:ext uri="{FF2B5EF4-FFF2-40B4-BE49-F238E27FC236}">
              <a16:creationId xmlns:a16="http://schemas.microsoft.com/office/drawing/2014/main" id="{D573C879-C7C0-462F-B522-5C4C6753F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4" name="Text Box 226">
          <a:extLst>
            <a:ext uri="{FF2B5EF4-FFF2-40B4-BE49-F238E27FC236}">
              <a16:creationId xmlns:a16="http://schemas.microsoft.com/office/drawing/2014/main" id="{509DC4C6-E3D8-4777-BF9C-268FA9BE7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25" name="Text Box 227">
          <a:extLst>
            <a:ext uri="{FF2B5EF4-FFF2-40B4-BE49-F238E27FC236}">
              <a16:creationId xmlns:a16="http://schemas.microsoft.com/office/drawing/2014/main" id="{ACB0C895-9867-41BF-810B-924D17BFBA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26" name="Text Box 228">
          <a:extLst>
            <a:ext uri="{FF2B5EF4-FFF2-40B4-BE49-F238E27FC236}">
              <a16:creationId xmlns:a16="http://schemas.microsoft.com/office/drawing/2014/main" id="{AB5EFF40-66CE-41B5-927D-4546F2031D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7" name="Text Box 229">
          <a:extLst>
            <a:ext uri="{FF2B5EF4-FFF2-40B4-BE49-F238E27FC236}">
              <a16:creationId xmlns:a16="http://schemas.microsoft.com/office/drawing/2014/main" id="{20C251BA-E8B2-42A3-9E16-BD7E73373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28" name="Text Box 230">
          <a:extLst>
            <a:ext uri="{FF2B5EF4-FFF2-40B4-BE49-F238E27FC236}">
              <a16:creationId xmlns:a16="http://schemas.microsoft.com/office/drawing/2014/main" id="{492E1A61-3EE3-449B-BAC3-CFC8CC7E7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29" name="Text Box 231">
          <a:extLst>
            <a:ext uri="{FF2B5EF4-FFF2-40B4-BE49-F238E27FC236}">
              <a16:creationId xmlns:a16="http://schemas.microsoft.com/office/drawing/2014/main" id="{93890844-16CC-466D-BAAF-C5B92DF2B7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0" name="Text Box 232">
          <a:extLst>
            <a:ext uri="{FF2B5EF4-FFF2-40B4-BE49-F238E27FC236}">
              <a16:creationId xmlns:a16="http://schemas.microsoft.com/office/drawing/2014/main" id="{6C2EBE35-79BD-4F7E-B5BB-77F806AC6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1" name="Text Box 233">
          <a:extLst>
            <a:ext uri="{FF2B5EF4-FFF2-40B4-BE49-F238E27FC236}">
              <a16:creationId xmlns:a16="http://schemas.microsoft.com/office/drawing/2014/main" id="{BE7A9374-8F97-4675-92CC-2625A8BFF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32" name="Text Box 234">
          <a:extLst>
            <a:ext uri="{FF2B5EF4-FFF2-40B4-BE49-F238E27FC236}">
              <a16:creationId xmlns:a16="http://schemas.microsoft.com/office/drawing/2014/main" id="{B738680E-53FC-4B68-B694-7281F641DE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3" name="Text Box 235">
          <a:extLst>
            <a:ext uri="{FF2B5EF4-FFF2-40B4-BE49-F238E27FC236}">
              <a16:creationId xmlns:a16="http://schemas.microsoft.com/office/drawing/2014/main" id="{54469003-3994-4403-B695-19737B621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4" name="Text Box 236">
          <a:extLst>
            <a:ext uri="{FF2B5EF4-FFF2-40B4-BE49-F238E27FC236}">
              <a16:creationId xmlns:a16="http://schemas.microsoft.com/office/drawing/2014/main" id="{DAA2AEF5-097E-4CEA-AC20-7EF3705ED0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35" name="Text Box 237">
          <a:extLst>
            <a:ext uri="{FF2B5EF4-FFF2-40B4-BE49-F238E27FC236}">
              <a16:creationId xmlns:a16="http://schemas.microsoft.com/office/drawing/2014/main" id="{6D954C96-23C7-4A44-A83B-80E4E5AB20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36" name="Text Box 238">
          <a:extLst>
            <a:ext uri="{FF2B5EF4-FFF2-40B4-BE49-F238E27FC236}">
              <a16:creationId xmlns:a16="http://schemas.microsoft.com/office/drawing/2014/main" id="{256285DF-BFC1-40E2-A8FA-C46393562B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7" name="Text Box 239">
          <a:extLst>
            <a:ext uri="{FF2B5EF4-FFF2-40B4-BE49-F238E27FC236}">
              <a16:creationId xmlns:a16="http://schemas.microsoft.com/office/drawing/2014/main" id="{07EAA9BC-8C67-4C2C-9785-BD4B108A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38" name="Text Box 240">
          <a:extLst>
            <a:ext uri="{FF2B5EF4-FFF2-40B4-BE49-F238E27FC236}">
              <a16:creationId xmlns:a16="http://schemas.microsoft.com/office/drawing/2014/main" id="{215D5911-B5F1-4C42-A544-24B43BA3B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39" name="Text Box 241">
          <a:extLst>
            <a:ext uri="{FF2B5EF4-FFF2-40B4-BE49-F238E27FC236}">
              <a16:creationId xmlns:a16="http://schemas.microsoft.com/office/drawing/2014/main" id="{03661EDC-253E-4CC2-BA54-77F5156DFD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0" name="Text Box 242">
          <a:extLst>
            <a:ext uri="{FF2B5EF4-FFF2-40B4-BE49-F238E27FC236}">
              <a16:creationId xmlns:a16="http://schemas.microsoft.com/office/drawing/2014/main" id="{F696D662-1B8A-45F3-B368-00C824D108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1" name="Text Box 243">
          <a:extLst>
            <a:ext uri="{FF2B5EF4-FFF2-40B4-BE49-F238E27FC236}">
              <a16:creationId xmlns:a16="http://schemas.microsoft.com/office/drawing/2014/main" id="{84BEC28E-2F0C-4A14-94FE-9533F968C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42" name="Text Box 244">
          <a:extLst>
            <a:ext uri="{FF2B5EF4-FFF2-40B4-BE49-F238E27FC236}">
              <a16:creationId xmlns:a16="http://schemas.microsoft.com/office/drawing/2014/main" id="{567C6D89-2578-4D4A-9C77-B6237161D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3" name="Text Box 245">
          <a:extLst>
            <a:ext uri="{FF2B5EF4-FFF2-40B4-BE49-F238E27FC236}">
              <a16:creationId xmlns:a16="http://schemas.microsoft.com/office/drawing/2014/main" id="{1E88EAE8-03A4-4C1F-A625-7B5F5038D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4" name="Text Box 246">
          <a:extLst>
            <a:ext uri="{FF2B5EF4-FFF2-40B4-BE49-F238E27FC236}">
              <a16:creationId xmlns:a16="http://schemas.microsoft.com/office/drawing/2014/main" id="{FCD1E616-03BA-4B54-8CBD-B9658EE1D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45" name="Text Box 247">
          <a:extLst>
            <a:ext uri="{FF2B5EF4-FFF2-40B4-BE49-F238E27FC236}">
              <a16:creationId xmlns:a16="http://schemas.microsoft.com/office/drawing/2014/main" id="{A4C85928-C165-4C62-9D43-56707C2E83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46" name="Text Box 248">
          <a:extLst>
            <a:ext uri="{FF2B5EF4-FFF2-40B4-BE49-F238E27FC236}">
              <a16:creationId xmlns:a16="http://schemas.microsoft.com/office/drawing/2014/main" id="{A898024A-F8B0-4B96-B61A-FC9EF40896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7" name="Text Box 249">
          <a:extLst>
            <a:ext uri="{FF2B5EF4-FFF2-40B4-BE49-F238E27FC236}">
              <a16:creationId xmlns:a16="http://schemas.microsoft.com/office/drawing/2014/main" id="{22695EDC-BFBD-479A-8E35-066A1F500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48" name="Text Box 250">
          <a:extLst>
            <a:ext uri="{FF2B5EF4-FFF2-40B4-BE49-F238E27FC236}">
              <a16:creationId xmlns:a16="http://schemas.microsoft.com/office/drawing/2014/main" id="{63C9C674-A26F-4E5B-86E3-3A8D9EC50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49" name="Text Box 251">
          <a:extLst>
            <a:ext uri="{FF2B5EF4-FFF2-40B4-BE49-F238E27FC236}">
              <a16:creationId xmlns:a16="http://schemas.microsoft.com/office/drawing/2014/main" id="{240754D3-8463-4DFB-8E2C-07F9EB7543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0" name="Text Box 252">
          <a:extLst>
            <a:ext uri="{FF2B5EF4-FFF2-40B4-BE49-F238E27FC236}">
              <a16:creationId xmlns:a16="http://schemas.microsoft.com/office/drawing/2014/main" id="{65DAFF86-BB38-4E5B-9099-49DC47535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1" name="Text Box 253">
          <a:extLst>
            <a:ext uri="{FF2B5EF4-FFF2-40B4-BE49-F238E27FC236}">
              <a16:creationId xmlns:a16="http://schemas.microsoft.com/office/drawing/2014/main" id="{D4AE6E53-D4C9-4EAC-9283-563BEDFDD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52" name="Text Box 254">
          <a:extLst>
            <a:ext uri="{FF2B5EF4-FFF2-40B4-BE49-F238E27FC236}">
              <a16:creationId xmlns:a16="http://schemas.microsoft.com/office/drawing/2014/main" id="{E64032A8-33CE-4271-9223-ADA84F5083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3" name="Text Box 255">
          <a:extLst>
            <a:ext uri="{FF2B5EF4-FFF2-40B4-BE49-F238E27FC236}">
              <a16:creationId xmlns:a16="http://schemas.microsoft.com/office/drawing/2014/main" id="{4B749718-762D-4173-8018-13EC68B61E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4" name="Text Box 256">
          <a:extLst>
            <a:ext uri="{FF2B5EF4-FFF2-40B4-BE49-F238E27FC236}">
              <a16:creationId xmlns:a16="http://schemas.microsoft.com/office/drawing/2014/main" id="{E5CB4F6E-AFAD-4514-BD41-B1ABF652C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7855" name="Text Box 257">
          <a:extLst>
            <a:ext uri="{FF2B5EF4-FFF2-40B4-BE49-F238E27FC236}">
              <a16:creationId xmlns:a16="http://schemas.microsoft.com/office/drawing/2014/main" id="{72F15BDB-754F-494A-A82A-A85C5ACB7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56" name="Text Box 258">
          <a:extLst>
            <a:ext uri="{FF2B5EF4-FFF2-40B4-BE49-F238E27FC236}">
              <a16:creationId xmlns:a16="http://schemas.microsoft.com/office/drawing/2014/main" id="{1B8D9D39-D202-4AA2-8344-4F4A07A357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7" name="Text Box 259">
          <a:extLst>
            <a:ext uri="{FF2B5EF4-FFF2-40B4-BE49-F238E27FC236}">
              <a16:creationId xmlns:a16="http://schemas.microsoft.com/office/drawing/2014/main" id="{95B259F0-5B07-4089-935F-0941CAA35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58" name="Text Box 260">
          <a:extLst>
            <a:ext uri="{FF2B5EF4-FFF2-40B4-BE49-F238E27FC236}">
              <a16:creationId xmlns:a16="http://schemas.microsoft.com/office/drawing/2014/main" id="{80F76967-1D95-4FD3-A0BD-3711F04A9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59" name="Text Box 261">
          <a:extLst>
            <a:ext uri="{FF2B5EF4-FFF2-40B4-BE49-F238E27FC236}">
              <a16:creationId xmlns:a16="http://schemas.microsoft.com/office/drawing/2014/main" id="{E1D53947-2C91-4E66-ACE2-3B0DF45923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0" name="Text Box 262">
          <a:extLst>
            <a:ext uri="{FF2B5EF4-FFF2-40B4-BE49-F238E27FC236}">
              <a16:creationId xmlns:a16="http://schemas.microsoft.com/office/drawing/2014/main" id="{82D76F3A-AA23-4CD8-9AFB-B9A988B3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1" name="Text Box 263">
          <a:extLst>
            <a:ext uri="{FF2B5EF4-FFF2-40B4-BE49-F238E27FC236}">
              <a16:creationId xmlns:a16="http://schemas.microsoft.com/office/drawing/2014/main" id="{3EAA856B-FCE8-4B8E-ADAB-843AD455C2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62" name="Text Box 264">
          <a:extLst>
            <a:ext uri="{FF2B5EF4-FFF2-40B4-BE49-F238E27FC236}">
              <a16:creationId xmlns:a16="http://schemas.microsoft.com/office/drawing/2014/main" id="{EAFDC914-1FAD-4ABA-8284-FD8A4EB349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3" name="Text Box 265">
          <a:extLst>
            <a:ext uri="{FF2B5EF4-FFF2-40B4-BE49-F238E27FC236}">
              <a16:creationId xmlns:a16="http://schemas.microsoft.com/office/drawing/2014/main" id="{C6DCFA9A-0E11-41BB-9AA5-B012FF0157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4" name="Text Box 266">
          <a:extLst>
            <a:ext uri="{FF2B5EF4-FFF2-40B4-BE49-F238E27FC236}">
              <a16:creationId xmlns:a16="http://schemas.microsoft.com/office/drawing/2014/main" id="{2C575EFE-A847-44EF-88C2-9128953546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65" name="Text Box 267">
          <a:extLst>
            <a:ext uri="{FF2B5EF4-FFF2-40B4-BE49-F238E27FC236}">
              <a16:creationId xmlns:a16="http://schemas.microsoft.com/office/drawing/2014/main" id="{454F8A43-CD1B-472E-B634-1E34596B8E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66" name="Text Box 268">
          <a:extLst>
            <a:ext uri="{FF2B5EF4-FFF2-40B4-BE49-F238E27FC236}">
              <a16:creationId xmlns:a16="http://schemas.microsoft.com/office/drawing/2014/main" id="{26B803A9-56FE-4D20-83FD-F920C4D93B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7" name="Text Box 269">
          <a:extLst>
            <a:ext uri="{FF2B5EF4-FFF2-40B4-BE49-F238E27FC236}">
              <a16:creationId xmlns:a16="http://schemas.microsoft.com/office/drawing/2014/main" id="{3497C8DD-3C61-40F6-9094-59E9A4F130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68" name="Text Box 270">
          <a:extLst>
            <a:ext uri="{FF2B5EF4-FFF2-40B4-BE49-F238E27FC236}">
              <a16:creationId xmlns:a16="http://schemas.microsoft.com/office/drawing/2014/main" id="{005497F3-CBE0-4B0C-834F-E660BC3521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69" name="Text Box 271">
          <a:extLst>
            <a:ext uri="{FF2B5EF4-FFF2-40B4-BE49-F238E27FC236}">
              <a16:creationId xmlns:a16="http://schemas.microsoft.com/office/drawing/2014/main" id="{32296340-2739-4201-B505-1C63412F43D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0" name="Text Box 272">
          <a:extLst>
            <a:ext uri="{FF2B5EF4-FFF2-40B4-BE49-F238E27FC236}">
              <a16:creationId xmlns:a16="http://schemas.microsoft.com/office/drawing/2014/main" id="{99465C62-3EC0-409B-9AFC-8F2BBA96C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1" name="Text Box 273">
          <a:extLst>
            <a:ext uri="{FF2B5EF4-FFF2-40B4-BE49-F238E27FC236}">
              <a16:creationId xmlns:a16="http://schemas.microsoft.com/office/drawing/2014/main" id="{F05CC9DA-020D-426E-BB9F-D76B98789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72" name="Text Box 274">
          <a:extLst>
            <a:ext uri="{FF2B5EF4-FFF2-40B4-BE49-F238E27FC236}">
              <a16:creationId xmlns:a16="http://schemas.microsoft.com/office/drawing/2014/main" id="{2CD2C47E-4BF2-4C06-9F0C-2D61600B07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3" name="Text Box 275">
          <a:extLst>
            <a:ext uri="{FF2B5EF4-FFF2-40B4-BE49-F238E27FC236}">
              <a16:creationId xmlns:a16="http://schemas.microsoft.com/office/drawing/2014/main" id="{D9D2CC76-C90C-4132-8A3B-2583103D1E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4" name="Text Box 276">
          <a:extLst>
            <a:ext uri="{FF2B5EF4-FFF2-40B4-BE49-F238E27FC236}">
              <a16:creationId xmlns:a16="http://schemas.microsoft.com/office/drawing/2014/main" id="{97020581-A6FE-48DD-B232-688CB71C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7875" name="Text Box 277">
          <a:extLst>
            <a:ext uri="{FF2B5EF4-FFF2-40B4-BE49-F238E27FC236}">
              <a16:creationId xmlns:a16="http://schemas.microsoft.com/office/drawing/2014/main" id="{E2A54A1A-32AF-403E-8B21-0BE79A2F34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76" name="Text Box 278">
          <a:extLst>
            <a:ext uri="{FF2B5EF4-FFF2-40B4-BE49-F238E27FC236}">
              <a16:creationId xmlns:a16="http://schemas.microsoft.com/office/drawing/2014/main" id="{14F4CC2F-3D19-44D2-8634-3FD4AEFCDA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7" name="Text Box 279">
          <a:extLst>
            <a:ext uri="{FF2B5EF4-FFF2-40B4-BE49-F238E27FC236}">
              <a16:creationId xmlns:a16="http://schemas.microsoft.com/office/drawing/2014/main" id="{6796FF20-4C21-4B00-B8F9-7BD9210BB2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78" name="Text Box 280">
          <a:extLst>
            <a:ext uri="{FF2B5EF4-FFF2-40B4-BE49-F238E27FC236}">
              <a16:creationId xmlns:a16="http://schemas.microsoft.com/office/drawing/2014/main" id="{B311184E-2E50-401C-936A-881D79136E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79" name="Text Box 281">
          <a:extLst>
            <a:ext uri="{FF2B5EF4-FFF2-40B4-BE49-F238E27FC236}">
              <a16:creationId xmlns:a16="http://schemas.microsoft.com/office/drawing/2014/main" id="{0EF4C4F7-29E0-44FD-997A-FFB20C8005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0" name="Text Box 282">
          <a:extLst>
            <a:ext uri="{FF2B5EF4-FFF2-40B4-BE49-F238E27FC236}">
              <a16:creationId xmlns:a16="http://schemas.microsoft.com/office/drawing/2014/main" id="{B686219F-3776-43E6-94DC-A3E3C6778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1" name="Text Box 283">
          <a:extLst>
            <a:ext uri="{FF2B5EF4-FFF2-40B4-BE49-F238E27FC236}">
              <a16:creationId xmlns:a16="http://schemas.microsoft.com/office/drawing/2014/main" id="{95B703D5-E677-4BA5-B74B-8F39D73D4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82" name="Text Box 284">
          <a:extLst>
            <a:ext uri="{FF2B5EF4-FFF2-40B4-BE49-F238E27FC236}">
              <a16:creationId xmlns:a16="http://schemas.microsoft.com/office/drawing/2014/main" id="{2CB3D9B1-7F16-4A0C-AB81-C05C7588A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3" name="Text Box 285">
          <a:extLst>
            <a:ext uri="{FF2B5EF4-FFF2-40B4-BE49-F238E27FC236}">
              <a16:creationId xmlns:a16="http://schemas.microsoft.com/office/drawing/2014/main" id="{A8A6CD92-1EF3-4170-B00D-88F7BF9EC0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4" name="Text Box 286">
          <a:extLst>
            <a:ext uri="{FF2B5EF4-FFF2-40B4-BE49-F238E27FC236}">
              <a16:creationId xmlns:a16="http://schemas.microsoft.com/office/drawing/2014/main" id="{7ADDCF77-49D9-4E7D-B8CC-0E07C4464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85" name="Text Box 287">
          <a:extLst>
            <a:ext uri="{FF2B5EF4-FFF2-40B4-BE49-F238E27FC236}">
              <a16:creationId xmlns:a16="http://schemas.microsoft.com/office/drawing/2014/main" id="{44C328F8-B570-4890-9633-C3C215D2B9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6" name="Text Box 288">
          <a:extLst>
            <a:ext uri="{FF2B5EF4-FFF2-40B4-BE49-F238E27FC236}">
              <a16:creationId xmlns:a16="http://schemas.microsoft.com/office/drawing/2014/main" id="{218D55C4-E426-4A04-AE18-C267831EC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7" name="Text Box 289">
          <a:extLst>
            <a:ext uri="{FF2B5EF4-FFF2-40B4-BE49-F238E27FC236}">
              <a16:creationId xmlns:a16="http://schemas.microsoft.com/office/drawing/2014/main" id="{EAAE68FA-D29F-4A71-A56C-674C3EBEFB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88" name="Text Box 290">
          <a:extLst>
            <a:ext uri="{FF2B5EF4-FFF2-40B4-BE49-F238E27FC236}">
              <a16:creationId xmlns:a16="http://schemas.microsoft.com/office/drawing/2014/main" id="{22CF846C-4DB2-49D9-8229-9F6D96D2BB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89" name="Text Box 291">
          <a:extLst>
            <a:ext uri="{FF2B5EF4-FFF2-40B4-BE49-F238E27FC236}">
              <a16:creationId xmlns:a16="http://schemas.microsoft.com/office/drawing/2014/main" id="{86595A71-C767-49A0-8EB1-063C1AA231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0" name="Text Box 292">
          <a:extLst>
            <a:ext uri="{FF2B5EF4-FFF2-40B4-BE49-F238E27FC236}">
              <a16:creationId xmlns:a16="http://schemas.microsoft.com/office/drawing/2014/main" id="{6788350C-C1C4-402F-B41D-D8679C3F03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91" name="Text Box 293">
          <a:extLst>
            <a:ext uri="{FF2B5EF4-FFF2-40B4-BE49-F238E27FC236}">
              <a16:creationId xmlns:a16="http://schemas.microsoft.com/office/drawing/2014/main" id="{B8B8ABC4-C57B-4419-AA12-A8646E307C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2" name="Text Box 294">
          <a:extLst>
            <a:ext uri="{FF2B5EF4-FFF2-40B4-BE49-F238E27FC236}">
              <a16:creationId xmlns:a16="http://schemas.microsoft.com/office/drawing/2014/main" id="{FB8C0C9D-652F-4598-B613-76FFAE7BC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3" name="Text Box 295">
          <a:extLst>
            <a:ext uri="{FF2B5EF4-FFF2-40B4-BE49-F238E27FC236}">
              <a16:creationId xmlns:a16="http://schemas.microsoft.com/office/drawing/2014/main" id="{67163423-928B-4E76-97B1-FC2AD26AF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94" name="Text Box 296">
          <a:extLst>
            <a:ext uri="{FF2B5EF4-FFF2-40B4-BE49-F238E27FC236}">
              <a16:creationId xmlns:a16="http://schemas.microsoft.com/office/drawing/2014/main" id="{2367B650-47A0-41BA-B586-9CC40B8A04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95" name="Text Box 297">
          <a:extLst>
            <a:ext uri="{FF2B5EF4-FFF2-40B4-BE49-F238E27FC236}">
              <a16:creationId xmlns:a16="http://schemas.microsoft.com/office/drawing/2014/main" id="{1C86368C-1471-4D93-A2AD-D8140530B2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6" name="Text Box 298">
          <a:extLst>
            <a:ext uri="{FF2B5EF4-FFF2-40B4-BE49-F238E27FC236}">
              <a16:creationId xmlns:a16="http://schemas.microsoft.com/office/drawing/2014/main" id="{76679C72-DAF8-4EFA-A050-2D229048A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7" name="Text Box 299">
          <a:extLst>
            <a:ext uri="{FF2B5EF4-FFF2-40B4-BE49-F238E27FC236}">
              <a16:creationId xmlns:a16="http://schemas.microsoft.com/office/drawing/2014/main" id="{3FC30C6D-FF4F-4D52-9BC7-41E0E871A1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898" name="Text Box 300">
          <a:extLst>
            <a:ext uri="{FF2B5EF4-FFF2-40B4-BE49-F238E27FC236}">
              <a16:creationId xmlns:a16="http://schemas.microsoft.com/office/drawing/2014/main" id="{9297B35D-EE9C-43D8-B6E2-5378528C9E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899" name="Text Box 301">
          <a:extLst>
            <a:ext uri="{FF2B5EF4-FFF2-40B4-BE49-F238E27FC236}">
              <a16:creationId xmlns:a16="http://schemas.microsoft.com/office/drawing/2014/main" id="{ACE18981-3718-4E7F-94A7-02A96FE9D6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00" name="Text Box 302">
          <a:extLst>
            <a:ext uri="{FF2B5EF4-FFF2-40B4-BE49-F238E27FC236}">
              <a16:creationId xmlns:a16="http://schemas.microsoft.com/office/drawing/2014/main" id="{BCCAD841-6861-412B-96E3-3AB3334A5F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01" name="Text Box 303">
          <a:extLst>
            <a:ext uri="{FF2B5EF4-FFF2-40B4-BE49-F238E27FC236}">
              <a16:creationId xmlns:a16="http://schemas.microsoft.com/office/drawing/2014/main" id="{EB1086F2-008E-4D1A-B6E9-D486A3E2CD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02" name="Text Box 304">
          <a:extLst>
            <a:ext uri="{FF2B5EF4-FFF2-40B4-BE49-F238E27FC236}">
              <a16:creationId xmlns:a16="http://schemas.microsoft.com/office/drawing/2014/main" id="{EDE1A1D4-2B41-4C55-B664-DE151F684A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03" name="Text Box 305">
          <a:extLst>
            <a:ext uri="{FF2B5EF4-FFF2-40B4-BE49-F238E27FC236}">
              <a16:creationId xmlns:a16="http://schemas.microsoft.com/office/drawing/2014/main" id="{3BA9C1F1-87CE-4C68-8759-62A9355309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04" name="Text Box 306">
          <a:extLst>
            <a:ext uri="{FF2B5EF4-FFF2-40B4-BE49-F238E27FC236}">
              <a16:creationId xmlns:a16="http://schemas.microsoft.com/office/drawing/2014/main" id="{C599B93F-A8A8-468D-A516-BFDA760739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05" name="Text Box 307">
          <a:extLst>
            <a:ext uri="{FF2B5EF4-FFF2-40B4-BE49-F238E27FC236}">
              <a16:creationId xmlns:a16="http://schemas.microsoft.com/office/drawing/2014/main" id="{0521590E-2B24-4F3E-B085-D7452DF96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06" name="Text Box 308">
          <a:extLst>
            <a:ext uri="{FF2B5EF4-FFF2-40B4-BE49-F238E27FC236}">
              <a16:creationId xmlns:a16="http://schemas.microsoft.com/office/drawing/2014/main" id="{E2A30349-6878-4137-B2DE-72F26DDD23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07" name="Text Box 309">
          <a:extLst>
            <a:ext uri="{FF2B5EF4-FFF2-40B4-BE49-F238E27FC236}">
              <a16:creationId xmlns:a16="http://schemas.microsoft.com/office/drawing/2014/main" id="{F3BDA387-0EDD-40E9-B4AB-5BCDD1543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08" name="Text Box 310">
          <a:extLst>
            <a:ext uri="{FF2B5EF4-FFF2-40B4-BE49-F238E27FC236}">
              <a16:creationId xmlns:a16="http://schemas.microsoft.com/office/drawing/2014/main" id="{5548BE83-6DA3-4C34-8FE6-AADAC06875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09" name="Text Box 311">
          <a:extLst>
            <a:ext uri="{FF2B5EF4-FFF2-40B4-BE49-F238E27FC236}">
              <a16:creationId xmlns:a16="http://schemas.microsoft.com/office/drawing/2014/main" id="{AF532044-E134-4678-9123-36A53E123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0" name="Text Box 312">
          <a:extLst>
            <a:ext uri="{FF2B5EF4-FFF2-40B4-BE49-F238E27FC236}">
              <a16:creationId xmlns:a16="http://schemas.microsoft.com/office/drawing/2014/main" id="{9A12806B-9480-4BCD-97C2-8758B3F642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1" name="Text Box 313">
          <a:extLst>
            <a:ext uri="{FF2B5EF4-FFF2-40B4-BE49-F238E27FC236}">
              <a16:creationId xmlns:a16="http://schemas.microsoft.com/office/drawing/2014/main" id="{0782640A-3D2A-4D4B-90A5-88760F866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2" name="Text Box 314">
          <a:extLst>
            <a:ext uri="{FF2B5EF4-FFF2-40B4-BE49-F238E27FC236}">
              <a16:creationId xmlns:a16="http://schemas.microsoft.com/office/drawing/2014/main" id="{532DFAD0-A64F-4594-B367-1B52855D26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3" name="Text Box 315">
          <a:extLst>
            <a:ext uri="{FF2B5EF4-FFF2-40B4-BE49-F238E27FC236}">
              <a16:creationId xmlns:a16="http://schemas.microsoft.com/office/drawing/2014/main" id="{5699D229-EA2F-458F-9094-37737795D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4" name="Text Box 316">
          <a:extLst>
            <a:ext uri="{FF2B5EF4-FFF2-40B4-BE49-F238E27FC236}">
              <a16:creationId xmlns:a16="http://schemas.microsoft.com/office/drawing/2014/main" id="{B01B8EED-6266-41EA-8D69-BFA3A5E877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5" name="Text Box 317">
          <a:extLst>
            <a:ext uri="{FF2B5EF4-FFF2-40B4-BE49-F238E27FC236}">
              <a16:creationId xmlns:a16="http://schemas.microsoft.com/office/drawing/2014/main" id="{0263FC4B-AC1A-4035-AA93-B4B42D0919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6" name="Text Box 318">
          <a:extLst>
            <a:ext uri="{FF2B5EF4-FFF2-40B4-BE49-F238E27FC236}">
              <a16:creationId xmlns:a16="http://schemas.microsoft.com/office/drawing/2014/main" id="{23B25CEF-1A62-4195-A203-A62403291F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7" name="Text Box 319">
          <a:extLst>
            <a:ext uri="{FF2B5EF4-FFF2-40B4-BE49-F238E27FC236}">
              <a16:creationId xmlns:a16="http://schemas.microsoft.com/office/drawing/2014/main" id="{94F0EF97-1680-46BB-A848-E88D4BFD8E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8" name="Text Box 320">
          <a:extLst>
            <a:ext uri="{FF2B5EF4-FFF2-40B4-BE49-F238E27FC236}">
              <a16:creationId xmlns:a16="http://schemas.microsoft.com/office/drawing/2014/main" id="{E48FD472-F23A-4711-B566-123119489C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19" name="Text Box 321">
          <a:extLst>
            <a:ext uri="{FF2B5EF4-FFF2-40B4-BE49-F238E27FC236}">
              <a16:creationId xmlns:a16="http://schemas.microsoft.com/office/drawing/2014/main" id="{6AD1863F-5413-4BBD-8417-7D0F2E46DA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0" name="Text Box 322">
          <a:extLst>
            <a:ext uri="{FF2B5EF4-FFF2-40B4-BE49-F238E27FC236}">
              <a16:creationId xmlns:a16="http://schemas.microsoft.com/office/drawing/2014/main" id="{1D0F108F-AA65-429C-AF7F-8684C3A60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1" name="Text Box 323">
          <a:extLst>
            <a:ext uri="{FF2B5EF4-FFF2-40B4-BE49-F238E27FC236}">
              <a16:creationId xmlns:a16="http://schemas.microsoft.com/office/drawing/2014/main" id="{5D2BEE6E-5160-47FB-8130-D11E37F43B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2" name="Text Box 324">
          <a:extLst>
            <a:ext uri="{FF2B5EF4-FFF2-40B4-BE49-F238E27FC236}">
              <a16:creationId xmlns:a16="http://schemas.microsoft.com/office/drawing/2014/main" id="{A9609B21-E677-4C97-AB61-8630A3CED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3" name="Text Box 325">
          <a:extLst>
            <a:ext uri="{FF2B5EF4-FFF2-40B4-BE49-F238E27FC236}">
              <a16:creationId xmlns:a16="http://schemas.microsoft.com/office/drawing/2014/main" id="{18CC3460-4E4E-45F8-8E30-0240E7787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4" name="Text Box 326">
          <a:extLst>
            <a:ext uri="{FF2B5EF4-FFF2-40B4-BE49-F238E27FC236}">
              <a16:creationId xmlns:a16="http://schemas.microsoft.com/office/drawing/2014/main" id="{FD16FF6D-8469-40A8-9EAA-35F10A09A0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5" name="Text Box 327">
          <a:extLst>
            <a:ext uri="{FF2B5EF4-FFF2-40B4-BE49-F238E27FC236}">
              <a16:creationId xmlns:a16="http://schemas.microsoft.com/office/drawing/2014/main" id="{E2B7FEFF-6AF6-4DF9-A6A2-B5C32764D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6" name="Text Box 328">
          <a:extLst>
            <a:ext uri="{FF2B5EF4-FFF2-40B4-BE49-F238E27FC236}">
              <a16:creationId xmlns:a16="http://schemas.microsoft.com/office/drawing/2014/main" id="{05618241-B24C-43D8-A162-A561D9E674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7" name="Text Box 329">
          <a:extLst>
            <a:ext uri="{FF2B5EF4-FFF2-40B4-BE49-F238E27FC236}">
              <a16:creationId xmlns:a16="http://schemas.microsoft.com/office/drawing/2014/main" id="{1C259CA1-54E9-4033-AC2D-AEEF7359A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8" name="Text Box 330">
          <a:extLst>
            <a:ext uri="{FF2B5EF4-FFF2-40B4-BE49-F238E27FC236}">
              <a16:creationId xmlns:a16="http://schemas.microsoft.com/office/drawing/2014/main" id="{4688FBB6-E924-454E-B434-C9B945C4F2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29" name="Text Box 331">
          <a:extLst>
            <a:ext uri="{FF2B5EF4-FFF2-40B4-BE49-F238E27FC236}">
              <a16:creationId xmlns:a16="http://schemas.microsoft.com/office/drawing/2014/main" id="{1703FA3D-11B9-4B81-93C8-0C8F772ECD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30" name="Text Box 332">
          <a:extLst>
            <a:ext uri="{FF2B5EF4-FFF2-40B4-BE49-F238E27FC236}">
              <a16:creationId xmlns:a16="http://schemas.microsoft.com/office/drawing/2014/main" id="{47A03056-A801-4946-9A9F-25C42F0D11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31" name="Text Box 333">
          <a:extLst>
            <a:ext uri="{FF2B5EF4-FFF2-40B4-BE49-F238E27FC236}">
              <a16:creationId xmlns:a16="http://schemas.microsoft.com/office/drawing/2014/main" id="{AF331F9D-6834-4D52-8EEC-2056F04193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32" name="Text Box 334">
          <a:extLst>
            <a:ext uri="{FF2B5EF4-FFF2-40B4-BE49-F238E27FC236}">
              <a16:creationId xmlns:a16="http://schemas.microsoft.com/office/drawing/2014/main" id="{9D1E8DF2-5FAA-435F-ACEB-AB113C97F1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33" name="Text Box 335">
          <a:extLst>
            <a:ext uri="{FF2B5EF4-FFF2-40B4-BE49-F238E27FC236}">
              <a16:creationId xmlns:a16="http://schemas.microsoft.com/office/drawing/2014/main" id="{951C6E02-208B-49E8-BB16-C7374F2F31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34" name="Text Box 336">
          <a:extLst>
            <a:ext uri="{FF2B5EF4-FFF2-40B4-BE49-F238E27FC236}">
              <a16:creationId xmlns:a16="http://schemas.microsoft.com/office/drawing/2014/main" id="{3EF67A44-10A9-429D-BA95-5F43398F12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35" name="Text Box 337">
          <a:extLst>
            <a:ext uri="{FF2B5EF4-FFF2-40B4-BE49-F238E27FC236}">
              <a16:creationId xmlns:a16="http://schemas.microsoft.com/office/drawing/2014/main" id="{6E3B6416-349F-4B5F-9078-F6635567D6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36" name="Text Box 338">
          <a:extLst>
            <a:ext uri="{FF2B5EF4-FFF2-40B4-BE49-F238E27FC236}">
              <a16:creationId xmlns:a16="http://schemas.microsoft.com/office/drawing/2014/main" id="{FD1612E3-5192-4609-B840-30C61FAC66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37" name="Text Box 339">
          <a:extLst>
            <a:ext uri="{FF2B5EF4-FFF2-40B4-BE49-F238E27FC236}">
              <a16:creationId xmlns:a16="http://schemas.microsoft.com/office/drawing/2014/main" id="{E4A3F7A8-0F28-4FC5-9633-9A9C8D9C9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38" name="Text Box 340">
          <a:extLst>
            <a:ext uri="{FF2B5EF4-FFF2-40B4-BE49-F238E27FC236}">
              <a16:creationId xmlns:a16="http://schemas.microsoft.com/office/drawing/2014/main" id="{D59876C2-226A-4C52-9038-3C77BB6DEA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39" name="Text Box 341">
          <a:extLst>
            <a:ext uri="{FF2B5EF4-FFF2-40B4-BE49-F238E27FC236}">
              <a16:creationId xmlns:a16="http://schemas.microsoft.com/office/drawing/2014/main" id="{DD62D896-CD9F-48F7-8ABA-876321EF45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40" name="Text Box 342">
          <a:extLst>
            <a:ext uri="{FF2B5EF4-FFF2-40B4-BE49-F238E27FC236}">
              <a16:creationId xmlns:a16="http://schemas.microsoft.com/office/drawing/2014/main" id="{23081A6D-318F-4C93-ADD5-109E0D826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41" name="Text Box 343">
          <a:extLst>
            <a:ext uri="{FF2B5EF4-FFF2-40B4-BE49-F238E27FC236}">
              <a16:creationId xmlns:a16="http://schemas.microsoft.com/office/drawing/2014/main" id="{28F6CA34-196D-4A1C-AAB2-DE99F4A070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42" name="Text Box 344">
          <a:extLst>
            <a:ext uri="{FF2B5EF4-FFF2-40B4-BE49-F238E27FC236}">
              <a16:creationId xmlns:a16="http://schemas.microsoft.com/office/drawing/2014/main" id="{B29ACE2B-4C3B-4AD6-8109-29FA601FE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43" name="Text Box 345">
          <a:extLst>
            <a:ext uri="{FF2B5EF4-FFF2-40B4-BE49-F238E27FC236}">
              <a16:creationId xmlns:a16="http://schemas.microsoft.com/office/drawing/2014/main" id="{C9CE5D73-CF95-4BB3-80AC-F1C30F2DD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4" name="Text Box 346">
          <a:extLst>
            <a:ext uri="{FF2B5EF4-FFF2-40B4-BE49-F238E27FC236}">
              <a16:creationId xmlns:a16="http://schemas.microsoft.com/office/drawing/2014/main" id="{FF788020-FA36-4D19-A3E5-AC7EED56A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5" name="Text Box 347">
          <a:extLst>
            <a:ext uri="{FF2B5EF4-FFF2-40B4-BE49-F238E27FC236}">
              <a16:creationId xmlns:a16="http://schemas.microsoft.com/office/drawing/2014/main" id="{1B5883BE-CE12-4088-8306-3311AC0C5A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6" name="Text Box 348">
          <a:extLst>
            <a:ext uri="{FF2B5EF4-FFF2-40B4-BE49-F238E27FC236}">
              <a16:creationId xmlns:a16="http://schemas.microsoft.com/office/drawing/2014/main" id="{F69DD88D-EB62-4426-9C7E-4AAF1EBA5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7" name="Text Box 349">
          <a:extLst>
            <a:ext uri="{FF2B5EF4-FFF2-40B4-BE49-F238E27FC236}">
              <a16:creationId xmlns:a16="http://schemas.microsoft.com/office/drawing/2014/main" id="{F0DD3623-1318-4570-96A7-874012C183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8" name="Text Box 350">
          <a:extLst>
            <a:ext uri="{FF2B5EF4-FFF2-40B4-BE49-F238E27FC236}">
              <a16:creationId xmlns:a16="http://schemas.microsoft.com/office/drawing/2014/main" id="{8823815E-B917-440A-863B-797151E10A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49" name="Text Box 351">
          <a:extLst>
            <a:ext uri="{FF2B5EF4-FFF2-40B4-BE49-F238E27FC236}">
              <a16:creationId xmlns:a16="http://schemas.microsoft.com/office/drawing/2014/main" id="{FF6F73E3-4D5F-448A-B435-8133FCA327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0" name="Text Box 352">
          <a:extLst>
            <a:ext uri="{FF2B5EF4-FFF2-40B4-BE49-F238E27FC236}">
              <a16:creationId xmlns:a16="http://schemas.microsoft.com/office/drawing/2014/main" id="{E3A330F8-596F-4D33-9BAB-2870A3A0D1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1" name="Text Box 353">
          <a:extLst>
            <a:ext uri="{FF2B5EF4-FFF2-40B4-BE49-F238E27FC236}">
              <a16:creationId xmlns:a16="http://schemas.microsoft.com/office/drawing/2014/main" id="{2F905F95-3731-4E0D-A96D-5AF1F59604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2" name="Text Box 354">
          <a:extLst>
            <a:ext uri="{FF2B5EF4-FFF2-40B4-BE49-F238E27FC236}">
              <a16:creationId xmlns:a16="http://schemas.microsoft.com/office/drawing/2014/main" id="{0F6EC73D-1A9D-4BAC-B7F2-57EC50B2D7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3" name="Text Box 355">
          <a:extLst>
            <a:ext uri="{FF2B5EF4-FFF2-40B4-BE49-F238E27FC236}">
              <a16:creationId xmlns:a16="http://schemas.microsoft.com/office/drawing/2014/main" id="{C4576156-8B84-4C85-95B2-4216579EF3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4" name="Text Box 356">
          <a:extLst>
            <a:ext uri="{FF2B5EF4-FFF2-40B4-BE49-F238E27FC236}">
              <a16:creationId xmlns:a16="http://schemas.microsoft.com/office/drawing/2014/main" id="{23BEE68D-C987-466F-88E2-1ECBF6D59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5" name="Text Box 357">
          <a:extLst>
            <a:ext uri="{FF2B5EF4-FFF2-40B4-BE49-F238E27FC236}">
              <a16:creationId xmlns:a16="http://schemas.microsoft.com/office/drawing/2014/main" id="{68EC0FA4-0206-4D63-9C6F-13DD16361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6" name="Text Box 358">
          <a:extLst>
            <a:ext uri="{FF2B5EF4-FFF2-40B4-BE49-F238E27FC236}">
              <a16:creationId xmlns:a16="http://schemas.microsoft.com/office/drawing/2014/main" id="{4D099716-E7C1-409C-915E-E5FE95208E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7" name="Text Box 359">
          <a:extLst>
            <a:ext uri="{FF2B5EF4-FFF2-40B4-BE49-F238E27FC236}">
              <a16:creationId xmlns:a16="http://schemas.microsoft.com/office/drawing/2014/main" id="{A1F15816-6568-4494-B334-405BFF7E09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8" name="Text Box 360">
          <a:extLst>
            <a:ext uri="{FF2B5EF4-FFF2-40B4-BE49-F238E27FC236}">
              <a16:creationId xmlns:a16="http://schemas.microsoft.com/office/drawing/2014/main" id="{463A4590-AF6D-492A-BBD2-9C4DD8497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59" name="Text Box 361">
          <a:extLst>
            <a:ext uri="{FF2B5EF4-FFF2-40B4-BE49-F238E27FC236}">
              <a16:creationId xmlns:a16="http://schemas.microsoft.com/office/drawing/2014/main" id="{F6A7606F-081A-4D9B-B096-2C16D7CE13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0" name="Text Box 362">
          <a:extLst>
            <a:ext uri="{FF2B5EF4-FFF2-40B4-BE49-F238E27FC236}">
              <a16:creationId xmlns:a16="http://schemas.microsoft.com/office/drawing/2014/main" id="{DD402366-57BB-465C-879E-B64BB6FA64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1" name="Text Box 363">
          <a:extLst>
            <a:ext uri="{FF2B5EF4-FFF2-40B4-BE49-F238E27FC236}">
              <a16:creationId xmlns:a16="http://schemas.microsoft.com/office/drawing/2014/main" id="{46AE71DD-C587-4780-8BB1-16986F3CC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2" name="Text Box 364">
          <a:extLst>
            <a:ext uri="{FF2B5EF4-FFF2-40B4-BE49-F238E27FC236}">
              <a16:creationId xmlns:a16="http://schemas.microsoft.com/office/drawing/2014/main" id="{04C5FF01-070B-466A-B453-6E1711A6ED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3" name="Text Box 365">
          <a:extLst>
            <a:ext uri="{FF2B5EF4-FFF2-40B4-BE49-F238E27FC236}">
              <a16:creationId xmlns:a16="http://schemas.microsoft.com/office/drawing/2014/main" id="{A6113D5F-EF07-4DC6-94A1-4AC5B0146B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4" name="Text Box 366">
          <a:extLst>
            <a:ext uri="{FF2B5EF4-FFF2-40B4-BE49-F238E27FC236}">
              <a16:creationId xmlns:a16="http://schemas.microsoft.com/office/drawing/2014/main" id="{273DE2BD-19AD-44D5-8E10-295C80ED8A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5" name="Text Box 367">
          <a:extLst>
            <a:ext uri="{FF2B5EF4-FFF2-40B4-BE49-F238E27FC236}">
              <a16:creationId xmlns:a16="http://schemas.microsoft.com/office/drawing/2014/main" id="{5F7739B7-7D03-4650-9BD3-9665D3C72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6" name="Text Box 368">
          <a:extLst>
            <a:ext uri="{FF2B5EF4-FFF2-40B4-BE49-F238E27FC236}">
              <a16:creationId xmlns:a16="http://schemas.microsoft.com/office/drawing/2014/main" id="{1EDA20F7-A961-4AF8-BC07-014CC24749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7" name="Text Box 369">
          <a:extLst>
            <a:ext uri="{FF2B5EF4-FFF2-40B4-BE49-F238E27FC236}">
              <a16:creationId xmlns:a16="http://schemas.microsoft.com/office/drawing/2014/main" id="{6A7E2D03-9B52-4292-91AD-73A072A480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8" name="Text Box 370">
          <a:extLst>
            <a:ext uri="{FF2B5EF4-FFF2-40B4-BE49-F238E27FC236}">
              <a16:creationId xmlns:a16="http://schemas.microsoft.com/office/drawing/2014/main" id="{70162D3E-5B18-450E-9341-5F40BED083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69" name="Text Box 371">
          <a:extLst>
            <a:ext uri="{FF2B5EF4-FFF2-40B4-BE49-F238E27FC236}">
              <a16:creationId xmlns:a16="http://schemas.microsoft.com/office/drawing/2014/main" id="{4C43893D-6CA3-40D8-8F09-3993312791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70" name="Text Box 372">
          <a:extLst>
            <a:ext uri="{FF2B5EF4-FFF2-40B4-BE49-F238E27FC236}">
              <a16:creationId xmlns:a16="http://schemas.microsoft.com/office/drawing/2014/main" id="{A12F11BA-84B4-41D1-B6F2-1CC2CE55F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7971" name="Text Box 373">
          <a:extLst>
            <a:ext uri="{FF2B5EF4-FFF2-40B4-BE49-F238E27FC236}">
              <a16:creationId xmlns:a16="http://schemas.microsoft.com/office/drawing/2014/main" id="{ADD5EC09-208D-4A7B-BAC1-6BF4CE3BA7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972" name="Text Box 374">
          <a:extLst>
            <a:ext uri="{FF2B5EF4-FFF2-40B4-BE49-F238E27FC236}">
              <a16:creationId xmlns:a16="http://schemas.microsoft.com/office/drawing/2014/main" id="{1B7A7E94-391E-48CF-BFBF-AD550D382DC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73" name="Text Box 375">
          <a:extLst>
            <a:ext uri="{FF2B5EF4-FFF2-40B4-BE49-F238E27FC236}">
              <a16:creationId xmlns:a16="http://schemas.microsoft.com/office/drawing/2014/main" id="{8B1FF541-F494-4571-A96B-01F1950DD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74" name="Text Box 376">
          <a:extLst>
            <a:ext uri="{FF2B5EF4-FFF2-40B4-BE49-F238E27FC236}">
              <a16:creationId xmlns:a16="http://schemas.microsoft.com/office/drawing/2014/main" id="{57EBB683-BE4E-45B2-B19F-08854033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975" name="Text Box 377">
          <a:extLst>
            <a:ext uri="{FF2B5EF4-FFF2-40B4-BE49-F238E27FC236}">
              <a16:creationId xmlns:a16="http://schemas.microsoft.com/office/drawing/2014/main" id="{B2CF9CE5-4655-481B-9FD0-EDF07BC7586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76" name="Text Box 378">
          <a:extLst>
            <a:ext uri="{FF2B5EF4-FFF2-40B4-BE49-F238E27FC236}">
              <a16:creationId xmlns:a16="http://schemas.microsoft.com/office/drawing/2014/main" id="{A210C06C-C66F-4C40-B65E-057E5E1BB5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77" name="Text Box 379">
          <a:extLst>
            <a:ext uri="{FF2B5EF4-FFF2-40B4-BE49-F238E27FC236}">
              <a16:creationId xmlns:a16="http://schemas.microsoft.com/office/drawing/2014/main" id="{3650E782-50DA-412D-AED5-DD27E7BF0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7978" name="Text Box 380">
          <a:extLst>
            <a:ext uri="{FF2B5EF4-FFF2-40B4-BE49-F238E27FC236}">
              <a16:creationId xmlns:a16="http://schemas.microsoft.com/office/drawing/2014/main" id="{87B50611-495C-4B6C-AA1A-16684BE8989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79" name="Text Box 381">
          <a:extLst>
            <a:ext uri="{FF2B5EF4-FFF2-40B4-BE49-F238E27FC236}">
              <a16:creationId xmlns:a16="http://schemas.microsoft.com/office/drawing/2014/main" id="{E5664E41-9B72-4AC3-BF11-8B902C470D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7980" name="Text Box 382">
          <a:extLst>
            <a:ext uri="{FF2B5EF4-FFF2-40B4-BE49-F238E27FC236}">
              <a16:creationId xmlns:a16="http://schemas.microsoft.com/office/drawing/2014/main" id="{A024FA68-701B-4E25-AC60-7A08D977B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1" name="Text Box 383">
          <a:extLst>
            <a:ext uri="{FF2B5EF4-FFF2-40B4-BE49-F238E27FC236}">
              <a16:creationId xmlns:a16="http://schemas.microsoft.com/office/drawing/2014/main" id="{54A6B03A-436D-4AE3-8716-F2E2420B15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2" name="Text Box 384">
          <a:extLst>
            <a:ext uri="{FF2B5EF4-FFF2-40B4-BE49-F238E27FC236}">
              <a16:creationId xmlns:a16="http://schemas.microsoft.com/office/drawing/2014/main" id="{5C516C71-DA08-4F45-A7F2-D6EBFE842E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3" name="Text Box 385">
          <a:extLst>
            <a:ext uri="{FF2B5EF4-FFF2-40B4-BE49-F238E27FC236}">
              <a16:creationId xmlns:a16="http://schemas.microsoft.com/office/drawing/2014/main" id="{86A143AE-FA6D-4791-83F5-6D1FAEE88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4" name="Text Box 386">
          <a:extLst>
            <a:ext uri="{FF2B5EF4-FFF2-40B4-BE49-F238E27FC236}">
              <a16:creationId xmlns:a16="http://schemas.microsoft.com/office/drawing/2014/main" id="{A5784C64-D994-49B7-AEAC-FAF40874E1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5" name="Text Box 387">
          <a:extLst>
            <a:ext uri="{FF2B5EF4-FFF2-40B4-BE49-F238E27FC236}">
              <a16:creationId xmlns:a16="http://schemas.microsoft.com/office/drawing/2014/main" id="{CC582B3B-B874-4D02-ACEF-81E788D01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6" name="Text Box 388">
          <a:extLst>
            <a:ext uri="{FF2B5EF4-FFF2-40B4-BE49-F238E27FC236}">
              <a16:creationId xmlns:a16="http://schemas.microsoft.com/office/drawing/2014/main" id="{7606D53B-43DC-40B8-A67D-18E9FDEC5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7" name="Text Box 389">
          <a:extLst>
            <a:ext uri="{FF2B5EF4-FFF2-40B4-BE49-F238E27FC236}">
              <a16:creationId xmlns:a16="http://schemas.microsoft.com/office/drawing/2014/main" id="{20BD84AD-A495-47DD-81C5-68DE25F86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8" name="Text Box 390">
          <a:extLst>
            <a:ext uri="{FF2B5EF4-FFF2-40B4-BE49-F238E27FC236}">
              <a16:creationId xmlns:a16="http://schemas.microsoft.com/office/drawing/2014/main" id="{CF090F0F-BC27-42E5-B932-794BBC4D8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89" name="Text Box 391">
          <a:extLst>
            <a:ext uri="{FF2B5EF4-FFF2-40B4-BE49-F238E27FC236}">
              <a16:creationId xmlns:a16="http://schemas.microsoft.com/office/drawing/2014/main" id="{D85A70F2-E196-4238-96E8-2F26B41A5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0" name="Text Box 392">
          <a:extLst>
            <a:ext uri="{FF2B5EF4-FFF2-40B4-BE49-F238E27FC236}">
              <a16:creationId xmlns:a16="http://schemas.microsoft.com/office/drawing/2014/main" id="{E16CFB5E-321E-4136-A818-EBC19DFCA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1" name="Text Box 393">
          <a:extLst>
            <a:ext uri="{FF2B5EF4-FFF2-40B4-BE49-F238E27FC236}">
              <a16:creationId xmlns:a16="http://schemas.microsoft.com/office/drawing/2014/main" id="{9419E25A-C094-4D76-9AB3-85E7D9EFE7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2" name="Text Box 394">
          <a:extLst>
            <a:ext uri="{FF2B5EF4-FFF2-40B4-BE49-F238E27FC236}">
              <a16:creationId xmlns:a16="http://schemas.microsoft.com/office/drawing/2014/main" id="{43AD60DD-B4DC-41AB-9E9F-9178C04842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3" name="Text Box 395">
          <a:extLst>
            <a:ext uri="{FF2B5EF4-FFF2-40B4-BE49-F238E27FC236}">
              <a16:creationId xmlns:a16="http://schemas.microsoft.com/office/drawing/2014/main" id="{C1CC547D-1821-40EB-8F31-895FA3883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4" name="Text Box 396">
          <a:extLst>
            <a:ext uri="{FF2B5EF4-FFF2-40B4-BE49-F238E27FC236}">
              <a16:creationId xmlns:a16="http://schemas.microsoft.com/office/drawing/2014/main" id="{628B4CB4-64AA-4880-B8F7-3D7EF891B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5" name="Text Box 397">
          <a:extLst>
            <a:ext uri="{FF2B5EF4-FFF2-40B4-BE49-F238E27FC236}">
              <a16:creationId xmlns:a16="http://schemas.microsoft.com/office/drawing/2014/main" id="{31CEC180-1B1C-4E6F-82FD-06FECBDB92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6" name="Text Box 398">
          <a:extLst>
            <a:ext uri="{FF2B5EF4-FFF2-40B4-BE49-F238E27FC236}">
              <a16:creationId xmlns:a16="http://schemas.microsoft.com/office/drawing/2014/main" id="{83AFF9D1-B94C-49D4-9ECD-6B0C3147B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7" name="Text Box 399">
          <a:extLst>
            <a:ext uri="{FF2B5EF4-FFF2-40B4-BE49-F238E27FC236}">
              <a16:creationId xmlns:a16="http://schemas.microsoft.com/office/drawing/2014/main" id="{8B688FCD-8E59-4ABD-8211-71175469FC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8" name="Text Box 400">
          <a:extLst>
            <a:ext uri="{FF2B5EF4-FFF2-40B4-BE49-F238E27FC236}">
              <a16:creationId xmlns:a16="http://schemas.microsoft.com/office/drawing/2014/main" id="{6A9F7FE0-BA94-4FEB-8CB1-C99C46233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7999" name="Text Box 401">
          <a:extLst>
            <a:ext uri="{FF2B5EF4-FFF2-40B4-BE49-F238E27FC236}">
              <a16:creationId xmlns:a16="http://schemas.microsoft.com/office/drawing/2014/main" id="{F09A3AF1-2808-4AD1-BE23-B2079DB7C4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0" name="Text Box 402">
          <a:extLst>
            <a:ext uri="{FF2B5EF4-FFF2-40B4-BE49-F238E27FC236}">
              <a16:creationId xmlns:a16="http://schemas.microsoft.com/office/drawing/2014/main" id="{58736993-FECA-4D4A-B57D-3F29FA111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1" name="Text Box 403">
          <a:extLst>
            <a:ext uri="{FF2B5EF4-FFF2-40B4-BE49-F238E27FC236}">
              <a16:creationId xmlns:a16="http://schemas.microsoft.com/office/drawing/2014/main" id="{F476BB48-0ACF-48B5-BBFF-E6748210A3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2" name="Text Box 404">
          <a:extLst>
            <a:ext uri="{FF2B5EF4-FFF2-40B4-BE49-F238E27FC236}">
              <a16:creationId xmlns:a16="http://schemas.microsoft.com/office/drawing/2014/main" id="{34DE0389-0230-4BB1-A86F-DFBF2C8E42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3" name="Text Box 405">
          <a:extLst>
            <a:ext uri="{FF2B5EF4-FFF2-40B4-BE49-F238E27FC236}">
              <a16:creationId xmlns:a16="http://schemas.microsoft.com/office/drawing/2014/main" id="{A2EC0786-17A5-4542-91D3-948223A7C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4" name="Text Box 406">
          <a:extLst>
            <a:ext uri="{FF2B5EF4-FFF2-40B4-BE49-F238E27FC236}">
              <a16:creationId xmlns:a16="http://schemas.microsoft.com/office/drawing/2014/main" id="{473CD166-94FF-4655-8FA2-B9602ECFE0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5" name="Text Box 407">
          <a:extLst>
            <a:ext uri="{FF2B5EF4-FFF2-40B4-BE49-F238E27FC236}">
              <a16:creationId xmlns:a16="http://schemas.microsoft.com/office/drawing/2014/main" id="{491A0200-7229-409A-9616-B9DBA8598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6" name="Text Box 408">
          <a:extLst>
            <a:ext uri="{FF2B5EF4-FFF2-40B4-BE49-F238E27FC236}">
              <a16:creationId xmlns:a16="http://schemas.microsoft.com/office/drawing/2014/main" id="{A0AEDDE6-02C9-487B-8084-1CEEB98CBC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07" name="Text Box 409">
          <a:extLst>
            <a:ext uri="{FF2B5EF4-FFF2-40B4-BE49-F238E27FC236}">
              <a16:creationId xmlns:a16="http://schemas.microsoft.com/office/drawing/2014/main" id="{0331B0B8-7BA3-435B-B03D-707B555722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008" name="Text Box 410">
          <a:extLst>
            <a:ext uri="{FF2B5EF4-FFF2-40B4-BE49-F238E27FC236}">
              <a16:creationId xmlns:a16="http://schemas.microsoft.com/office/drawing/2014/main" id="{4836023F-D785-43B4-8568-62FC9094A1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09" name="Text Box 411">
          <a:extLst>
            <a:ext uri="{FF2B5EF4-FFF2-40B4-BE49-F238E27FC236}">
              <a16:creationId xmlns:a16="http://schemas.microsoft.com/office/drawing/2014/main" id="{DEE4E24A-49B5-4305-BFA9-8D9E6F361B5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0" name="Text Box 412">
          <a:extLst>
            <a:ext uri="{FF2B5EF4-FFF2-40B4-BE49-F238E27FC236}">
              <a16:creationId xmlns:a16="http://schemas.microsoft.com/office/drawing/2014/main" id="{F50D32D3-3508-49BA-B0FB-BB15DE59E0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1" name="Text Box 413">
          <a:extLst>
            <a:ext uri="{FF2B5EF4-FFF2-40B4-BE49-F238E27FC236}">
              <a16:creationId xmlns:a16="http://schemas.microsoft.com/office/drawing/2014/main" id="{C1C18594-71EF-4526-A39C-4986018A7C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12" name="Text Box 414">
          <a:extLst>
            <a:ext uri="{FF2B5EF4-FFF2-40B4-BE49-F238E27FC236}">
              <a16:creationId xmlns:a16="http://schemas.microsoft.com/office/drawing/2014/main" id="{5F78F25F-076A-44D9-A3CE-6CAF85F65BD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3" name="Text Box 415">
          <a:extLst>
            <a:ext uri="{FF2B5EF4-FFF2-40B4-BE49-F238E27FC236}">
              <a16:creationId xmlns:a16="http://schemas.microsoft.com/office/drawing/2014/main" id="{AE38F594-0C74-47C2-B557-91AACC6A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4" name="Text Box 416">
          <a:extLst>
            <a:ext uri="{FF2B5EF4-FFF2-40B4-BE49-F238E27FC236}">
              <a16:creationId xmlns:a16="http://schemas.microsoft.com/office/drawing/2014/main" id="{175DB744-DBB8-4F11-813E-844CBF4E7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15" name="Text Box 417">
          <a:extLst>
            <a:ext uri="{FF2B5EF4-FFF2-40B4-BE49-F238E27FC236}">
              <a16:creationId xmlns:a16="http://schemas.microsoft.com/office/drawing/2014/main" id="{76E85423-9E08-4B79-97D6-29292CC2026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6" name="Text Box 418">
          <a:extLst>
            <a:ext uri="{FF2B5EF4-FFF2-40B4-BE49-F238E27FC236}">
              <a16:creationId xmlns:a16="http://schemas.microsoft.com/office/drawing/2014/main" id="{AA11B0D9-632C-4064-BB3B-35AA3A51FE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17" name="Text Box 419">
          <a:extLst>
            <a:ext uri="{FF2B5EF4-FFF2-40B4-BE49-F238E27FC236}">
              <a16:creationId xmlns:a16="http://schemas.microsoft.com/office/drawing/2014/main" id="{CAF8DDFA-3311-499B-9A83-522B460B65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18" name="Text Box 420">
          <a:extLst>
            <a:ext uri="{FF2B5EF4-FFF2-40B4-BE49-F238E27FC236}">
              <a16:creationId xmlns:a16="http://schemas.microsoft.com/office/drawing/2014/main" id="{80AAC3FE-C2DF-46ED-AB94-687827F4D7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19" name="Text Box 421">
          <a:extLst>
            <a:ext uri="{FF2B5EF4-FFF2-40B4-BE49-F238E27FC236}">
              <a16:creationId xmlns:a16="http://schemas.microsoft.com/office/drawing/2014/main" id="{410B1441-2BFC-4E81-9570-67B712BA5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0" name="Text Box 422">
          <a:extLst>
            <a:ext uri="{FF2B5EF4-FFF2-40B4-BE49-F238E27FC236}">
              <a16:creationId xmlns:a16="http://schemas.microsoft.com/office/drawing/2014/main" id="{1328D3ED-F17C-46E3-ADC6-F758AB2AA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1" name="Text Box 423">
          <a:extLst>
            <a:ext uri="{FF2B5EF4-FFF2-40B4-BE49-F238E27FC236}">
              <a16:creationId xmlns:a16="http://schemas.microsoft.com/office/drawing/2014/main" id="{0A74CA20-2BF0-4E37-9A7E-90C80806F2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2" name="Text Box 424">
          <a:extLst>
            <a:ext uri="{FF2B5EF4-FFF2-40B4-BE49-F238E27FC236}">
              <a16:creationId xmlns:a16="http://schemas.microsoft.com/office/drawing/2014/main" id="{BCC587CD-453C-42E9-9259-A0DC268ABE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3" name="Text Box 425">
          <a:extLst>
            <a:ext uri="{FF2B5EF4-FFF2-40B4-BE49-F238E27FC236}">
              <a16:creationId xmlns:a16="http://schemas.microsoft.com/office/drawing/2014/main" id="{238986E1-EE7B-44AB-B6B7-1F1196C070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4" name="Text Box 426">
          <a:extLst>
            <a:ext uri="{FF2B5EF4-FFF2-40B4-BE49-F238E27FC236}">
              <a16:creationId xmlns:a16="http://schemas.microsoft.com/office/drawing/2014/main" id="{3FD498F7-7E7F-4216-B74D-049C3B7A0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5" name="Text Box 427">
          <a:extLst>
            <a:ext uri="{FF2B5EF4-FFF2-40B4-BE49-F238E27FC236}">
              <a16:creationId xmlns:a16="http://schemas.microsoft.com/office/drawing/2014/main" id="{6030B92E-48AB-4CC6-B910-0C1F6C0B0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6" name="Text Box 428">
          <a:extLst>
            <a:ext uri="{FF2B5EF4-FFF2-40B4-BE49-F238E27FC236}">
              <a16:creationId xmlns:a16="http://schemas.microsoft.com/office/drawing/2014/main" id="{84265440-E76C-426A-9A7D-E20A378DF0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7" name="Text Box 429">
          <a:extLst>
            <a:ext uri="{FF2B5EF4-FFF2-40B4-BE49-F238E27FC236}">
              <a16:creationId xmlns:a16="http://schemas.microsoft.com/office/drawing/2014/main" id="{55E75E15-C6D1-477C-B41F-90FDCCDD9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8" name="Text Box 430">
          <a:extLst>
            <a:ext uri="{FF2B5EF4-FFF2-40B4-BE49-F238E27FC236}">
              <a16:creationId xmlns:a16="http://schemas.microsoft.com/office/drawing/2014/main" id="{2A169247-CA1D-4F44-969E-0120E419E1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29" name="Text Box 431">
          <a:extLst>
            <a:ext uri="{FF2B5EF4-FFF2-40B4-BE49-F238E27FC236}">
              <a16:creationId xmlns:a16="http://schemas.microsoft.com/office/drawing/2014/main" id="{16A9DCA7-75C8-41CD-9EBE-31D7493747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0" name="Text Box 432">
          <a:extLst>
            <a:ext uri="{FF2B5EF4-FFF2-40B4-BE49-F238E27FC236}">
              <a16:creationId xmlns:a16="http://schemas.microsoft.com/office/drawing/2014/main" id="{AF4810EC-A75C-45F1-8F00-7EFE80047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1" name="Text Box 433">
          <a:extLst>
            <a:ext uri="{FF2B5EF4-FFF2-40B4-BE49-F238E27FC236}">
              <a16:creationId xmlns:a16="http://schemas.microsoft.com/office/drawing/2014/main" id="{81A91D85-D6E0-42EF-B225-5F4C13F5B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2" name="Text Box 434">
          <a:extLst>
            <a:ext uri="{FF2B5EF4-FFF2-40B4-BE49-F238E27FC236}">
              <a16:creationId xmlns:a16="http://schemas.microsoft.com/office/drawing/2014/main" id="{F8879B9B-9AC3-4523-A63D-5497EB9C59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3" name="Text Box 435">
          <a:extLst>
            <a:ext uri="{FF2B5EF4-FFF2-40B4-BE49-F238E27FC236}">
              <a16:creationId xmlns:a16="http://schemas.microsoft.com/office/drawing/2014/main" id="{44A1584E-E9E2-4CCE-A215-98A2409A21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4" name="Text Box 436">
          <a:extLst>
            <a:ext uri="{FF2B5EF4-FFF2-40B4-BE49-F238E27FC236}">
              <a16:creationId xmlns:a16="http://schemas.microsoft.com/office/drawing/2014/main" id="{F665E224-7652-4F2C-BC19-916AC36394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5" name="Text Box 437">
          <a:extLst>
            <a:ext uri="{FF2B5EF4-FFF2-40B4-BE49-F238E27FC236}">
              <a16:creationId xmlns:a16="http://schemas.microsoft.com/office/drawing/2014/main" id="{68B4A187-4A0D-40BD-A085-4921F0ACB6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6" name="Text Box 438">
          <a:extLst>
            <a:ext uri="{FF2B5EF4-FFF2-40B4-BE49-F238E27FC236}">
              <a16:creationId xmlns:a16="http://schemas.microsoft.com/office/drawing/2014/main" id="{CB8C8070-CDCE-43EE-A0F4-C151EC6C7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7" name="Text Box 439">
          <a:extLst>
            <a:ext uri="{FF2B5EF4-FFF2-40B4-BE49-F238E27FC236}">
              <a16:creationId xmlns:a16="http://schemas.microsoft.com/office/drawing/2014/main" id="{8C13227C-A568-442D-B151-B19D32F957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8" name="Text Box 440">
          <a:extLst>
            <a:ext uri="{FF2B5EF4-FFF2-40B4-BE49-F238E27FC236}">
              <a16:creationId xmlns:a16="http://schemas.microsoft.com/office/drawing/2014/main" id="{584FDDBD-8A30-4B76-BA34-E9E7249B61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39" name="Text Box 441">
          <a:extLst>
            <a:ext uri="{FF2B5EF4-FFF2-40B4-BE49-F238E27FC236}">
              <a16:creationId xmlns:a16="http://schemas.microsoft.com/office/drawing/2014/main" id="{FE7ED210-D3D4-4544-8995-E71BB1AB37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40" name="Text Box 442">
          <a:extLst>
            <a:ext uri="{FF2B5EF4-FFF2-40B4-BE49-F238E27FC236}">
              <a16:creationId xmlns:a16="http://schemas.microsoft.com/office/drawing/2014/main" id="{97F2BAB0-4EB4-4B14-9A91-8304900DC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41" name="Text Box 443">
          <a:extLst>
            <a:ext uri="{FF2B5EF4-FFF2-40B4-BE49-F238E27FC236}">
              <a16:creationId xmlns:a16="http://schemas.microsoft.com/office/drawing/2014/main" id="{1C47E9A0-C65F-4358-9FCE-297128F72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42" name="Text Box 444">
          <a:extLst>
            <a:ext uri="{FF2B5EF4-FFF2-40B4-BE49-F238E27FC236}">
              <a16:creationId xmlns:a16="http://schemas.microsoft.com/office/drawing/2014/main" id="{7B92FBD3-4A67-4E89-B9A7-B2FE7F374F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43" name="Text Box 445">
          <a:extLst>
            <a:ext uri="{FF2B5EF4-FFF2-40B4-BE49-F238E27FC236}">
              <a16:creationId xmlns:a16="http://schemas.microsoft.com/office/drawing/2014/main" id="{D8EED5BC-991F-48FA-84F8-2FDF8D9E09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044" name="Text Box 446">
          <a:extLst>
            <a:ext uri="{FF2B5EF4-FFF2-40B4-BE49-F238E27FC236}">
              <a16:creationId xmlns:a16="http://schemas.microsoft.com/office/drawing/2014/main" id="{EF2DD6A1-BA58-4F29-AD98-394E748821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45" name="Text Box 447">
          <a:extLst>
            <a:ext uri="{FF2B5EF4-FFF2-40B4-BE49-F238E27FC236}">
              <a16:creationId xmlns:a16="http://schemas.microsoft.com/office/drawing/2014/main" id="{5624AB5C-3AF9-40BA-877D-823CC0FD81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46" name="Text Box 448">
          <a:extLst>
            <a:ext uri="{FF2B5EF4-FFF2-40B4-BE49-F238E27FC236}">
              <a16:creationId xmlns:a16="http://schemas.microsoft.com/office/drawing/2014/main" id="{04B16536-5E59-4E63-8DF2-200F91BDB9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47" name="Text Box 449">
          <a:extLst>
            <a:ext uri="{FF2B5EF4-FFF2-40B4-BE49-F238E27FC236}">
              <a16:creationId xmlns:a16="http://schemas.microsoft.com/office/drawing/2014/main" id="{8AAC701A-AF0F-4EA5-9DFE-DE9CBAB8D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48" name="Text Box 450">
          <a:extLst>
            <a:ext uri="{FF2B5EF4-FFF2-40B4-BE49-F238E27FC236}">
              <a16:creationId xmlns:a16="http://schemas.microsoft.com/office/drawing/2014/main" id="{F0972A49-5019-450A-BA4E-BF0F3B95B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49" name="Text Box 451">
          <a:extLst>
            <a:ext uri="{FF2B5EF4-FFF2-40B4-BE49-F238E27FC236}">
              <a16:creationId xmlns:a16="http://schemas.microsoft.com/office/drawing/2014/main" id="{294C5720-E5B6-4BAA-95D0-88901E8FC9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0" name="Text Box 452">
          <a:extLst>
            <a:ext uri="{FF2B5EF4-FFF2-40B4-BE49-F238E27FC236}">
              <a16:creationId xmlns:a16="http://schemas.microsoft.com/office/drawing/2014/main" id="{A09A0FCB-18F4-4E54-BC75-B52CCB5D2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51" name="Text Box 453">
          <a:extLst>
            <a:ext uri="{FF2B5EF4-FFF2-40B4-BE49-F238E27FC236}">
              <a16:creationId xmlns:a16="http://schemas.microsoft.com/office/drawing/2014/main" id="{81E830F1-A5FB-4710-AB5C-190664F8A5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2" name="Text Box 454">
          <a:extLst>
            <a:ext uri="{FF2B5EF4-FFF2-40B4-BE49-F238E27FC236}">
              <a16:creationId xmlns:a16="http://schemas.microsoft.com/office/drawing/2014/main" id="{B1F8BD4C-933B-4302-984B-72ABAD83CD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3" name="Text Box 455">
          <a:extLst>
            <a:ext uri="{FF2B5EF4-FFF2-40B4-BE49-F238E27FC236}">
              <a16:creationId xmlns:a16="http://schemas.microsoft.com/office/drawing/2014/main" id="{99A9A25E-AD48-4610-AA34-9C1551BCA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54" name="Text Box 456">
          <a:extLst>
            <a:ext uri="{FF2B5EF4-FFF2-40B4-BE49-F238E27FC236}">
              <a16:creationId xmlns:a16="http://schemas.microsoft.com/office/drawing/2014/main" id="{E81A7FFE-723C-4BB6-8A7F-A88A9378DB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55" name="Text Box 457">
          <a:extLst>
            <a:ext uri="{FF2B5EF4-FFF2-40B4-BE49-F238E27FC236}">
              <a16:creationId xmlns:a16="http://schemas.microsoft.com/office/drawing/2014/main" id="{4B829526-11A1-4A6C-A890-763F013DC1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6" name="Text Box 458">
          <a:extLst>
            <a:ext uri="{FF2B5EF4-FFF2-40B4-BE49-F238E27FC236}">
              <a16:creationId xmlns:a16="http://schemas.microsoft.com/office/drawing/2014/main" id="{DE2F1CE9-7523-46C2-A3C1-5E15B7BA7A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7" name="Text Box 459">
          <a:extLst>
            <a:ext uri="{FF2B5EF4-FFF2-40B4-BE49-F238E27FC236}">
              <a16:creationId xmlns:a16="http://schemas.microsoft.com/office/drawing/2014/main" id="{8A9B787D-6245-49F2-93B7-FA9525A7A9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58" name="Text Box 460">
          <a:extLst>
            <a:ext uri="{FF2B5EF4-FFF2-40B4-BE49-F238E27FC236}">
              <a16:creationId xmlns:a16="http://schemas.microsoft.com/office/drawing/2014/main" id="{01871681-8645-442D-B21F-AA14640E17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59" name="Text Box 461">
          <a:extLst>
            <a:ext uri="{FF2B5EF4-FFF2-40B4-BE49-F238E27FC236}">
              <a16:creationId xmlns:a16="http://schemas.microsoft.com/office/drawing/2014/main" id="{1258AF37-BC28-4078-9FE7-8E2D761A6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0" name="Text Box 462">
          <a:extLst>
            <a:ext uri="{FF2B5EF4-FFF2-40B4-BE49-F238E27FC236}">
              <a16:creationId xmlns:a16="http://schemas.microsoft.com/office/drawing/2014/main" id="{70F1A43F-C6A1-4BCB-9F6E-928D07716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61" name="Text Box 463">
          <a:extLst>
            <a:ext uri="{FF2B5EF4-FFF2-40B4-BE49-F238E27FC236}">
              <a16:creationId xmlns:a16="http://schemas.microsoft.com/office/drawing/2014/main" id="{B5B1A562-1AE5-4D2B-9584-859F05825C6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2" name="Text Box 464">
          <a:extLst>
            <a:ext uri="{FF2B5EF4-FFF2-40B4-BE49-F238E27FC236}">
              <a16:creationId xmlns:a16="http://schemas.microsoft.com/office/drawing/2014/main" id="{7B81C0DD-2F0C-4954-B363-30EAC22B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3" name="Text Box 465">
          <a:extLst>
            <a:ext uri="{FF2B5EF4-FFF2-40B4-BE49-F238E27FC236}">
              <a16:creationId xmlns:a16="http://schemas.microsoft.com/office/drawing/2014/main" id="{D913020B-D8E7-43C2-90E7-B6C62E6AAA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64" name="Text Box 466">
          <a:extLst>
            <a:ext uri="{FF2B5EF4-FFF2-40B4-BE49-F238E27FC236}">
              <a16:creationId xmlns:a16="http://schemas.microsoft.com/office/drawing/2014/main" id="{D2D18306-3A82-43ED-A5E6-FDDD07537E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65" name="Text Box 467">
          <a:extLst>
            <a:ext uri="{FF2B5EF4-FFF2-40B4-BE49-F238E27FC236}">
              <a16:creationId xmlns:a16="http://schemas.microsoft.com/office/drawing/2014/main" id="{6C80208A-9A53-4A3D-8B2C-91E5A4F0C3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6" name="Text Box 468">
          <a:extLst>
            <a:ext uri="{FF2B5EF4-FFF2-40B4-BE49-F238E27FC236}">
              <a16:creationId xmlns:a16="http://schemas.microsoft.com/office/drawing/2014/main" id="{A0E6CE63-B7EE-4EF9-89D5-11D8A9AD6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7" name="Text Box 469">
          <a:extLst>
            <a:ext uri="{FF2B5EF4-FFF2-40B4-BE49-F238E27FC236}">
              <a16:creationId xmlns:a16="http://schemas.microsoft.com/office/drawing/2014/main" id="{9F3943B0-A1E8-4ACA-A958-7D1A743CD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68" name="Text Box 470">
          <a:extLst>
            <a:ext uri="{FF2B5EF4-FFF2-40B4-BE49-F238E27FC236}">
              <a16:creationId xmlns:a16="http://schemas.microsoft.com/office/drawing/2014/main" id="{304C0FCD-4668-4914-83A6-4315059F3A9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69" name="Text Box 471">
          <a:extLst>
            <a:ext uri="{FF2B5EF4-FFF2-40B4-BE49-F238E27FC236}">
              <a16:creationId xmlns:a16="http://schemas.microsoft.com/office/drawing/2014/main" id="{EE63E319-550E-43BE-ABE1-A7D76C56CA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0" name="Text Box 472">
          <a:extLst>
            <a:ext uri="{FF2B5EF4-FFF2-40B4-BE49-F238E27FC236}">
              <a16:creationId xmlns:a16="http://schemas.microsoft.com/office/drawing/2014/main" id="{FA675341-4223-4B3E-89B0-8ABA18FEF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71" name="Text Box 473">
          <a:extLst>
            <a:ext uri="{FF2B5EF4-FFF2-40B4-BE49-F238E27FC236}">
              <a16:creationId xmlns:a16="http://schemas.microsoft.com/office/drawing/2014/main" id="{48C099FD-8EAB-4859-933F-99D4BB8B865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2" name="Text Box 474">
          <a:extLst>
            <a:ext uri="{FF2B5EF4-FFF2-40B4-BE49-F238E27FC236}">
              <a16:creationId xmlns:a16="http://schemas.microsoft.com/office/drawing/2014/main" id="{C1ED26F8-C236-41F1-9AAC-1DE27370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3" name="Text Box 475">
          <a:extLst>
            <a:ext uri="{FF2B5EF4-FFF2-40B4-BE49-F238E27FC236}">
              <a16:creationId xmlns:a16="http://schemas.microsoft.com/office/drawing/2014/main" id="{20BDFB44-A302-43D8-80B7-5836964028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074" name="Text Box 476">
          <a:extLst>
            <a:ext uri="{FF2B5EF4-FFF2-40B4-BE49-F238E27FC236}">
              <a16:creationId xmlns:a16="http://schemas.microsoft.com/office/drawing/2014/main" id="{FCA5C315-1CB7-4633-9E4B-5F46412ED5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5" name="Text Box 477">
          <a:extLst>
            <a:ext uri="{FF2B5EF4-FFF2-40B4-BE49-F238E27FC236}">
              <a16:creationId xmlns:a16="http://schemas.microsoft.com/office/drawing/2014/main" id="{79DEACE6-7ABF-4CE8-93CA-863A691253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6" name="Text Box 478">
          <a:extLst>
            <a:ext uri="{FF2B5EF4-FFF2-40B4-BE49-F238E27FC236}">
              <a16:creationId xmlns:a16="http://schemas.microsoft.com/office/drawing/2014/main" id="{968E625A-D73F-4E66-ACD8-242C02DBF6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77" name="Text Box 479">
          <a:extLst>
            <a:ext uri="{FF2B5EF4-FFF2-40B4-BE49-F238E27FC236}">
              <a16:creationId xmlns:a16="http://schemas.microsoft.com/office/drawing/2014/main" id="{F8F3C4C3-0FCB-461D-AFF2-1507E58BDA6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8" name="Text Box 480">
          <a:extLst>
            <a:ext uri="{FF2B5EF4-FFF2-40B4-BE49-F238E27FC236}">
              <a16:creationId xmlns:a16="http://schemas.microsoft.com/office/drawing/2014/main" id="{4A858829-2B2D-4414-9DD3-28A1707DD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79" name="Text Box 481">
          <a:extLst>
            <a:ext uri="{FF2B5EF4-FFF2-40B4-BE49-F238E27FC236}">
              <a16:creationId xmlns:a16="http://schemas.microsoft.com/office/drawing/2014/main" id="{F7539294-D57E-4486-8396-DB382B96D0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80" name="Text Box 482">
          <a:extLst>
            <a:ext uri="{FF2B5EF4-FFF2-40B4-BE49-F238E27FC236}">
              <a16:creationId xmlns:a16="http://schemas.microsoft.com/office/drawing/2014/main" id="{42298EE0-CB77-414A-A42C-EEE05682C57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1" name="Text Box 483">
          <a:extLst>
            <a:ext uri="{FF2B5EF4-FFF2-40B4-BE49-F238E27FC236}">
              <a16:creationId xmlns:a16="http://schemas.microsoft.com/office/drawing/2014/main" id="{290AC123-6DDB-43D4-B2C2-BBDD48B77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2" name="Text Box 484">
          <a:extLst>
            <a:ext uri="{FF2B5EF4-FFF2-40B4-BE49-F238E27FC236}">
              <a16:creationId xmlns:a16="http://schemas.microsoft.com/office/drawing/2014/main" id="{04A1BE88-5412-4D96-B5F7-191150793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83" name="Text Box 485">
          <a:extLst>
            <a:ext uri="{FF2B5EF4-FFF2-40B4-BE49-F238E27FC236}">
              <a16:creationId xmlns:a16="http://schemas.microsoft.com/office/drawing/2014/main" id="{7ADB5A0C-8F2B-4758-B30E-ACBE0183995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84" name="Text Box 486">
          <a:extLst>
            <a:ext uri="{FF2B5EF4-FFF2-40B4-BE49-F238E27FC236}">
              <a16:creationId xmlns:a16="http://schemas.microsoft.com/office/drawing/2014/main" id="{065966A3-F35B-46AF-8934-3268D93F00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5" name="Text Box 487">
          <a:extLst>
            <a:ext uri="{FF2B5EF4-FFF2-40B4-BE49-F238E27FC236}">
              <a16:creationId xmlns:a16="http://schemas.microsoft.com/office/drawing/2014/main" id="{C908FE54-6DB6-44E7-9340-0D8E778326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6" name="Text Box 488">
          <a:extLst>
            <a:ext uri="{FF2B5EF4-FFF2-40B4-BE49-F238E27FC236}">
              <a16:creationId xmlns:a16="http://schemas.microsoft.com/office/drawing/2014/main" id="{52059366-BC14-4913-B36F-648E50BFD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87" name="Text Box 489">
          <a:extLst>
            <a:ext uri="{FF2B5EF4-FFF2-40B4-BE49-F238E27FC236}">
              <a16:creationId xmlns:a16="http://schemas.microsoft.com/office/drawing/2014/main" id="{F0C77E1B-C536-47BF-BCD8-7D0D544FD6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8" name="Text Box 490">
          <a:extLst>
            <a:ext uri="{FF2B5EF4-FFF2-40B4-BE49-F238E27FC236}">
              <a16:creationId xmlns:a16="http://schemas.microsoft.com/office/drawing/2014/main" id="{005E04C6-59A7-48BB-84E3-3B670BA308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89" name="Text Box 491">
          <a:extLst>
            <a:ext uri="{FF2B5EF4-FFF2-40B4-BE49-F238E27FC236}">
              <a16:creationId xmlns:a16="http://schemas.microsoft.com/office/drawing/2014/main" id="{86DC939A-923C-4BBD-9BB9-1612234FE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90" name="Text Box 492">
          <a:extLst>
            <a:ext uri="{FF2B5EF4-FFF2-40B4-BE49-F238E27FC236}">
              <a16:creationId xmlns:a16="http://schemas.microsoft.com/office/drawing/2014/main" id="{C1F26732-4A4D-45A8-9546-43987B6C064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1" name="Text Box 493">
          <a:extLst>
            <a:ext uri="{FF2B5EF4-FFF2-40B4-BE49-F238E27FC236}">
              <a16:creationId xmlns:a16="http://schemas.microsoft.com/office/drawing/2014/main" id="{20AE473F-042A-4AAC-9CA8-94ED838CFD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2" name="Text Box 494">
          <a:extLst>
            <a:ext uri="{FF2B5EF4-FFF2-40B4-BE49-F238E27FC236}">
              <a16:creationId xmlns:a16="http://schemas.microsoft.com/office/drawing/2014/main" id="{7ED550FF-541F-4A36-AFB7-12E21856C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93" name="Text Box 495">
          <a:extLst>
            <a:ext uri="{FF2B5EF4-FFF2-40B4-BE49-F238E27FC236}">
              <a16:creationId xmlns:a16="http://schemas.microsoft.com/office/drawing/2014/main" id="{4860A7F8-F096-46B5-8D86-AD150058BED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94" name="Text Box 496">
          <a:extLst>
            <a:ext uri="{FF2B5EF4-FFF2-40B4-BE49-F238E27FC236}">
              <a16:creationId xmlns:a16="http://schemas.microsoft.com/office/drawing/2014/main" id="{56BDA457-544B-4795-A76D-D4102F260CA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5" name="Text Box 497">
          <a:extLst>
            <a:ext uri="{FF2B5EF4-FFF2-40B4-BE49-F238E27FC236}">
              <a16:creationId xmlns:a16="http://schemas.microsoft.com/office/drawing/2014/main" id="{47208F93-A257-4E6A-9A53-3EAF2D28FD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6" name="Text Box 498">
          <a:extLst>
            <a:ext uri="{FF2B5EF4-FFF2-40B4-BE49-F238E27FC236}">
              <a16:creationId xmlns:a16="http://schemas.microsoft.com/office/drawing/2014/main" id="{FC1697E6-40FF-41FB-A4B7-414966EE35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097" name="Text Box 499">
          <a:extLst>
            <a:ext uri="{FF2B5EF4-FFF2-40B4-BE49-F238E27FC236}">
              <a16:creationId xmlns:a16="http://schemas.microsoft.com/office/drawing/2014/main" id="{C4E81B8D-C97B-4054-87A7-38082418F48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8" name="Text Box 500">
          <a:extLst>
            <a:ext uri="{FF2B5EF4-FFF2-40B4-BE49-F238E27FC236}">
              <a16:creationId xmlns:a16="http://schemas.microsoft.com/office/drawing/2014/main" id="{A4F29A66-0FA4-4BBC-993C-6ADE9FAC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099" name="Text Box 501">
          <a:extLst>
            <a:ext uri="{FF2B5EF4-FFF2-40B4-BE49-F238E27FC236}">
              <a16:creationId xmlns:a16="http://schemas.microsoft.com/office/drawing/2014/main" id="{9457C765-491F-41B9-B405-AB511E0D92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100" name="Text Box 502">
          <a:extLst>
            <a:ext uri="{FF2B5EF4-FFF2-40B4-BE49-F238E27FC236}">
              <a16:creationId xmlns:a16="http://schemas.microsoft.com/office/drawing/2014/main" id="{404DCC2E-ECC0-49FC-9321-611EAE85CA2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1" name="Text Box 503">
          <a:extLst>
            <a:ext uri="{FF2B5EF4-FFF2-40B4-BE49-F238E27FC236}">
              <a16:creationId xmlns:a16="http://schemas.microsoft.com/office/drawing/2014/main" id="{8A9C4DDF-D2AB-4EF5-B441-E32B85C6D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2" name="Text Box 504">
          <a:extLst>
            <a:ext uri="{FF2B5EF4-FFF2-40B4-BE49-F238E27FC236}">
              <a16:creationId xmlns:a16="http://schemas.microsoft.com/office/drawing/2014/main" id="{139C44EB-272B-427C-8A35-0BD05784D3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103" name="Text Box 505">
          <a:extLst>
            <a:ext uri="{FF2B5EF4-FFF2-40B4-BE49-F238E27FC236}">
              <a16:creationId xmlns:a16="http://schemas.microsoft.com/office/drawing/2014/main" id="{F5966B03-DBA0-4527-A01E-78135DEFB6A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4" name="Text Box 506">
          <a:extLst>
            <a:ext uri="{FF2B5EF4-FFF2-40B4-BE49-F238E27FC236}">
              <a16:creationId xmlns:a16="http://schemas.microsoft.com/office/drawing/2014/main" id="{8DF29BF5-3254-440A-925E-C62972890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5" name="Text Box 507">
          <a:extLst>
            <a:ext uri="{FF2B5EF4-FFF2-40B4-BE49-F238E27FC236}">
              <a16:creationId xmlns:a16="http://schemas.microsoft.com/office/drawing/2014/main" id="{B7A96361-DC1C-47E1-B482-A371A1DDEC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06" name="Text Box 508">
          <a:extLst>
            <a:ext uri="{FF2B5EF4-FFF2-40B4-BE49-F238E27FC236}">
              <a16:creationId xmlns:a16="http://schemas.microsoft.com/office/drawing/2014/main" id="{5B4CF570-CBA6-4A20-80AB-32DFAE0D26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7" name="Text Box 509">
          <a:extLst>
            <a:ext uri="{FF2B5EF4-FFF2-40B4-BE49-F238E27FC236}">
              <a16:creationId xmlns:a16="http://schemas.microsoft.com/office/drawing/2014/main" id="{85D203A1-C911-44C2-B4C2-2C533732D5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08" name="Text Box 510">
          <a:extLst>
            <a:ext uri="{FF2B5EF4-FFF2-40B4-BE49-F238E27FC236}">
              <a16:creationId xmlns:a16="http://schemas.microsoft.com/office/drawing/2014/main" id="{ABA3CED0-3E12-456B-888C-B3204B4BE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09" name="Text Box 511">
          <a:extLst>
            <a:ext uri="{FF2B5EF4-FFF2-40B4-BE49-F238E27FC236}">
              <a16:creationId xmlns:a16="http://schemas.microsoft.com/office/drawing/2014/main" id="{64108062-A42F-48D6-A5AF-B9D05BA34D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0" name="Text Box 512">
          <a:extLst>
            <a:ext uri="{FF2B5EF4-FFF2-40B4-BE49-F238E27FC236}">
              <a16:creationId xmlns:a16="http://schemas.microsoft.com/office/drawing/2014/main" id="{BD33B667-C9B2-4A52-9054-819ADE135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1" name="Text Box 513">
          <a:extLst>
            <a:ext uri="{FF2B5EF4-FFF2-40B4-BE49-F238E27FC236}">
              <a16:creationId xmlns:a16="http://schemas.microsoft.com/office/drawing/2014/main" id="{6EA07230-D584-45AC-B013-2361E1DCFE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12" name="Text Box 514">
          <a:extLst>
            <a:ext uri="{FF2B5EF4-FFF2-40B4-BE49-F238E27FC236}">
              <a16:creationId xmlns:a16="http://schemas.microsoft.com/office/drawing/2014/main" id="{D46924C5-8B2F-4D06-841F-F3491D0F67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13" name="Text Box 515">
          <a:extLst>
            <a:ext uri="{FF2B5EF4-FFF2-40B4-BE49-F238E27FC236}">
              <a16:creationId xmlns:a16="http://schemas.microsoft.com/office/drawing/2014/main" id="{A306245F-83D2-499A-8817-45EDCA16FD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4" name="Text Box 516">
          <a:extLst>
            <a:ext uri="{FF2B5EF4-FFF2-40B4-BE49-F238E27FC236}">
              <a16:creationId xmlns:a16="http://schemas.microsoft.com/office/drawing/2014/main" id="{D6E4ACAF-2035-4722-A2F5-57924DEE4F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5" name="Text Box 517">
          <a:extLst>
            <a:ext uri="{FF2B5EF4-FFF2-40B4-BE49-F238E27FC236}">
              <a16:creationId xmlns:a16="http://schemas.microsoft.com/office/drawing/2014/main" id="{397BFD3B-706E-40AC-A43D-3E65B0C32E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16" name="Text Box 518">
          <a:extLst>
            <a:ext uri="{FF2B5EF4-FFF2-40B4-BE49-F238E27FC236}">
              <a16:creationId xmlns:a16="http://schemas.microsoft.com/office/drawing/2014/main" id="{E9459080-597E-4B59-A119-E24CCDA371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7" name="Text Box 519">
          <a:extLst>
            <a:ext uri="{FF2B5EF4-FFF2-40B4-BE49-F238E27FC236}">
              <a16:creationId xmlns:a16="http://schemas.microsoft.com/office/drawing/2014/main" id="{D482BB66-DA8C-44B8-B1D8-D8B498CD41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18" name="Text Box 520">
          <a:extLst>
            <a:ext uri="{FF2B5EF4-FFF2-40B4-BE49-F238E27FC236}">
              <a16:creationId xmlns:a16="http://schemas.microsoft.com/office/drawing/2014/main" id="{EE20AB39-DDC4-49C2-80F3-1FF5C1AF4C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19" name="Text Box 521">
          <a:extLst>
            <a:ext uri="{FF2B5EF4-FFF2-40B4-BE49-F238E27FC236}">
              <a16:creationId xmlns:a16="http://schemas.microsoft.com/office/drawing/2014/main" id="{6F33AE0D-8AA1-419C-984C-433EA3C0C89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0" name="Text Box 522">
          <a:extLst>
            <a:ext uri="{FF2B5EF4-FFF2-40B4-BE49-F238E27FC236}">
              <a16:creationId xmlns:a16="http://schemas.microsoft.com/office/drawing/2014/main" id="{6CAFF106-00CD-4F92-9C54-B634A5FA7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1" name="Text Box 523">
          <a:extLst>
            <a:ext uri="{FF2B5EF4-FFF2-40B4-BE49-F238E27FC236}">
              <a16:creationId xmlns:a16="http://schemas.microsoft.com/office/drawing/2014/main" id="{B3785103-7EC7-4B73-8589-E2E7B70A49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22" name="Text Box 524">
          <a:extLst>
            <a:ext uri="{FF2B5EF4-FFF2-40B4-BE49-F238E27FC236}">
              <a16:creationId xmlns:a16="http://schemas.microsoft.com/office/drawing/2014/main" id="{E1F6DA69-3EA6-4388-9E28-03A87860CB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23" name="Text Box 525">
          <a:extLst>
            <a:ext uri="{FF2B5EF4-FFF2-40B4-BE49-F238E27FC236}">
              <a16:creationId xmlns:a16="http://schemas.microsoft.com/office/drawing/2014/main" id="{17083AC8-B368-4932-BD2C-A90A5D7B8F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4" name="Text Box 526">
          <a:extLst>
            <a:ext uri="{FF2B5EF4-FFF2-40B4-BE49-F238E27FC236}">
              <a16:creationId xmlns:a16="http://schemas.microsoft.com/office/drawing/2014/main" id="{8E0A5CA5-7CA9-4CE0-8E7D-044FB4324C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5" name="Text Box 527">
          <a:extLst>
            <a:ext uri="{FF2B5EF4-FFF2-40B4-BE49-F238E27FC236}">
              <a16:creationId xmlns:a16="http://schemas.microsoft.com/office/drawing/2014/main" id="{D11ABFBF-0D11-48B2-8645-D075FC60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26" name="Text Box 528">
          <a:extLst>
            <a:ext uri="{FF2B5EF4-FFF2-40B4-BE49-F238E27FC236}">
              <a16:creationId xmlns:a16="http://schemas.microsoft.com/office/drawing/2014/main" id="{F57BA2AB-FA7D-4DF3-805B-2648D30E32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7" name="Text Box 529">
          <a:extLst>
            <a:ext uri="{FF2B5EF4-FFF2-40B4-BE49-F238E27FC236}">
              <a16:creationId xmlns:a16="http://schemas.microsoft.com/office/drawing/2014/main" id="{88080107-6187-449C-9556-07EDD2EA3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28" name="Text Box 530">
          <a:extLst>
            <a:ext uri="{FF2B5EF4-FFF2-40B4-BE49-F238E27FC236}">
              <a16:creationId xmlns:a16="http://schemas.microsoft.com/office/drawing/2014/main" id="{6BF6FD14-D540-448D-BE3C-1FDB6512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29" name="Text Box 531">
          <a:extLst>
            <a:ext uri="{FF2B5EF4-FFF2-40B4-BE49-F238E27FC236}">
              <a16:creationId xmlns:a16="http://schemas.microsoft.com/office/drawing/2014/main" id="{106825DC-E21F-43C3-921F-5B95718563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0" name="Text Box 532">
          <a:extLst>
            <a:ext uri="{FF2B5EF4-FFF2-40B4-BE49-F238E27FC236}">
              <a16:creationId xmlns:a16="http://schemas.microsoft.com/office/drawing/2014/main" id="{8E81E064-F918-49E2-8020-7DB1C7B1C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1" name="Text Box 533">
          <a:extLst>
            <a:ext uri="{FF2B5EF4-FFF2-40B4-BE49-F238E27FC236}">
              <a16:creationId xmlns:a16="http://schemas.microsoft.com/office/drawing/2014/main" id="{0306A711-0518-49E7-BD0F-98C25CEC9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132" name="Text Box 534">
          <a:extLst>
            <a:ext uri="{FF2B5EF4-FFF2-40B4-BE49-F238E27FC236}">
              <a16:creationId xmlns:a16="http://schemas.microsoft.com/office/drawing/2014/main" id="{C881DDFF-8121-446E-BF7E-1472B6F8AE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33" name="Text Box 535">
          <a:extLst>
            <a:ext uri="{FF2B5EF4-FFF2-40B4-BE49-F238E27FC236}">
              <a16:creationId xmlns:a16="http://schemas.microsoft.com/office/drawing/2014/main" id="{705F9526-6BA8-479F-88CA-00A2F98E4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4" name="Text Box 536">
          <a:extLst>
            <a:ext uri="{FF2B5EF4-FFF2-40B4-BE49-F238E27FC236}">
              <a16:creationId xmlns:a16="http://schemas.microsoft.com/office/drawing/2014/main" id="{16BC4688-D310-41A6-BB20-F8421580F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5" name="Text Box 537">
          <a:extLst>
            <a:ext uri="{FF2B5EF4-FFF2-40B4-BE49-F238E27FC236}">
              <a16:creationId xmlns:a16="http://schemas.microsoft.com/office/drawing/2014/main" id="{CD804E3B-F142-4FC0-8D50-E80CBA826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36" name="Text Box 538">
          <a:extLst>
            <a:ext uri="{FF2B5EF4-FFF2-40B4-BE49-F238E27FC236}">
              <a16:creationId xmlns:a16="http://schemas.microsoft.com/office/drawing/2014/main" id="{3F0729A3-C8DF-48AC-86B1-FB5E687EE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7" name="Text Box 539">
          <a:extLst>
            <a:ext uri="{FF2B5EF4-FFF2-40B4-BE49-F238E27FC236}">
              <a16:creationId xmlns:a16="http://schemas.microsoft.com/office/drawing/2014/main" id="{243FA844-C5FC-4A6A-8018-3664435EB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38" name="Text Box 540">
          <a:extLst>
            <a:ext uri="{FF2B5EF4-FFF2-40B4-BE49-F238E27FC236}">
              <a16:creationId xmlns:a16="http://schemas.microsoft.com/office/drawing/2014/main" id="{774B50AB-4EA8-434C-8063-40D76A56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39" name="Text Box 541">
          <a:extLst>
            <a:ext uri="{FF2B5EF4-FFF2-40B4-BE49-F238E27FC236}">
              <a16:creationId xmlns:a16="http://schemas.microsoft.com/office/drawing/2014/main" id="{96685D1D-DD8A-4B2C-BBE0-BDCB886E9B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0" name="Text Box 542">
          <a:extLst>
            <a:ext uri="{FF2B5EF4-FFF2-40B4-BE49-F238E27FC236}">
              <a16:creationId xmlns:a16="http://schemas.microsoft.com/office/drawing/2014/main" id="{4E90911A-E2F3-46BB-97B7-AF9862B67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1" name="Text Box 543">
          <a:extLst>
            <a:ext uri="{FF2B5EF4-FFF2-40B4-BE49-F238E27FC236}">
              <a16:creationId xmlns:a16="http://schemas.microsoft.com/office/drawing/2014/main" id="{D2F49EF5-94A3-4E61-8C26-8166235DE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42" name="Text Box 544">
          <a:extLst>
            <a:ext uri="{FF2B5EF4-FFF2-40B4-BE49-F238E27FC236}">
              <a16:creationId xmlns:a16="http://schemas.microsoft.com/office/drawing/2014/main" id="{74274D46-AD8F-441C-9F8F-E2CB54597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3" name="Text Box 545">
          <a:extLst>
            <a:ext uri="{FF2B5EF4-FFF2-40B4-BE49-F238E27FC236}">
              <a16:creationId xmlns:a16="http://schemas.microsoft.com/office/drawing/2014/main" id="{0A773E8B-FBD6-4971-982C-5EAC9EA0B3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4" name="Text Box 546">
          <a:extLst>
            <a:ext uri="{FF2B5EF4-FFF2-40B4-BE49-F238E27FC236}">
              <a16:creationId xmlns:a16="http://schemas.microsoft.com/office/drawing/2014/main" id="{82CBFB56-40A4-4288-A5FA-DD0B6ACDF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45" name="Text Box 547">
          <a:extLst>
            <a:ext uri="{FF2B5EF4-FFF2-40B4-BE49-F238E27FC236}">
              <a16:creationId xmlns:a16="http://schemas.microsoft.com/office/drawing/2014/main" id="{AD907B75-CDBF-4B02-8968-D2D8A96630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6" name="Text Box 548">
          <a:extLst>
            <a:ext uri="{FF2B5EF4-FFF2-40B4-BE49-F238E27FC236}">
              <a16:creationId xmlns:a16="http://schemas.microsoft.com/office/drawing/2014/main" id="{60C8079F-C349-45DE-BA01-E49FFAE419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47" name="Text Box 549">
          <a:extLst>
            <a:ext uri="{FF2B5EF4-FFF2-40B4-BE49-F238E27FC236}">
              <a16:creationId xmlns:a16="http://schemas.microsoft.com/office/drawing/2014/main" id="{8E2E69F2-78C0-44F1-A63B-C6B9500AA0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48" name="Text Box 550">
          <a:extLst>
            <a:ext uri="{FF2B5EF4-FFF2-40B4-BE49-F238E27FC236}">
              <a16:creationId xmlns:a16="http://schemas.microsoft.com/office/drawing/2014/main" id="{910EF1F1-793A-450E-8C1F-6DC888EF0BA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49" name="Text Box 551">
          <a:extLst>
            <a:ext uri="{FF2B5EF4-FFF2-40B4-BE49-F238E27FC236}">
              <a16:creationId xmlns:a16="http://schemas.microsoft.com/office/drawing/2014/main" id="{CB2A9992-74D8-4110-87F4-5B274B84A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0" name="Text Box 552">
          <a:extLst>
            <a:ext uri="{FF2B5EF4-FFF2-40B4-BE49-F238E27FC236}">
              <a16:creationId xmlns:a16="http://schemas.microsoft.com/office/drawing/2014/main" id="{2C979408-E531-4A93-9335-4AE68685B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1" name="Text Box 553">
          <a:extLst>
            <a:ext uri="{FF2B5EF4-FFF2-40B4-BE49-F238E27FC236}">
              <a16:creationId xmlns:a16="http://schemas.microsoft.com/office/drawing/2014/main" id="{7E977401-8EA5-46F3-8B39-1CB38C6D07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52" name="Text Box 554">
          <a:extLst>
            <a:ext uri="{FF2B5EF4-FFF2-40B4-BE49-F238E27FC236}">
              <a16:creationId xmlns:a16="http://schemas.microsoft.com/office/drawing/2014/main" id="{87DC9B5F-BDEB-453E-A176-DB4521CE9B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3" name="Text Box 555">
          <a:extLst>
            <a:ext uri="{FF2B5EF4-FFF2-40B4-BE49-F238E27FC236}">
              <a16:creationId xmlns:a16="http://schemas.microsoft.com/office/drawing/2014/main" id="{C599032A-412E-42CC-96A5-1660A70BE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4" name="Text Box 556">
          <a:extLst>
            <a:ext uri="{FF2B5EF4-FFF2-40B4-BE49-F238E27FC236}">
              <a16:creationId xmlns:a16="http://schemas.microsoft.com/office/drawing/2014/main" id="{D04885E0-5BB6-45B0-90FB-309B833C1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55" name="Text Box 557">
          <a:extLst>
            <a:ext uri="{FF2B5EF4-FFF2-40B4-BE49-F238E27FC236}">
              <a16:creationId xmlns:a16="http://schemas.microsoft.com/office/drawing/2014/main" id="{2C91866B-4ECB-485E-B4D1-803C4756BC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6" name="Text Box 558">
          <a:extLst>
            <a:ext uri="{FF2B5EF4-FFF2-40B4-BE49-F238E27FC236}">
              <a16:creationId xmlns:a16="http://schemas.microsoft.com/office/drawing/2014/main" id="{4D095911-91DF-45D1-80D1-2E8FF9B5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57" name="Text Box 559">
          <a:extLst>
            <a:ext uri="{FF2B5EF4-FFF2-40B4-BE49-F238E27FC236}">
              <a16:creationId xmlns:a16="http://schemas.microsoft.com/office/drawing/2014/main" id="{702093BE-1A3A-4442-87E8-E03B7C42D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58" name="Text Box 560">
          <a:extLst>
            <a:ext uri="{FF2B5EF4-FFF2-40B4-BE49-F238E27FC236}">
              <a16:creationId xmlns:a16="http://schemas.microsoft.com/office/drawing/2014/main" id="{89831FF6-8EF0-46A2-9333-D90EB4F7E7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59" name="Text Box 561">
          <a:extLst>
            <a:ext uri="{FF2B5EF4-FFF2-40B4-BE49-F238E27FC236}">
              <a16:creationId xmlns:a16="http://schemas.microsoft.com/office/drawing/2014/main" id="{2EB9974F-6585-4220-96E2-DE8F920EF68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0" name="Text Box 562">
          <a:extLst>
            <a:ext uri="{FF2B5EF4-FFF2-40B4-BE49-F238E27FC236}">
              <a16:creationId xmlns:a16="http://schemas.microsoft.com/office/drawing/2014/main" id="{F3D6BDFC-9179-4E65-9F50-87124067A2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1" name="Text Box 563">
          <a:extLst>
            <a:ext uri="{FF2B5EF4-FFF2-40B4-BE49-F238E27FC236}">
              <a16:creationId xmlns:a16="http://schemas.microsoft.com/office/drawing/2014/main" id="{E73155A9-FF07-4165-8F51-AA28B7BDD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62" name="Text Box 564">
          <a:extLst>
            <a:ext uri="{FF2B5EF4-FFF2-40B4-BE49-F238E27FC236}">
              <a16:creationId xmlns:a16="http://schemas.microsoft.com/office/drawing/2014/main" id="{D4D12479-D031-4D68-AFC6-65D8D698A77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3" name="Text Box 565">
          <a:extLst>
            <a:ext uri="{FF2B5EF4-FFF2-40B4-BE49-F238E27FC236}">
              <a16:creationId xmlns:a16="http://schemas.microsoft.com/office/drawing/2014/main" id="{C555DAB4-83A6-4158-8E69-F5E3D8D87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4" name="Text Box 566">
          <a:extLst>
            <a:ext uri="{FF2B5EF4-FFF2-40B4-BE49-F238E27FC236}">
              <a16:creationId xmlns:a16="http://schemas.microsoft.com/office/drawing/2014/main" id="{0AAADA50-CF98-4E83-8CC1-3F8FF987F9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65" name="Text Box 567">
          <a:extLst>
            <a:ext uri="{FF2B5EF4-FFF2-40B4-BE49-F238E27FC236}">
              <a16:creationId xmlns:a16="http://schemas.microsoft.com/office/drawing/2014/main" id="{B17F7211-E3FC-4E60-9A1C-6F7CC21ACE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6" name="Text Box 568">
          <a:extLst>
            <a:ext uri="{FF2B5EF4-FFF2-40B4-BE49-F238E27FC236}">
              <a16:creationId xmlns:a16="http://schemas.microsoft.com/office/drawing/2014/main" id="{684DE1C6-D0F1-4227-99DE-4465B5E991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67" name="Text Box 569">
          <a:extLst>
            <a:ext uri="{FF2B5EF4-FFF2-40B4-BE49-F238E27FC236}">
              <a16:creationId xmlns:a16="http://schemas.microsoft.com/office/drawing/2014/main" id="{5D5738EB-C548-4BBA-A3A7-4195753F89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68" name="Text Box 570">
          <a:extLst>
            <a:ext uri="{FF2B5EF4-FFF2-40B4-BE49-F238E27FC236}">
              <a16:creationId xmlns:a16="http://schemas.microsoft.com/office/drawing/2014/main" id="{7991CB18-22ED-4BC3-B7F9-3F37FD841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69" name="Text Box 571">
          <a:extLst>
            <a:ext uri="{FF2B5EF4-FFF2-40B4-BE49-F238E27FC236}">
              <a16:creationId xmlns:a16="http://schemas.microsoft.com/office/drawing/2014/main" id="{E1147809-563D-42CC-BD08-A0DA1F519A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0" name="Text Box 572">
          <a:extLst>
            <a:ext uri="{FF2B5EF4-FFF2-40B4-BE49-F238E27FC236}">
              <a16:creationId xmlns:a16="http://schemas.microsoft.com/office/drawing/2014/main" id="{88FF425D-EF25-4B07-B6DA-C5403F663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1" name="Text Box 573">
          <a:extLst>
            <a:ext uri="{FF2B5EF4-FFF2-40B4-BE49-F238E27FC236}">
              <a16:creationId xmlns:a16="http://schemas.microsoft.com/office/drawing/2014/main" id="{70B2DF7F-595C-43EB-9A58-88E94FD43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72" name="Text Box 574">
          <a:extLst>
            <a:ext uri="{FF2B5EF4-FFF2-40B4-BE49-F238E27FC236}">
              <a16:creationId xmlns:a16="http://schemas.microsoft.com/office/drawing/2014/main" id="{5202BB5B-3A37-47F2-AD99-F1943C8585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3" name="Text Box 575">
          <a:extLst>
            <a:ext uri="{FF2B5EF4-FFF2-40B4-BE49-F238E27FC236}">
              <a16:creationId xmlns:a16="http://schemas.microsoft.com/office/drawing/2014/main" id="{40A9EDB3-7EF8-4991-934C-E79BBE6BFF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4" name="Text Box 576">
          <a:extLst>
            <a:ext uri="{FF2B5EF4-FFF2-40B4-BE49-F238E27FC236}">
              <a16:creationId xmlns:a16="http://schemas.microsoft.com/office/drawing/2014/main" id="{A14A76F3-8C3F-40D6-AC4D-EF247A2390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75" name="Text Box 577">
          <a:extLst>
            <a:ext uri="{FF2B5EF4-FFF2-40B4-BE49-F238E27FC236}">
              <a16:creationId xmlns:a16="http://schemas.microsoft.com/office/drawing/2014/main" id="{76AE8E8D-A92A-4898-8065-30D465C620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6" name="Text Box 578">
          <a:extLst>
            <a:ext uri="{FF2B5EF4-FFF2-40B4-BE49-F238E27FC236}">
              <a16:creationId xmlns:a16="http://schemas.microsoft.com/office/drawing/2014/main" id="{DCD27490-CCF8-4C44-95BC-2239527DA2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7" name="Text Box 579">
          <a:extLst>
            <a:ext uri="{FF2B5EF4-FFF2-40B4-BE49-F238E27FC236}">
              <a16:creationId xmlns:a16="http://schemas.microsoft.com/office/drawing/2014/main" id="{A1A56D87-1418-468B-877B-4CD29E94D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78" name="Text Box 580">
          <a:extLst>
            <a:ext uri="{FF2B5EF4-FFF2-40B4-BE49-F238E27FC236}">
              <a16:creationId xmlns:a16="http://schemas.microsoft.com/office/drawing/2014/main" id="{174042CC-4FA5-4FCC-B566-E0AA6D246C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79" name="Text Box 581">
          <a:extLst>
            <a:ext uri="{FF2B5EF4-FFF2-40B4-BE49-F238E27FC236}">
              <a16:creationId xmlns:a16="http://schemas.microsoft.com/office/drawing/2014/main" id="{D5A34711-F65E-4F88-9931-CB69CD11D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0" name="Text Box 582">
          <a:extLst>
            <a:ext uri="{FF2B5EF4-FFF2-40B4-BE49-F238E27FC236}">
              <a16:creationId xmlns:a16="http://schemas.microsoft.com/office/drawing/2014/main" id="{F8B28F79-75E3-47BE-8D81-3B49C822A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81" name="Text Box 583">
          <a:extLst>
            <a:ext uri="{FF2B5EF4-FFF2-40B4-BE49-F238E27FC236}">
              <a16:creationId xmlns:a16="http://schemas.microsoft.com/office/drawing/2014/main" id="{A0FD834B-FD54-4593-AC91-9395661F33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2" name="Text Box 584">
          <a:extLst>
            <a:ext uri="{FF2B5EF4-FFF2-40B4-BE49-F238E27FC236}">
              <a16:creationId xmlns:a16="http://schemas.microsoft.com/office/drawing/2014/main" id="{34B9BB49-1FE2-4CFA-B3EE-5ABC2A608E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3" name="Text Box 585">
          <a:extLst>
            <a:ext uri="{FF2B5EF4-FFF2-40B4-BE49-F238E27FC236}">
              <a16:creationId xmlns:a16="http://schemas.microsoft.com/office/drawing/2014/main" id="{22DCC7D0-D814-40F7-93AA-ED1B6BC27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84" name="Text Box 586">
          <a:extLst>
            <a:ext uri="{FF2B5EF4-FFF2-40B4-BE49-F238E27FC236}">
              <a16:creationId xmlns:a16="http://schemas.microsoft.com/office/drawing/2014/main" id="{937B5398-94D2-4990-AE18-00B8D10FB4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85" name="Text Box 587">
          <a:extLst>
            <a:ext uri="{FF2B5EF4-FFF2-40B4-BE49-F238E27FC236}">
              <a16:creationId xmlns:a16="http://schemas.microsoft.com/office/drawing/2014/main" id="{ACD74F22-F634-4C17-B148-158C436735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6" name="Text Box 588">
          <a:extLst>
            <a:ext uri="{FF2B5EF4-FFF2-40B4-BE49-F238E27FC236}">
              <a16:creationId xmlns:a16="http://schemas.microsoft.com/office/drawing/2014/main" id="{A3B94FC0-ABEC-47B2-89E6-E5E78734F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7" name="Text Box 589">
          <a:extLst>
            <a:ext uri="{FF2B5EF4-FFF2-40B4-BE49-F238E27FC236}">
              <a16:creationId xmlns:a16="http://schemas.microsoft.com/office/drawing/2014/main" id="{4016326F-EA64-4168-B72B-B4D62CE2F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88" name="Text Box 590">
          <a:extLst>
            <a:ext uri="{FF2B5EF4-FFF2-40B4-BE49-F238E27FC236}">
              <a16:creationId xmlns:a16="http://schemas.microsoft.com/office/drawing/2014/main" id="{B885ACD3-48FD-4609-9B40-6B56C78D2F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89" name="Text Box 591">
          <a:extLst>
            <a:ext uri="{FF2B5EF4-FFF2-40B4-BE49-F238E27FC236}">
              <a16:creationId xmlns:a16="http://schemas.microsoft.com/office/drawing/2014/main" id="{639323F7-F529-44BE-B162-52BF032A7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0" name="Text Box 592">
          <a:extLst>
            <a:ext uri="{FF2B5EF4-FFF2-40B4-BE49-F238E27FC236}">
              <a16:creationId xmlns:a16="http://schemas.microsoft.com/office/drawing/2014/main" id="{59EF601F-C5D9-4245-A343-F93F1BB38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91" name="Text Box 593">
          <a:extLst>
            <a:ext uri="{FF2B5EF4-FFF2-40B4-BE49-F238E27FC236}">
              <a16:creationId xmlns:a16="http://schemas.microsoft.com/office/drawing/2014/main" id="{400C2821-F251-4102-9708-F4DC244596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2" name="Text Box 594">
          <a:extLst>
            <a:ext uri="{FF2B5EF4-FFF2-40B4-BE49-F238E27FC236}">
              <a16:creationId xmlns:a16="http://schemas.microsoft.com/office/drawing/2014/main" id="{8413DB5D-A096-48A7-97A3-262F39A74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3" name="Text Box 595">
          <a:extLst>
            <a:ext uri="{FF2B5EF4-FFF2-40B4-BE49-F238E27FC236}">
              <a16:creationId xmlns:a16="http://schemas.microsoft.com/office/drawing/2014/main" id="{B27D767A-75B1-4800-A33B-E283C1F6E7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94" name="Text Box 596">
          <a:extLst>
            <a:ext uri="{FF2B5EF4-FFF2-40B4-BE49-F238E27FC236}">
              <a16:creationId xmlns:a16="http://schemas.microsoft.com/office/drawing/2014/main" id="{A91F74ED-28FF-4E74-9C51-08AEF8BA03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95" name="Text Box 597">
          <a:extLst>
            <a:ext uri="{FF2B5EF4-FFF2-40B4-BE49-F238E27FC236}">
              <a16:creationId xmlns:a16="http://schemas.microsoft.com/office/drawing/2014/main" id="{A531280C-432D-4302-88D5-5E6EDB86B3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6" name="Text Box 598">
          <a:extLst>
            <a:ext uri="{FF2B5EF4-FFF2-40B4-BE49-F238E27FC236}">
              <a16:creationId xmlns:a16="http://schemas.microsoft.com/office/drawing/2014/main" id="{521B4AF5-E32C-492A-B360-0A390763A2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7" name="Text Box 599">
          <a:extLst>
            <a:ext uri="{FF2B5EF4-FFF2-40B4-BE49-F238E27FC236}">
              <a16:creationId xmlns:a16="http://schemas.microsoft.com/office/drawing/2014/main" id="{650FA3D1-2A59-4DD6-AA0E-297B386020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198" name="Text Box 600">
          <a:extLst>
            <a:ext uri="{FF2B5EF4-FFF2-40B4-BE49-F238E27FC236}">
              <a16:creationId xmlns:a16="http://schemas.microsoft.com/office/drawing/2014/main" id="{FAAF8869-4D18-46EB-BC95-C87D9ADD16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199" name="Text Box 601">
          <a:extLst>
            <a:ext uri="{FF2B5EF4-FFF2-40B4-BE49-F238E27FC236}">
              <a16:creationId xmlns:a16="http://schemas.microsoft.com/office/drawing/2014/main" id="{48B27DC3-D97E-4AAF-9B6C-16DCF6D270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0" name="Text Box 602">
          <a:extLst>
            <a:ext uri="{FF2B5EF4-FFF2-40B4-BE49-F238E27FC236}">
              <a16:creationId xmlns:a16="http://schemas.microsoft.com/office/drawing/2014/main" id="{2F621B59-563F-450B-A5F9-8C1148D14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01" name="Text Box 603">
          <a:extLst>
            <a:ext uri="{FF2B5EF4-FFF2-40B4-BE49-F238E27FC236}">
              <a16:creationId xmlns:a16="http://schemas.microsoft.com/office/drawing/2014/main" id="{815F8558-FDA5-4293-BBB7-05F7A47A64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2" name="Text Box 604">
          <a:extLst>
            <a:ext uri="{FF2B5EF4-FFF2-40B4-BE49-F238E27FC236}">
              <a16:creationId xmlns:a16="http://schemas.microsoft.com/office/drawing/2014/main" id="{F6C9F2D4-C8C7-4072-ABC1-D33B10B0D3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3" name="Text Box 605">
          <a:extLst>
            <a:ext uri="{FF2B5EF4-FFF2-40B4-BE49-F238E27FC236}">
              <a16:creationId xmlns:a16="http://schemas.microsoft.com/office/drawing/2014/main" id="{7336D855-6EDF-45A7-8B45-2C2F92B175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04" name="Text Box 606">
          <a:extLst>
            <a:ext uri="{FF2B5EF4-FFF2-40B4-BE49-F238E27FC236}">
              <a16:creationId xmlns:a16="http://schemas.microsoft.com/office/drawing/2014/main" id="{71A4DF91-B066-4BA2-B4DF-346B8EB916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05" name="Text Box 607">
          <a:extLst>
            <a:ext uri="{FF2B5EF4-FFF2-40B4-BE49-F238E27FC236}">
              <a16:creationId xmlns:a16="http://schemas.microsoft.com/office/drawing/2014/main" id="{29521365-D370-42A2-8C23-544DBEE479E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6" name="Text Box 608">
          <a:extLst>
            <a:ext uri="{FF2B5EF4-FFF2-40B4-BE49-F238E27FC236}">
              <a16:creationId xmlns:a16="http://schemas.microsoft.com/office/drawing/2014/main" id="{492EC6FE-2CD3-438B-969E-DD18D3DFA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7" name="Text Box 609">
          <a:extLst>
            <a:ext uri="{FF2B5EF4-FFF2-40B4-BE49-F238E27FC236}">
              <a16:creationId xmlns:a16="http://schemas.microsoft.com/office/drawing/2014/main" id="{8C1E7AC6-0146-4268-945B-238FDF68E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08" name="Text Box 610">
          <a:extLst>
            <a:ext uri="{FF2B5EF4-FFF2-40B4-BE49-F238E27FC236}">
              <a16:creationId xmlns:a16="http://schemas.microsoft.com/office/drawing/2014/main" id="{3450A5B2-891C-45E3-86E3-3923350F772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09" name="Text Box 611">
          <a:extLst>
            <a:ext uri="{FF2B5EF4-FFF2-40B4-BE49-F238E27FC236}">
              <a16:creationId xmlns:a16="http://schemas.microsoft.com/office/drawing/2014/main" id="{C9631245-BACA-4F5D-A311-D79A976D8C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0" name="Text Box 612">
          <a:extLst>
            <a:ext uri="{FF2B5EF4-FFF2-40B4-BE49-F238E27FC236}">
              <a16:creationId xmlns:a16="http://schemas.microsoft.com/office/drawing/2014/main" id="{82782D6A-67AE-474D-B0E8-3F8BE87B43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11" name="Text Box 613">
          <a:extLst>
            <a:ext uri="{FF2B5EF4-FFF2-40B4-BE49-F238E27FC236}">
              <a16:creationId xmlns:a16="http://schemas.microsoft.com/office/drawing/2014/main" id="{E5C0E0CC-FBE5-407F-850E-31C72EA16D1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2" name="Text Box 614">
          <a:extLst>
            <a:ext uri="{FF2B5EF4-FFF2-40B4-BE49-F238E27FC236}">
              <a16:creationId xmlns:a16="http://schemas.microsoft.com/office/drawing/2014/main" id="{08C35896-8FD7-4E15-BAC1-0441395A37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3" name="Text Box 615">
          <a:extLst>
            <a:ext uri="{FF2B5EF4-FFF2-40B4-BE49-F238E27FC236}">
              <a16:creationId xmlns:a16="http://schemas.microsoft.com/office/drawing/2014/main" id="{1845F43F-EC42-4C7B-97B1-131812954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14" name="Text Box 616">
          <a:extLst>
            <a:ext uri="{FF2B5EF4-FFF2-40B4-BE49-F238E27FC236}">
              <a16:creationId xmlns:a16="http://schemas.microsoft.com/office/drawing/2014/main" id="{59472F7B-56FA-44FB-B805-558F169B752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5" name="Text Box 617">
          <a:extLst>
            <a:ext uri="{FF2B5EF4-FFF2-40B4-BE49-F238E27FC236}">
              <a16:creationId xmlns:a16="http://schemas.microsoft.com/office/drawing/2014/main" id="{1CFDA0D3-3980-4F3F-BE95-A53F9DB77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6" name="Text Box 618">
          <a:extLst>
            <a:ext uri="{FF2B5EF4-FFF2-40B4-BE49-F238E27FC236}">
              <a16:creationId xmlns:a16="http://schemas.microsoft.com/office/drawing/2014/main" id="{42BE1E9A-79EB-4C4C-9549-990C975D21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17" name="Text Box 619">
          <a:extLst>
            <a:ext uri="{FF2B5EF4-FFF2-40B4-BE49-F238E27FC236}">
              <a16:creationId xmlns:a16="http://schemas.microsoft.com/office/drawing/2014/main" id="{8FD770F2-9C28-461F-B895-775DE569FC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8" name="Text Box 620">
          <a:extLst>
            <a:ext uri="{FF2B5EF4-FFF2-40B4-BE49-F238E27FC236}">
              <a16:creationId xmlns:a16="http://schemas.microsoft.com/office/drawing/2014/main" id="{9054A5E9-94DD-42D4-A78A-9AD6369B48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19" name="Text Box 621">
          <a:extLst>
            <a:ext uri="{FF2B5EF4-FFF2-40B4-BE49-F238E27FC236}">
              <a16:creationId xmlns:a16="http://schemas.microsoft.com/office/drawing/2014/main" id="{BA864490-3AFB-4846-947D-9C50BC7C7E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20" name="Text Box 622">
          <a:extLst>
            <a:ext uri="{FF2B5EF4-FFF2-40B4-BE49-F238E27FC236}">
              <a16:creationId xmlns:a16="http://schemas.microsoft.com/office/drawing/2014/main" id="{8DABB20C-CCF5-47F7-8A3D-75027ADD71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21" name="Text Box 623">
          <a:extLst>
            <a:ext uri="{FF2B5EF4-FFF2-40B4-BE49-F238E27FC236}">
              <a16:creationId xmlns:a16="http://schemas.microsoft.com/office/drawing/2014/main" id="{2EBC413E-0EDC-4AA0-86EE-6CBD999F28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2" name="Text Box 624">
          <a:extLst>
            <a:ext uri="{FF2B5EF4-FFF2-40B4-BE49-F238E27FC236}">
              <a16:creationId xmlns:a16="http://schemas.microsoft.com/office/drawing/2014/main" id="{B8041F17-07A0-45D5-82EE-2F42EAC8A9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3" name="Text Box 625">
          <a:extLst>
            <a:ext uri="{FF2B5EF4-FFF2-40B4-BE49-F238E27FC236}">
              <a16:creationId xmlns:a16="http://schemas.microsoft.com/office/drawing/2014/main" id="{07024E8D-264E-4FC4-8124-CB0D0E1073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24" name="Text Box 626">
          <a:extLst>
            <a:ext uri="{FF2B5EF4-FFF2-40B4-BE49-F238E27FC236}">
              <a16:creationId xmlns:a16="http://schemas.microsoft.com/office/drawing/2014/main" id="{AAF79FCA-DA5B-4FEC-AB74-55F1CC6697A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5" name="Text Box 627">
          <a:extLst>
            <a:ext uri="{FF2B5EF4-FFF2-40B4-BE49-F238E27FC236}">
              <a16:creationId xmlns:a16="http://schemas.microsoft.com/office/drawing/2014/main" id="{9A0C0A67-0AFA-427D-804B-5884A5788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6" name="Text Box 628">
          <a:extLst>
            <a:ext uri="{FF2B5EF4-FFF2-40B4-BE49-F238E27FC236}">
              <a16:creationId xmlns:a16="http://schemas.microsoft.com/office/drawing/2014/main" id="{D194FA9A-85D7-4AFD-ABE5-4817469680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27" name="Text Box 629">
          <a:extLst>
            <a:ext uri="{FF2B5EF4-FFF2-40B4-BE49-F238E27FC236}">
              <a16:creationId xmlns:a16="http://schemas.microsoft.com/office/drawing/2014/main" id="{B31DEE56-3D51-470F-B71F-C3D5ED4BEBE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8" name="Text Box 630">
          <a:extLst>
            <a:ext uri="{FF2B5EF4-FFF2-40B4-BE49-F238E27FC236}">
              <a16:creationId xmlns:a16="http://schemas.microsoft.com/office/drawing/2014/main" id="{60C575C8-CEE6-4237-9E35-EB29D44A55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29" name="Text Box 631">
          <a:extLst>
            <a:ext uri="{FF2B5EF4-FFF2-40B4-BE49-F238E27FC236}">
              <a16:creationId xmlns:a16="http://schemas.microsoft.com/office/drawing/2014/main" id="{593875C3-3071-4BC3-8E48-CEFEE87311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30" name="Text Box 632">
          <a:extLst>
            <a:ext uri="{FF2B5EF4-FFF2-40B4-BE49-F238E27FC236}">
              <a16:creationId xmlns:a16="http://schemas.microsoft.com/office/drawing/2014/main" id="{290B2CDC-346C-4A28-9CEC-EEBAD5E51D7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31" name="Text Box 633">
          <a:extLst>
            <a:ext uri="{FF2B5EF4-FFF2-40B4-BE49-F238E27FC236}">
              <a16:creationId xmlns:a16="http://schemas.microsoft.com/office/drawing/2014/main" id="{EB126E12-DEA8-470C-9007-E65EFE0924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2" name="Text Box 634">
          <a:extLst>
            <a:ext uri="{FF2B5EF4-FFF2-40B4-BE49-F238E27FC236}">
              <a16:creationId xmlns:a16="http://schemas.microsoft.com/office/drawing/2014/main" id="{C508042E-ABCF-48FF-945D-565B4DFD7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3" name="Text Box 635">
          <a:extLst>
            <a:ext uri="{FF2B5EF4-FFF2-40B4-BE49-F238E27FC236}">
              <a16:creationId xmlns:a16="http://schemas.microsoft.com/office/drawing/2014/main" id="{BCF1B022-4704-4F7F-B371-01BDFD566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34" name="Text Box 636">
          <a:extLst>
            <a:ext uri="{FF2B5EF4-FFF2-40B4-BE49-F238E27FC236}">
              <a16:creationId xmlns:a16="http://schemas.microsoft.com/office/drawing/2014/main" id="{D43368C1-D9AD-4CFF-963F-67D8D26AA91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5" name="Text Box 637">
          <a:extLst>
            <a:ext uri="{FF2B5EF4-FFF2-40B4-BE49-F238E27FC236}">
              <a16:creationId xmlns:a16="http://schemas.microsoft.com/office/drawing/2014/main" id="{87FFDCDD-D52B-43BA-B62F-DFE5ABA9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6" name="Text Box 638">
          <a:extLst>
            <a:ext uri="{FF2B5EF4-FFF2-40B4-BE49-F238E27FC236}">
              <a16:creationId xmlns:a16="http://schemas.microsoft.com/office/drawing/2014/main" id="{9C13FE0B-CB55-4B52-96D6-F565431701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37" name="Text Box 639">
          <a:extLst>
            <a:ext uri="{FF2B5EF4-FFF2-40B4-BE49-F238E27FC236}">
              <a16:creationId xmlns:a16="http://schemas.microsoft.com/office/drawing/2014/main" id="{BFB83013-FDAA-49BE-AA42-092B7292DA0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8" name="Text Box 640">
          <a:extLst>
            <a:ext uri="{FF2B5EF4-FFF2-40B4-BE49-F238E27FC236}">
              <a16:creationId xmlns:a16="http://schemas.microsoft.com/office/drawing/2014/main" id="{6642A9D9-90AE-42D5-9630-A44605FE6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39" name="Text Box 641">
          <a:extLst>
            <a:ext uri="{FF2B5EF4-FFF2-40B4-BE49-F238E27FC236}">
              <a16:creationId xmlns:a16="http://schemas.microsoft.com/office/drawing/2014/main" id="{6A607C29-47C7-485E-A678-EC37E414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240" name="Text Box 642">
          <a:extLst>
            <a:ext uri="{FF2B5EF4-FFF2-40B4-BE49-F238E27FC236}">
              <a16:creationId xmlns:a16="http://schemas.microsoft.com/office/drawing/2014/main" id="{22E2C015-3793-47DC-AA55-6784492329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1" name="Text Box 643">
          <a:extLst>
            <a:ext uri="{FF2B5EF4-FFF2-40B4-BE49-F238E27FC236}">
              <a16:creationId xmlns:a16="http://schemas.microsoft.com/office/drawing/2014/main" id="{701FD331-9E90-448F-BA3A-23EE455519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2" name="Text Box 644">
          <a:extLst>
            <a:ext uri="{FF2B5EF4-FFF2-40B4-BE49-F238E27FC236}">
              <a16:creationId xmlns:a16="http://schemas.microsoft.com/office/drawing/2014/main" id="{2F9D3C54-8E2A-47E8-A313-1408D2DDBA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43" name="Text Box 645">
          <a:extLst>
            <a:ext uri="{FF2B5EF4-FFF2-40B4-BE49-F238E27FC236}">
              <a16:creationId xmlns:a16="http://schemas.microsoft.com/office/drawing/2014/main" id="{2495FFD2-501B-4A40-AF49-9151A42B55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4" name="Text Box 646">
          <a:extLst>
            <a:ext uri="{FF2B5EF4-FFF2-40B4-BE49-F238E27FC236}">
              <a16:creationId xmlns:a16="http://schemas.microsoft.com/office/drawing/2014/main" id="{BE797A94-3121-44A0-BE45-601D42A24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5" name="Text Box 647">
          <a:extLst>
            <a:ext uri="{FF2B5EF4-FFF2-40B4-BE49-F238E27FC236}">
              <a16:creationId xmlns:a16="http://schemas.microsoft.com/office/drawing/2014/main" id="{B3DFD28E-9547-4A66-81A8-97272F72C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46" name="Text Box 648">
          <a:extLst>
            <a:ext uri="{FF2B5EF4-FFF2-40B4-BE49-F238E27FC236}">
              <a16:creationId xmlns:a16="http://schemas.microsoft.com/office/drawing/2014/main" id="{9210578C-44DB-409E-95C2-CFEF3636AD2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7" name="Text Box 649">
          <a:extLst>
            <a:ext uri="{FF2B5EF4-FFF2-40B4-BE49-F238E27FC236}">
              <a16:creationId xmlns:a16="http://schemas.microsoft.com/office/drawing/2014/main" id="{0E5F875E-C75B-46F6-B192-BE7346DA7D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48" name="Text Box 650">
          <a:extLst>
            <a:ext uri="{FF2B5EF4-FFF2-40B4-BE49-F238E27FC236}">
              <a16:creationId xmlns:a16="http://schemas.microsoft.com/office/drawing/2014/main" id="{EAAD3E52-DEB1-4631-B084-0BB6C52162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49" name="Text Box 651">
          <a:extLst>
            <a:ext uri="{FF2B5EF4-FFF2-40B4-BE49-F238E27FC236}">
              <a16:creationId xmlns:a16="http://schemas.microsoft.com/office/drawing/2014/main" id="{06E17052-6448-4786-B14F-E107088466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50" name="Text Box 652">
          <a:extLst>
            <a:ext uri="{FF2B5EF4-FFF2-40B4-BE49-F238E27FC236}">
              <a16:creationId xmlns:a16="http://schemas.microsoft.com/office/drawing/2014/main" id="{CA7AE055-9A18-4B6C-A761-EA0C710551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1" name="Text Box 653">
          <a:extLst>
            <a:ext uri="{FF2B5EF4-FFF2-40B4-BE49-F238E27FC236}">
              <a16:creationId xmlns:a16="http://schemas.microsoft.com/office/drawing/2014/main" id="{A19CD1F8-7426-4A90-BE40-16F74D0BF7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2" name="Text Box 654">
          <a:extLst>
            <a:ext uri="{FF2B5EF4-FFF2-40B4-BE49-F238E27FC236}">
              <a16:creationId xmlns:a16="http://schemas.microsoft.com/office/drawing/2014/main" id="{1D53C179-8672-474F-8338-34D8AC59D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53" name="Text Box 655">
          <a:extLst>
            <a:ext uri="{FF2B5EF4-FFF2-40B4-BE49-F238E27FC236}">
              <a16:creationId xmlns:a16="http://schemas.microsoft.com/office/drawing/2014/main" id="{8A610085-F089-4F9A-8E15-6432969765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4" name="Text Box 656">
          <a:extLst>
            <a:ext uri="{FF2B5EF4-FFF2-40B4-BE49-F238E27FC236}">
              <a16:creationId xmlns:a16="http://schemas.microsoft.com/office/drawing/2014/main" id="{760AAD48-DBA0-48F8-AD97-A0C874111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5" name="Text Box 657">
          <a:extLst>
            <a:ext uri="{FF2B5EF4-FFF2-40B4-BE49-F238E27FC236}">
              <a16:creationId xmlns:a16="http://schemas.microsoft.com/office/drawing/2014/main" id="{39953011-9AAE-4E08-8CDB-F881552657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56" name="Text Box 658">
          <a:extLst>
            <a:ext uri="{FF2B5EF4-FFF2-40B4-BE49-F238E27FC236}">
              <a16:creationId xmlns:a16="http://schemas.microsoft.com/office/drawing/2014/main" id="{08928118-BE92-4521-AD14-283978C442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7" name="Text Box 659">
          <a:extLst>
            <a:ext uri="{FF2B5EF4-FFF2-40B4-BE49-F238E27FC236}">
              <a16:creationId xmlns:a16="http://schemas.microsoft.com/office/drawing/2014/main" id="{0D2D3FA8-53CD-4239-9378-AF9800C5E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58" name="Text Box 660">
          <a:extLst>
            <a:ext uri="{FF2B5EF4-FFF2-40B4-BE49-F238E27FC236}">
              <a16:creationId xmlns:a16="http://schemas.microsoft.com/office/drawing/2014/main" id="{7FB17A2C-E58C-4947-8007-C2007175AE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59" name="Text Box 661">
          <a:extLst>
            <a:ext uri="{FF2B5EF4-FFF2-40B4-BE49-F238E27FC236}">
              <a16:creationId xmlns:a16="http://schemas.microsoft.com/office/drawing/2014/main" id="{B8A4938F-633F-4D83-8D32-441FDAFF0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0" name="Text Box 662">
          <a:extLst>
            <a:ext uri="{FF2B5EF4-FFF2-40B4-BE49-F238E27FC236}">
              <a16:creationId xmlns:a16="http://schemas.microsoft.com/office/drawing/2014/main" id="{78E93292-FAA8-4D8E-BABE-E7071A6DBE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1" name="Text Box 663">
          <a:extLst>
            <a:ext uri="{FF2B5EF4-FFF2-40B4-BE49-F238E27FC236}">
              <a16:creationId xmlns:a16="http://schemas.microsoft.com/office/drawing/2014/main" id="{22CA975E-1C2D-461F-9740-63BAC42B5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62" name="Text Box 664">
          <a:extLst>
            <a:ext uri="{FF2B5EF4-FFF2-40B4-BE49-F238E27FC236}">
              <a16:creationId xmlns:a16="http://schemas.microsoft.com/office/drawing/2014/main" id="{1118AF04-C735-44D1-A32B-03BF9E9A25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3" name="Text Box 665">
          <a:extLst>
            <a:ext uri="{FF2B5EF4-FFF2-40B4-BE49-F238E27FC236}">
              <a16:creationId xmlns:a16="http://schemas.microsoft.com/office/drawing/2014/main" id="{D4F6F9CC-DBC4-461C-AD2A-DB5DCBDE62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4" name="Text Box 666">
          <a:extLst>
            <a:ext uri="{FF2B5EF4-FFF2-40B4-BE49-F238E27FC236}">
              <a16:creationId xmlns:a16="http://schemas.microsoft.com/office/drawing/2014/main" id="{A8C44350-78F8-419F-9C63-F1D0B87FD9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65" name="Text Box 667">
          <a:extLst>
            <a:ext uri="{FF2B5EF4-FFF2-40B4-BE49-F238E27FC236}">
              <a16:creationId xmlns:a16="http://schemas.microsoft.com/office/drawing/2014/main" id="{B7638127-B594-4002-B567-6178A07577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6" name="Text Box 668">
          <a:extLst>
            <a:ext uri="{FF2B5EF4-FFF2-40B4-BE49-F238E27FC236}">
              <a16:creationId xmlns:a16="http://schemas.microsoft.com/office/drawing/2014/main" id="{5CAB93E4-EDD1-4129-A797-E1CFDA6803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67" name="Text Box 669">
          <a:extLst>
            <a:ext uri="{FF2B5EF4-FFF2-40B4-BE49-F238E27FC236}">
              <a16:creationId xmlns:a16="http://schemas.microsoft.com/office/drawing/2014/main" id="{0A3FE88D-B56F-4CFE-BAD8-2ECD27F5D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68" name="Text Box 670">
          <a:extLst>
            <a:ext uri="{FF2B5EF4-FFF2-40B4-BE49-F238E27FC236}">
              <a16:creationId xmlns:a16="http://schemas.microsoft.com/office/drawing/2014/main" id="{6C7120D1-D44B-4862-9021-918C0B26F7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69" name="Text Box 671">
          <a:extLst>
            <a:ext uri="{FF2B5EF4-FFF2-40B4-BE49-F238E27FC236}">
              <a16:creationId xmlns:a16="http://schemas.microsoft.com/office/drawing/2014/main" id="{DA4616AC-C27F-4528-BC65-114BBE020D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0" name="Text Box 672">
          <a:extLst>
            <a:ext uri="{FF2B5EF4-FFF2-40B4-BE49-F238E27FC236}">
              <a16:creationId xmlns:a16="http://schemas.microsoft.com/office/drawing/2014/main" id="{61C5A1EE-B6CB-48D1-95BB-C8E7AAF861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1" name="Text Box 673">
          <a:extLst>
            <a:ext uri="{FF2B5EF4-FFF2-40B4-BE49-F238E27FC236}">
              <a16:creationId xmlns:a16="http://schemas.microsoft.com/office/drawing/2014/main" id="{F9EEA29F-CE87-4867-BE4E-7943758860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72" name="Text Box 674">
          <a:extLst>
            <a:ext uri="{FF2B5EF4-FFF2-40B4-BE49-F238E27FC236}">
              <a16:creationId xmlns:a16="http://schemas.microsoft.com/office/drawing/2014/main" id="{EBD79492-68FA-4C3E-832D-C8473FBA94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3" name="Text Box 675">
          <a:extLst>
            <a:ext uri="{FF2B5EF4-FFF2-40B4-BE49-F238E27FC236}">
              <a16:creationId xmlns:a16="http://schemas.microsoft.com/office/drawing/2014/main" id="{7FD18A07-FCE8-4A43-AD09-B91FE19F1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4" name="Text Box 676">
          <a:extLst>
            <a:ext uri="{FF2B5EF4-FFF2-40B4-BE49-F238E27FC236}">
              <a16:creationId xmlns:a16="http://schemas.microsoft.com/office/drawing/2014/main" id="{F53C974F-CED5-4C94-A118-5BDDF02E36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75" name="Text Box 677">
          <a:extLst>
            <a:ext uri="{FF2B5EF4-FFF2-40B4-BE49-F238E27FC236}">
              <a16:creationId xmlns:a16="http://schemas.microsoft.com/office/drawing/2014/main" id="{26711F46-0F11-4870-B4FC-2544B6DAE5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6" name="Text Box 678">
          <a:extLst>
            <a:ext uri="{FF2B5EF4-FFF2-40B4-BE49-F238E27FC236}">
              <a16:creationId xmlns:a16="http://schemas.microsoft.com/office/drawing/2014/main" id="{D5EA5E94-8277-4868-A70C-B26A99EA3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7" name="Text Box 679">
          <a:extLst>
            <a:ext uri="{FF2B5EF4-FFF2-40B4-BE49-F238E27FC236}">
              <a16:creationId xmlns:a16="http://schemas.microsoft.com/office/drawing/2014/main" id="{255950F7-D0CA-4A49-A602-E6F1B899F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278" name="Text Box 680">
          <a:extLst>
            <a:ext uri="{FF2B5EF4-FFF2-40B4-BE49-F238E27FC236}">
              <a16:creationId xmlns:a16="http://schemas.microsoft.com/office/drawing/2014/main" id="{DBC082BD-C84B-4EAF-9317-8828320B3D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79" name="Text Box 681">
          <a:extLst>
            <a:ext uri="{FF2B5EF4-FFF2-40B4-BE49-F238E27FC236}">
              <a16:creationId xmlns:a16="http://schemas.microsoft.com/office/drawing/2014/main" id="{9DF1C1C0-715E-4729-943F-E110C4072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0" name="Text Box 682">
          <a:extLst>
            <a:ext uri="{FF2B5EF4-FFF2-40B4-BE49-F238E27FC236}">
              <a16:creationId xmlns:a16="http://schemas.microsoft.com/office/drawing/2014/main" id="{278D4EC3-B2C8-403F-9BA3-276BC00570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81" name="Text Box 683">
          <a:extLst>
            <a:ext uri="{FF2B5EF4-FFF2-40B4-BE49-F238E27FC236}">
              <a16:creationId xmlns:a16="http://schemas.microsoft.com/office/drawing/2014/main" id="{1B330A25-B47D-4ECE-9A85-B5F1DE4EF9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2" name="Text Box 684">
          <a:extLst>
            <a:ext uri="{FF2B5EF4-FFF2-40B4-BE49-F238E27FC236}">
              <a16:creationId xmlns:a16="http://schemas.microsoft.com/office/drawing/2014/main" id="{6D821E6E-1E36-42AB-9E74-4268D96A7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3" name="Text Box 685">
          <a:extLst>
            <a:ext uri="{FF2B5EF4-FFF2-40B4-BE49-F238E27FC236}">
              <a16:creationId xmlns:a16="http://schemas.microsoft.com/office/drawing/2014/main" id="{EA0C13D4-72B4-4229-BAB0-44AC5670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84" name="Text Box 686">
          <a:extLst>
            <a:ext uri="{FF2B5EF4-FFF2-40B4-BE49-F238E27FC236}">
              <a16:creationId xmlns:a16="http://schemas.microsoft.com/office/drawing/2014/main" id="{44A67C63-2B23-45FC-9039-440D92E2B9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5" name="Text Box 687">
          <a:extLst>
            <a:ext uri="{FF2B5EF4-FFF2-40B4-BE49-F238E27FC236}">
              <a16:creationId xmlns:a16="http://schemas.microsoft.com/office/drawing/2014/main" id="{31CBDF2D-7531-4EFF-9FA7-461E54DF53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6" name="Text Box 688">
          <a:extLst>
            <a:ext uri="{FF2B5EF4-FFF2-40B4-BE49-F238E27FC236}">
              <a16:creationId xmlns:a16="http://schemas.microsoft.com/office/drawing/2014/main" id="{382B7917-B182-4197-9C3D-8E5296D9F0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87" name="Text Box 689">
          <a:extLst>
            <a:ext uri="{FF2B5EF4-FFF2-40B4-BE49-F238E27FC236}">
              <a16:creationId xmlns:a16="http://schemas.microsoft.com/office/drawing/2014/main" id="{80DD53AE-096B-4C65-8826-D294AE088C6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88" name="Text Box 690">
          <a:extLst>
            <a:ext uri="{FF2B5EF4-FFF2-40B4-BE49-F238E27FC236}">
              <a16:creationId xmlns:a16="http://schemas.microsoft.com/office/drawing/2014/main" id="{AD95288C-21B1-44F9-8FA3-5477C7AE9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89" name="Text Box 691">
          <a:extLst>
            <a:ext uri="{FF2B5EF4-FFF2-40B4-BE49-F238E27FC236}">
              <a16:creationId xmlns:a16="http://schemas.microsoft.com/office/drawing/2014/main" id="{5555EDCE-0C57-4376-999E-FE7011041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0" name="Text Box 692">
          <a:extLst>
            <a:ext uri="{FF2B5EF4-FFF2-40B4-BE49-F238E27FC236}">
              <a16:creationId xmlns:a16="http://schemas.microsoft.com/office/drawing/2014/main" id="{E5E2B9F7-BF22-4FEB-A441-92F3EA653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91" name="Text Box 693">
          <a:extLst>
            <a:ext uri="{FF2B5EF4-FFF2-40B4-BE49-F238E27FC236}">
              <a16:creationId xmlns:a16="http://schemas.microsoft.com/office/drawing/2014/main" id="{CB48AF63-A0A7-4FB0-9A81-6A1E96B70FC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2" name="Text Box 694">
          <a:extLst>
            <a:ext uri="{FF2B5EF4-FFF2-40B4-BE49-F238E27FC236}">
              <a16:creationId xmlns:a16="http://schemas.microsoft.com/office/drawing/2014/main" id="{E501BCF9-D26D-4438-9B7C-0E02A47DB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3" name="Text Box 695">
          <a:extLst>
            <a:ext uri="{FF2B5EF4-FFF2-40B4-BE49-F238E27FC236}">
              <a16:creationId xmlns:a16="http://schemas.microsoft.com/office/drawing/2014/main" id="{47D27362-3249-4022-83C6-20758D6471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94" name="Text Box 696">
          <a:extLst>
            <a:ext uri="{FF2B5EF4-FFF2-40B4-BE49-F238E27FC236}">
              <a16:creationId xmlns:a16="http://schemas.microsoft.com/office/drawing/2014/main" id="{01489890-7920-4C70-8F9D-AD2E85A8EA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5" name="Text Box 697">
          <a:extLst>
            <a:ext uri="{FF2B5EF4-FFF2-40B4-BE49-F238E27FC236}">
              <a16:creationId xmlns:a16="http://schemas.microsoft.com/office/drawing/2014/main" id="{3E372CD5-2C6F-4629-B1F3-C708C0517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6" name="Text Box 698">
          <a:extLst>
            <a:ext uri="{FF2B5EF4-FFF2-40B4-BE49-F238E27FC236}">
              <a16:creationId xmlns:a16="http://schemas.microsoft.com/office/drawing/2014/main" id="{1249BEE0-1212-4FEA-87E4-6E8DF170EA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297" name="Text Box 699">
          <a:extLst>
            <a:ext uri="{FF2B5EF4-FFF2-40B4-BE49-F238E27FC236}">
              <a16:creationId xmlns:a16="http://schemas.microsoft.com/office/drawing/2014/main" id="{FE31EB3E-416E-4B18-A13C-09F0D3D3CFD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298" name="Text Box 700">
          <a:extLst>
            <a:ext uri="{FF2B5EF4-FFF2-40B4-BE49-F238E27FC236}">
              <a16:creationId xmlns:a16="http://schemas.microsoft.com/office/drawing/2014/main" id="{9E561C5F-6AEB-453D-8ED9-27F52EE06D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299" name="Text Box 701">
          <a:extLst>
            <a:ext uri="{FF2B5EF4-FFF2-40B4-BE49-F238E27FC236}">
              <a16:creationId xmlns:a16="http://schemas.microsoft.com/office/drawing/2014/main" id="{9C85FA00-1D2F-48BD-86F2-CBFE2D491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0" name="Text Box 702">
          <a:extLst>
            <a:ext uri="{FF2B5EF4-FFF2-40B4-BE49-F238E27FC236}">
              <a16:creationId xmlns:a16="http://schemas.microsoft.com/office/drawing/2014/main" id="{6ECEC435-1CA7-4F56-BDC9-DBF2BCB26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01" name="Text Box 703">
          <a:extLst>
            <a:ext uri="{FF2B5EF4-FFF2-40B4-BE49-F238E27FC236}">
              <a16:creationId xmlns:a16="http://schemas.microsoft.com/office/drawing/2014/main" id="{E4A73E0D-B992-4F4A-9A6B-E6F119BA0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2" name="Text Box 704">
          <a:extLst>
            <a:ext uri="{FF2B5EF4-FFF2-40B4-BE49-F238E27FC236}">
              <a16:creationId xmlns:a16="http://schemas.microsoft.com/office/drawing/2014/main" id="{667D91D1-CE3E-4B3F-B959-3BCFB287DE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3" name="Text Box 705">
          <a:extLst>
            <a:ext uri="{FF2B5EF4-FFF2-40B4-BE49-F238E27FC236}">
              <a16:creationId xmlns:a16="http://schemas.microsoft.com/office/drawing/2014/main" id="{BFDC497D-BCB2-4629-9A12-9B65D4DA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04" name="Text Box 706">
          <a:extLst>
            <a:ext uri="{FF2B5EF4-FFF2-40B4-BE49-F238E27FC236}">
              <a16:creationId xmlns:a16="http://schemas.microsoft.com/office/drawing/2014/main" id="{9C60851B-991C-449E-9107-3AD2E775FD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05" name="Text Box 707">
          <a:extLst>
            <a:ext uri="{FF2B5EF4-FFF2-40B4-BE49-F238E27FC236}">
              <a16:creationId xmlns:a16="http://schemas.microsoft.com/office/drawing/2014/main" id="{C648747B-ACD8-404C-8984-23615FFF74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6" name="Text Box 708">
          <a:extLst>
            <a:ext uri="{FF2B5EF4-FFF2-40B4-BE49-F238E27FC236}">
              <a16:creationId xmlns:a16="http://schemas.microsoft.com/office/drawing/2014/main" id="{08D110E2-11D8-431A-BB11-32007DECD5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7" name="Text Box 709">
          <a:extLst>
            <a:ext uri="{FF2B5EF4-FFF2-40B4-BE49-F238E27FC236}">
              <a16:creationId xmlns:a16="http://schemas.microsoft.com/office/drawing/2014/main" id="{63517C58-0C86-45E1-BD31-9FCBD48C9C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08" name="Text Box 710">
          <a:extLst>
            <a:ext uri="{FF2B5EF4-FFF2-40B4-BE49-F238E27FC236}">
              <a16:creationId xmlns:a16="http://schemas.microsoft.com/office/drawing/2014/main" id="{5FDB476D-A04A-4560-A304-F7D42B96A0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09" name="Text Box 711">
          <a:extLst>
            <a:ext uri="{FF2B5EF4-FFF2-40B4-BE49-F238E27FC236}">
              <a16:creationId xmlns:a16="http://schemas.microsoft.com/office/drawing/2014/main" id="{BD04AAC0-1CA5-4A6F-AA6B-6CBB2E684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0" name="Text Box 712">
          <a:extLst>
            <a:ext uri="{FF2B5EF4-FFF2-40B4-BE49-F238E27FC236}">
              <a16:creationId xmlns:a16="http://schemas.microsoft.com/office/drawing/2014/main" id="{727013E0-8615-4E9E-B8B7-8C11F09EAA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11" name="Text Box 713">
          <a:extLst>
            <a:ext uri="{FF2B5EF4-FFF2-40B4-BE49-F238E27FC236}">
              <a16:creationId xmlns:a16="http://schemas.microsoft.com/office/drawing/2014/main" id="{3BECDB77-97AF-4694-A1DC-E0E59B6B02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2" name="Text Box 714">
          <a:extLst>
            <a:ext uri="{FF2B5EF4-FFF2-40B4-BE49-F238E27FC236}">
              <a16:creationId xmlns:a16="http://schemas.microsoft.com/office/drawing/2014/main" id="{1C60BDC0-95A1-4427-8AFC-CE54E13B4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3" name="Text Box 715">
          <a:extLst>
            <a:ext uri="{FF2B5EF4-FFF2-40B4-BE49-F238E27FC236}">
              <a16:creationId xmlns:a16="http://schemas.microsoft.com/office/drawing/2014/main" id="{EF222C8A-A727-456D-9F06-7864144045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314" name="Text Box 716">
          <a:extLst>
            <a:ext uri="{FF2B5EF4-FFF2-40B4-BE49-F238E27FC236}">
              <a16:creationId xmlns:a16="http://schemas.microsoft.com/office/drawing/2014/main" id="{2FB64A8D-6DED-48E7-B405-655D782729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15" name="Text Box 717">
          <a:extLst>
            <a:ext uri="{FF2B5EF4-FFF2-40B4-BE49-F238E27FC236}">
              <a16:creationId xmlns:a16="http://schemas.microsoft.com/office/drawing/2014/main" id="{707677BB-2FAA-4B37-8E69-080253B831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6" name="Text Box 718">
          <a:extLst>
            <a:ext uri="{FF2B5EF4-FFF2-40B4-BE49-F238E27FC236}">
              <a16:creationId xmlns:a16="http://schemas.microsoft.com/office/drawing/2014/main" id="{A39EFBF2-B502-4730-80F6-6E803189F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7" name="Text Box 719">
          <a:extLst>
            <a:ext uri="{FF2B5EF4-FFF2-40B4-BE49-F238E27FC236}">
              <a16:creationId xmlns:a16="http://schemas.microsoft.com/office/drawing/2014/main" id="{A7F87970-146C-4872-8D71-11E68B2E2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18" name="Text Box 720">
          <a:extLst>
            <a:ext uri="{FF2B5EF4-FFF2-40B4-BE49-F238E27FC236}">
              <a16:creationId xmlns:a16="http://schemas.microsoft.com/office/drawing/2014/main" id="{5D5B290C-C402-453B-8850-FC5DC80147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19" name="Text Box 721">
          <a:extLst>
            <a:ext uri="{FF2B5EF4-FFF2-40B4-BE49-F238E27FC236}">
              <a16:creationId xmlns:a16="http://schemas.microsoft.com/office/drawing/2014/main" id="{B3C30A18-A905-4EF3-BEAB-205126E35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0" name="Text Box 722">
          <a:extLst>
            <a:ext uri="{FF2B5EF4-FFF2-40B4-BE49-F238E27FC236}">
              <a16:creationId xmlns:a16="http://schemas.microsoft.com/office/drawing/2014/main" id="{189135BF-36D6-472E-9AE6-A402AD37F6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21" name="Text Box 723">
          <a:extLst>
            <a:ext uri="{FF2B5EF4-FFF2-40B4-BE49-F238E27FC236}">
              <a16:creationId xmlns:a16="http://schemas.microsoft.com/office/drawing/2014/main" id="{4233562B-8B10-48BE-B93B-E6416570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22" name="Text Box 724">
          <a:extLst>
            <a:ext uri="{FF2B5EF4-FFF2-40B4-BE49-F238E27FC236}">
              <a16:creationId xmlns:a16="http://schemas.microsoft.com/office/drawing/2014/main" id="{59C99524-41FE-42D5-9FB7-6C528D0D4F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3" name="Text Box 725">
          <a:extLst>
            <a:ext uri="{FF2B5EF4-FFF2-40B4-BE49-F238E27FC236}">
              <a16:creationId xmlns:a16="http://schemas.microsoft.com/office/drawing/2014/main" id="{1D8A9BBE-F3B9-4A55-82CC-C86CA4D138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4" name="Text Box 726">
          <a:extLst>
            <a:ext uri="{FF2B5EF4-FFF2-40B4-BE49-F238E27FC236}">
              <a16:creationId xmlns:a16="http://schemas.microsoft.com/office/drawing/2014/main" id="{D2FA50CF-CCE6-458B-B4DA-5347CCE1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25" name="Text Box 727">
          <a:extLst>
            <a:ext uri="{FF2B5EF4-FFF2-40B4-BE49-F238E27FC236}">
              <a16:creationId xmlns:a16="http://schemas.microsoft.com/office/drawing/2014/main" id="{AD35D71F-CE8A-4812-91FB-A3752B2EBB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6" name="Text Box 728">
          <a:extLst>
            <a:ext uri="{FF2B5EF4-FFF2-40B4-BE49-F238E27FC236}">
              <a16:creationId xmlns:a16="http://schemas.microsoft.com/office/drawing/2014/main" id="{85C6C059-E350-44FC-A29F-BB349E7BC4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7" name="Text Box 729">
          <a:extLst>
            <a:ext uri="{FF2B5EF4-FFF2-40B4-BE49-F238E27FC236}">
              <a16:creationId xmlns:a16="http://schemas.microsoft.com/office/drawing/2014/main" id="{851EF12A-F67E-4685-9766-46540E645E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28" name="Text Box 730">
          <a:extLst>
            <a:ext uri="{FF2B5EF4-FFF2-40B4-BE49-F238E27FC236}">
              <a16:creationId xmlns:a16="http://schemas.microsoft.com/office/drawing/2014/main" id="{D9C1D1B0-1A5D-48B7-A5E9-96AC52657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29" name="Text Box 731">
          <a:extLst>
            <a:ext uri="{FF2B5EF4-FFF2-40B4-BE49-F238E27FC236}">
              <a16:creationId xmlns:a16="http://schemas.microsoft.com/office/drawing/2014/main" id="{65B959D1-4202-459B-84B2-FE492984F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30" name="Text Box 732">
          <a:extLst>
            <a:ext uri="{FF2B5EF4-FFF2-40B4-BE49-F238E27FC236}">
              <a16:creationId xmlns:a16="http://schemas.microsoft.com/office/drawing/2014/main" id="{67C33F2D-BEAD-4582-AC2C-3CA999780B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31" name="Text Box 733">
          <a:extLst>
            <a:ext uri="{FF2B5EF4-FFF2-40B4-BE49-F238E27FC236}">
              <a16:creationId xmlns:a16="http://schemas.microsoft.com/office/drawing/2014/main" id="{953ED884-2EEB-4D02-A3A6-24BC1376C4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32" name="Text Box 734">
          <a:extLst>
            <a:ext uri="{FF2B5EF4-FFF2-40B4-BE49-F238E27FC236}">
              <a16:creationId xmlns:a16="http://schemas.microsoft.com/office/drawing/2014/main" id="{05F1FA49-3FAE-47F2-8D7A-AD9328EBA8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33" name="Text Box 735">
          <a:extLst>
            <a:ext uri="{FF2B5EF4-FFF2-40B4-BE49-F238E27FC236}">
              <a16:creationId xmlns:a16="http://schemas.microsoft.com/office/drawing/2014/main" id="{CF3A4619-7836-447D-AEFD-1D9C1229D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34" name="Text Box 736">
          <a:extLst>
            <a:ext uri="{FF2B5EF4-FFF2-40B4-BE49-F238E27FC236}">
              <a16:creationId xmlns:a16="http://schemas.microsoft.com/office/drawing/2014/main" id="{7340942D-9DCB-4B99-BF89-B763CA88F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35" name="Text Box 737">
          <a:extLst>
            <a:ext uri="{FF2B5EF4-FFF2-40B4-BE49-F238E27FC236}">
              <a16:creationId xmlns:a16="http://schemas.microsoft.com/office/drawing/2014/main" id="{59668C07-DFF5-45EA-9168-365F2AF861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36" name="Text Box 738">
          <a:extLst>
            <a:ext uri="{FF2B5EF4-FFF2-40B4-BE49-F238E27FC236}">
              <a16:creationId xmlns:a16="http://schemas.microsoft.com/office/drawing/2014/main" id="{68A50919-F046-4A15-A3AE-FA07E4BEB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37" name="Text Box 739">
          <a:extLst>
            <a:ext uri="{FF2B5EF4-FFF2-40B4-BE49-F238E27FC236}">
              <a16:creationId xmlns:a16="http://schemas.microsoft.com/office/drawing/2014/main" id="{E3EF470A-8859-4BD2-B96D-436CB17475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38" name="Text Box 740">
          <a:extLst>
            <a:ext uri="{FF2B5EF4-FFF2-40B4-BE49-F238E27FC236}">
              <a16:creationId xmlns:a16="http://schemas.microsoft.com/office/drawing/2014/main" id="{082FE31C-C73D-498D-AA14-317F8BC412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39" name="Text Box 741">
          <a:extLst>
            <a:ext uri="{FF2B5EF4-FFF2-40B4-BE49-F238E27FC236}">
              <a16:creationId xmlns:a16="http://schemas.microsoft.com/office/drawing/2014/main" id="{34757182-62B0-41DE-9825-B75DACAF45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0" name="Text Box 742">
          <a:extLst>
            <a:ext uri="{FF2B5EF4-FFF2-40B4-BE49-F238E27FC236}">
              <a16:creationId xmlns:a16="http://schemas.microsoft.com/office/drawing/2014/main" id="{F54DF9AC-4E84-44D1-A8DC-361C37EDB4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1" name="Text Box 743">
          <a:extLst>
            <a:ext uri="{FF2B5EF4-FFF2-40B4-BE49-F238E27FC236}">
              <a16:creationId xmlns:a16="http://schemas.microsoft.com/office/drawing/2014/main" id="{C5D9E179-133A-478D-A577-CB8A99A4DD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42" name="Text Box 744">
          <a:extLst>
            <a:ext uri="{FF2B5EF4-FFF2-40B4-BE49-F238E27FC236}">
              <a16:creationId xmlns:a16="http://schemas.microsoft.com/office/drawing/2014/main" id="{4049B983-B98F-412E-9854-A0DDEAB53E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3" name="Text Box 745">
          <a:extLst>
            <a:ext uri="{FF2B5EF4-FFF2-40B4-BE49-F238E27FC236}">
              <a16:creationId xmlns:a16="http://schemas.microsoft.com/office/drawing/2014/main" id="{4163C6D2-7CBC-48C6-A4CA-A36DC8F8D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4" name="Text Box 746">
          <a:extLst>
            <a:ext uri="{FF2B5EF4-FFF2-40B4-BE49-F238E27FC236}">
              <a16:creationId xmlns:a16="http://schemas.microsoft.com/office/drawing/2014/main" id="{47B98434-3B70-4DE3-840B-E606886974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45" name="Text Box 747">
          <a:extLst>
            <a:ext uri="{FF2B5EF4-FFF2-40B4-BE49-F238E27FC236}">
              <a16:creationId xmlns:a16="http://schemas.microsoft.com/office/drawing/2014/main" id="{4A44384B-56F1-4267-8FD8-FB9D09ADBC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6" name="Text Box 748">
          <a:extLst>
            <a:ext uri="{FF2B5EF4-FFF2-40B4-BE49-F238E27FC236}">
              <a16:creationId xmlns:a16="http://schemas.microsoft.com/office/drawing/2014/main" id="{D8405B75-AB86-4079-9DCE-38B2201A90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7" name="Text Box 749">
          <a:extLst>
            <a:ext uri="{FF2B5EF4-FFF2-40B4-BE49-F238E27FC236}">
              <a16:creationId xmlns:a16="http://schemas.microsoft.com/office/drawing/2014/main" id="{262B6FBF-3761-4EF0-A35B-60715CF9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48" name="Text Box 750">
          <a:extLst>
            <a:ext uri="{FF2B5EF4-FFF2-40B4-BE49-F238E27FC236}">
              <a16:creationId xmlns:a16="http://schemas.microsoft.com/office/drawing/2014/main" id="{1D14AB5A-7169-4EE7-906B-798BA80FD7E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49" name="Text Box 751">
          <a:extLst>
            <a:ext uri="{FF2B5EF4-FFF2-40B4-BE49-F238E27FC236}">
              <a16:creationId xmlns:a16="http://schemas.microsoft.com/office/drawing/2014/main" id="{22F3A76F-A76F-4920-9428-02171F505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0" name="Text Box 752">
          <a:extLst>
            <a:ext uri="{FF2B5EF4-FFF2-40B4-BE49-F238E27FC236}">
              <a16:creationId xmlns:a16="http://schemas.microsoft.com/office/drawing/2014/main" id="{B9E75D7D-C4DC-4ED3-BAE6-8ECDB5104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51" name="Text Box 753">
          <a:extLst>
            <a:ext uri="{FF2B5EF4-FFF2-40B4-BE49-F238E27FC236}">
              <a16:creationId xmlns:a16="http://schemas.microsoft.com/office/drawing/2014/main" id="{F0C92C0C-F73D-4C57-9527-D246B9E8F5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2" name="Text Box 754">
          <a:extLst>
            <a:ext uri="{FF2B5EF4-FFF2-40B4-BE49-F238E27FC236}">
              <a16:creationId xmlns:a16="http://schemas.microsoft.com/office/drawing/2014/main" id="{ED8A5D09-F7F7-4962-AF3E-A087A4D5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3" name="Text Box 755">
          <a:extLst>
            <a:ext uri="{FF2B5EF4-FFF2-40B4-BE49-F238E27FC236}">
              <a16:creationId xmlns:a16="http://schemas.microsoft.com/office/drawing/2014/main" id="{841BA545-BF04-4C3F-9994-834FAA4A8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54" name="Text Box 756">
          <a:extLst>
            <a:ext uri="{FF2B5EF4-FFF2-40B4-BE49-F238E27FC236}">
              <a16:creationId xmlns:a16="http://schemas.microsoft.com/office/drawing/2014/main" id="{76B23F84-20E8-4984-9FC2-745DAC6157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5" name="Text Box 757">
          <a:extLst>
            <a:ext uri="{FF2B5EF4-FFF2-40B4-BE49-F238E27FC236}">
              <a16:creationId xmlns:a16="http://schemas.microsoft.com/office/drawing/2014/main" id="{E2F6C025-AC62-43FB-858B-F060B4BB67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6" name="Text Box 758">
          <a:extLst>
            <a:ext uri="{FF2B5EF4-FFF2-40B4-BE49-F238E27FC236}">
              <a16:creationId xmlns:a16="http://schemas.microsoft.com/office/drawing/2014/main" id="{44D4A2D2-292B-4237-9E91-8021941D9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57" name="Text Box 759">
          <a:extLst>
            <a:ext uri="{FF2B5EF4-FFF2-40B4-BE49-F238E27FC236}">
              <a16:creationId xmlns:a16="http://schemas.microsoft.com/office/drawing/2014/main" id="{637FDEF7-7100-49CB-912D-1941ED1FD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58" name="Text Box 760">
          <a:extLst>
            <a:ext uri="{FF2B5EF4-FFF2-40B4-BE49-F238E27FC236}">
              <a16:creationId xmlns:a16="http://schemas.microsoft.com/office/drawing/2014/main" id="{549ADB1F-8ECB-42C1-853B-353583DB355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59" name="Text Box 761">
          <a:extLst>
            <a:ext uri="{FF2B5EF4-FFF2-40B4-BE49-F238E27FC236}">
              <a16:creationId xmlns:a16="http://schemas.microsoft.com/office/drawing/2014/main" id="{CBDF2879-8AEB-43AD-B62C-136EDD4F55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0" name="Text Box 762">
          <a:extLst>
            <a:ext uri="{FF2B5EF4-FFF2-40B4-BE49-F238E27FC236}">
              <a16:creationId xmlns:a16="http://schemas.microsoft.com/office/drawing/2014/main" id="{AC19DE32-1407-495E-B78D-447EBA4DE5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61" name="Text Box 763">
          <a:extLst>
            <a:ext uri="{FF2B5EF4-FFF2-40B4-BE49-F238E27FC236}">
              <a16:creationId xmlns:a16="http://schemas.microsoft.com/office/drawing/2014/main" id="{F64D9EAE-A8D2-498C-BEB1-11FDBEFC4F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2" name="Text Box 764">
          <a:extLst>
            <a:ext uri="{FF2B5EF4-FFF2-40B4-BE49-F238E27FC236}">
              <a16:creationId xmlns:a16="http://schemas.microsoft.com/office/drawing/2014/main" id="{9EB7402D-2A46-4F53-A9E9-2AB38AF4E1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3" name="Text Box 765">
          <a:extLst>
            <a:ext uri="{FF2B5EF4-FFF2-40B4-BE49-F238E27FC236}">
              <a16:creationId xmlns:a16="http://schemas.microsoft.com/office/drawing/2014/main" id="{E8BA1EA1-E658-4409-80D1-05BB865AC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64" name="Text Box 766">
          <a:extLst>
            <a:ext uri="{FF2B5EF4-FFF2-40B4-BE49-F238E27FC236}">
              <a16:creationId xmlns:a16="http://schemas.microsoft.com/office/drawing/2014/main" id="{645F133F-7FC9-4EB1-BADF-316BCC7DF8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5" name="Text Box 767">
          <a:extLst>
            <a:ext uri="{FF2B5EF4-FFF2-40B4-BE49-F238E27FC236}">
              <a16:creationId xmlns:a16="http://schemas.microsoft.com/office/drawing/2014/main" id="{41BEF019-DE33-48A0-90D7-FC0B239F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6" name="Text Box 768">
          <a:extLst>
            <a:ext uri="{FF2B5EF4-FFF2-40B4-BE49-F238E27FC236}">
              <a16:creationId xmlns:a16="http://schemas.microsoft.com/office/drawing/2014/main" id="{EAF98502-C540-46E6-89D9-65E8F49E34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367" name="Text Box 769">
          <a:extLst>
            <a:ext uri="{FF2B5EF4-FFF2-40B4-BE49-F238E27FC236}">
              <a16:creationId xmlns:a16="http://schemas.microsoft.com/office/drawing/2014/main" id="{8598F6B7-7F03-4051-81D0-E3CFEBBE8B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8" name="Text Box 770">
          <a:extLst>
            <a:ext uri="{FF2B5EF4-FFF2-40B4-BE49-F238E27FC236}">
              <a16:creationId xmlns:a16="http://schemas.microsoft.com/office/drawing/2014/main" id="{92222405-8C5D-4A02-B9E1-23005FD06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69" name="Text Box 771">
          <a:extLst>
            <a:ext uri="{FF2B5EF4-FFF2-40B4-BE49-F238E27FC236}">
              <a16:creationId xmlns:a16="http://schemas.microsoft.com/office/drawing/2014/main" id="{ECBAC2C9-D611-4C40-9938-4E317B28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70" name="Text Box 772">
          <a:extLst>
            <a:ext uri="{FF2B5EF4-FFF2-40B4-BE49-F238E27FC236}">
              <a16:creationId xmlns:a16="http://schemas.microsoft.com/office/drawing/2014/main" id="{030A9759-7071-4A27-95EA-3DC01109AF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1" name="Text Box 773">
          <a:extLst>
            <a:ext uri="{FF2B5EF4-FFF2-40B4-BE49-F238E27FC236}">
              <a16:creationId xmlns:a16="http://schemas.microsoft.com/office/drawing/2014/main" id="{37BB9BA5-30F0-4103-9E38-83C03407C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2" name="Text Box 774">
          <a:extLst>
            <a:ext uri="{FF2B5EF4-FFF2-40B4-BE49-F238E27FC236}">
              <a16:creationId xmlns:a16="http://schemas.microsoft.com/office/drawing/2014/main" id="{23E3BB8A-8EC5-4460-9559-E197ED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73" name="Text Box 775">
          <a:extLst>
            <a:ext uri="{FF2B5EF4-FFF2-40B4-BE49-F238E27FC236}">
              <a16:creationId xmlns:a16="http://schemas.microsoft.com/office/drawing/2014/main" id="{DFFC5134-7901-4EF0-8BB1-93CBF366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4" name="Text Box 776">
          <a:extLst>
            <a:ext uri="{FF2B5EF4-FFF2-40B4-BE49-F238E27FC236}">
              <a16:creationId xmlns:a16="http://schemas.microsoft.com/office/drawing/2014/main" id="{7D14352B-4EE9-4CB3-AA5C-26247B2D42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5" name="Text Box 777">
          <a:extLst>
            <a:ext uri="{FF2B5EF4-FFF2-40B4-BE49-F238E27FC236}">
              <a16:creationId xmlns:a16="http://schemas.microsoft.com/office/drawing/2014/main" id="{7CF77247-FBB8-4970-8AB9-E77D718A8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76" name="Text Box 778">
          <a:extLst>
            <a:ext uri="{FF2B5EF4-FFF2-40B4-BE49-F238E27FC236}">
              <a16:creationId xmlns:a16="http://schemas.microsoft.com/office/drawing/2014/main" id="{0878FEAF-0665-4FF3-924E-6308A07A38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77" name="Text Box 779">
          <a:extLst>
            <a:ext uri="{FF2B5EF4-FFF2-40B4-BE49-F238E27FC236}">
              <a16:creationId xmlns:a16="http://schemas.microsoft.com/office/drawing/2014/main" id="{15EADDC0-B257-494B-B342-C477BAAF93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8" name="Text Box 780">
          <a:extLst>
            <a:ext uri="{FF2B5EF4-FFF2-40B4-BE49-F238E27FC236}">
              <a16:creationId xmlns:a16="http://schemas.microsoft.com/office/drawing/2014/main" id="{5922503F-D9B9-4AFE-992F-5B6F9E59C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79" name="Text Box 781">
          <a:extLst>
            <a:ext uri="{FF2B5EF4-FFF2-40B4-BE49-F238E27FC236}">
              <a16:creationId xmlns:a16="http://schemas.microsoft.com/office/drawing/2014/main" id="{30F4CE48-BA4E-48A8-A8B1-EFB59F5B64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80" name="Text Box 782">
          <a:extLst>
            <a:ext uri="{FF2B5EF4-FFF2-40B4-BE49-F238E27FC236}">
              <a16:creationId xmlns:a16="http://schemas.microsoft.com/office/drawing/2014/main" id="{F68DE7AF-99D0-4BBC-982C-EE84887F24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1" name="Text Box 783">
          <a:extLst>
            <a:ext uri="{FF2B5EF4-FFF2-40B4-BE49-F238E27FC236}">
              <a16:creationId xmlns:a16="http://schemas.microsoft.com/office/drawing/2014/main" id="{A5C50E0A-CC8E-4DA8-BBE3-2BC67EF71F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2" name="Text Box 784">
          <a:extLst>
            <a:ext uri="{FF2B5EF4-FFF2-40B4-BE49-F238E27FC236}">
              <a16:creationId xmlns:a16="http://schemas.microsoft.com/office/drawing/2014/main" id="{A06A6042-4058-464E-A726-1D6EB46F71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83" name="Text Box 785">
          <a:extLst>
            <a:ext uri="{FF2B5EF4-FFF2-40B4-BE49-F238E27FC236}">
              <a16:creationId xmlns:a16="http://schemas.microsoft.com/office/drawing/2014/main" id="{D7B36AF7-C584-4526-8116-89557FCBD6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4" name="Text Box 786">
          <a:extLst>
            <a:ext uri="{FF2B5EF4-FFF2-40B4-BE49-F238E27FC236}">
              <a16:creationId xmlns:a16="http://schemas.microsoft.com/office/drawing/2014/main" id="{FCEFE8AB-DF30-434D-9BEF-753EAD8C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5" name="Text Box 787">
          <a:extLst>
            <a:ext uri="{FF2B5EF4-FFF2-40B4-BE49-F238E27FC236}">
              <a16:creationId xmlns:a16="http://schemas.microsoft.com/office/drawing/2014/main" id="{CB5BBA3B-FF51-43DD-9454-ACAE453F5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86" name="Text Box 788">
          <a:extLst>
            <a:ext uri="{FF2B5EF4-FFF2-40B4-BE49-F238E27FC236}">
              <a16:creationId xmlns:a16="http://schemas.microsoft.com/office/drawing/2014/main" id="{5D6350CF-D283-480C-AB14-299BB79FA4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7" name="Text Box 789">
          <a:extLst>
            <a:ext uri="{FF2B5EF4-FFF2-40B4-BE49-F238E27FC236}">
              <a16:creationId xmlns:a16="http://schemas.microsoft.com/office/drawing/2014/main" id="{B6332111-74DF-46E2-BE2C-F2211D1A1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88" name="Text Box 790">
          <a:extLst>
            <a:ext uri="{FF2B5EF4-FFF2-40B4-BE49-F238E27FC236}">
              <a16:creationId xmlns:a16="http://schemas.microsoft.com/office/drawing/2014/main" id="{438BBF83-68C9-4765-B4B7-100F9770B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89" name="Text Box 791">
          <a:extLst>
            <a:ext uri="{FF2B5EF4-FFF2-40B4-BE49-F238E27FC236}">
              <a16:creationId xmlns:a16="http://schemas.microsoft.com/office/drawing/2014/main" id="{D2C6C3EA-32D9-4D92-B2DE-7453DEDDC8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0" name="Text Box 792">
          <a:extLst>
            <a:ext uri="{FF2B5EF4-FFF2-40B4-BE49-F238E27FC236}">
              <a16:creationId xmlns:a16="http://schemas.microsoft.com/office/drawing/2014/main" id="{87A6DE11-58E0-4B5A-AF1E-F7DAD54EB7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1" name="Text Box 793">
          <a:extLst>
            <a:ext uri="{FF2B5EF4-FFF2-40B4-BE49-F238E27FC236}">
              <a16:creationId xmlns:a16="http://schemas.microsoft.com/office/drawing/2014/main" id="{D3FBF6A5-EC92-4AD7-8032-8699FD9F82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92" name="Text Box 794">
          <a:extLst>
            <a:ext uri="{FF2B5EF4-FFF2-40B4-BE49-F238E27FC236}">
              <a16:creationId xmlns:a16="http://schemas.microsoft.com/office/drawing/2014/main" id="{75EA7477-4A22-43E7-B159-994969E69F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3" name="Text Box 795">
          <a:extLst>
            <a:ext uri="{FF2B5EF4-FFF2-40B4-BE49-F238E27FC236}">
              <a16:creationId xmlns:a16="http://schemas.microsoft.com/office/drawing/2014/main" id="{E0A6B959-78D4-4D61-866D-93BFD0A1F5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4" name="Text Box 796">
          <a:extLst>
            <a:ext uri="{FF2B5EF4-FFF2-40B4-BE49-F238E27FC236}">
              <a16:creationId xmlns:a16="http://schemas.microsoft.com/office/drawing/2014/main" id="{AF7AF892-0C82-43FA-825F-5A688C43AE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95" name="Text Box 797">
          <a:extLst>
            <a:ext uri="{FF2B5EF4-FFF2-40B4-BE49-F238E27FC236}">
              <a16:creationId xmlns:a16="http://schemas.microsoft.com/office/drawing/2014/main" id="{91E15998-EC48-400F-8363-2D7B3EDFBB6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96" name="Text Box 798">
          <a:extLst>
            <a:ext uri="{FF2B5EF4-FFF2-40B4-BE49-F238E27FC236}">
              <a16:creationId xmlns:a16="http://schemas.microsoft.com/office/drawing/2014/main" id="{0413195B-580B-4879-86EF-A3ADCD8F20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7" name="Text Box 799">
          <a:extLst>
            <a:ext uri="{FF2B5EF4-FFF2-40B4-BE49-F238E27FC236}">
              <a16:creationId xmlns:a16="http://schemas.microsoft.com/office/drawing/2014/main" id="{F718B41B-2C92-4382-A1F9-8465CB7816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398" name="Text Box 800">
          <a:extLst>
            <a:ext uri="{FF2B5EF4-FFF2-40B4-BE49-F238E27FC236}">
              <a16:creationId xmlns:a16="http://schemas.microsoft.com/office/drawing/2014/main" id="{705DE992-148E-4D3D-9C99-91160B2F0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399" name="Text Box 801">
          <a:extLst>
            <a:ext uri="{FF2B5EF4-FFF2-40B4-BE49-F238E27FC236}">
              <a16:creationId xmlns:a16="http://schemas.microsoft.com/office/drawing/2014/main" id="{8E53C264-AECA-4EFC-BFFA-797781F418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0" name="Text Box 802">
          <a:extLst>
            <a:ext uri="{FF2B5EF4-FFF2-40B4-BE49-F238E27FC236}">
              <a16:creationId xmlns:a16="http://schemas.microsoft.com/office/drawing/2014/main" id="{53EF3CA4-A272-4E18-84ED-EB2650560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1" name="Text Box 803">
          <a:extLst>
            <a:ext uri="{FF2B5EF4-FFF2-40B4-BE49-F238E27FC236}">
              <a16:creationId xmlns:a16="http://schemas.microsoft.com/office/drawing/2014/main" id="{1571D163-9722-4FDD-AAC2-616B65094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02" name="Text Box 804">
          <a:extLst>
            <a:ext uri="{FF2B5EF4-FFF2-40B4-BE49-F238E27FC236}">
              <a16:creationId xmlns:a16="http://schemas.microsoft.com/office/drawing/2014/main" id="{EC214BCD-B7F9-486C-B0EE-913C678503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3" name="Text Box 805">
          <a:extLst>
            <a:ext uri="{FF2B5EF4-FFF2-40B4-BE49-F238E27FC236}">
              <a16:creationId xmlns:a16="http://schemas.microsoft.com/office/drawing/2014/main" id="{38807830-103A-43C5-951D-18396611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4" name="Text Box 806">
          <a:extLst>
            <a:ext uri="{FF2B5EF4-FFF2-40B4-BE49-F238E27FC236}">
              <a16:creationId xmlns:a16="http://schemas.microsoft.com/office/drawing/2014/main" id="{1FAFADD7-6B5C-4107-9154-39C4CFC659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05" name="Text Box 807">
          <a:extLst>
            <a:ext uri="{FF2B5EF4-FFF2-40B4-BE49-F238E27FC236}">
              <a16:creationId xmlns:a16="http://schemas.microsoft.com/office/drawing/2014/main" id="{557CC643-BAA2-4058-94E7-8B2DA670A3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6" name="Text Box 808">
          <a:extLst>
            <a:ext uri="{FF2B5EF4-FFF2-40B4-BE49-F238E27FC236}">
              <a16:creationId xmlns:a16="http://schemas.microsoft.com/office/drawing/2014/main" id="{18794F6F-2347-44A3-AA3B-777A1F61A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7" name="Text Box 809">
          <a:extLst>
            <a:ext uri="{FF2B5EF4-FFF2-40B4-BE49-F238E27FC236}">
              <a16:creationId xmlns:a16="http://schemas.microsoft.com/office/drawing/2014/main" id="{FEAC7D6B-7CE1-40BE-AC14-A51758D13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08" name="Text Box 810">
          <a:extLst>
            <a:ext uri="{FF2B5EF4-FFF2-40B4-BE49-F238E27FC236}">
              <a16:creationId xmlns:a16="http://schemas.microsoft.com/office/drawing/2014/main" id="{0A0AF12B-9E24-47F4-9D16-D30FC6295E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09" name="Text Box 811">
          <a:extLst>
            <a:ext uri="{FF2B5EF4-FFF2-40B4-BE49-F238E27FC236}">
              <a16:creationId xmlns:a16="http://schemas.microsoft.com/office/drawing/2014/main" id="{D29C3B43-9AAC-409F-B56F-2F03737EA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0" name="Text Box 812">
          <a:extLst>
            <a:ext uri="{FF2B5EF4-FFF2-40B4-BE49-F238E27FC236}">
              <a16:creationId xmlns:a16="http://schemas.microsoft.com/office/drawing/2014/main" id="{7CB30CF7-B9E5-4660-85B0-022BDCB63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11" name="Text Box 813">
          <a:extLst>
            <a:ext uri="{FF2B5EF4-FFF2-40B4-BE49-F238E27FC236}">
              <a16:creationId xmlns:a16="http://schemas.microsoft.com/office/drawing/2014/main" id="{38ED6F84-3F41-41DF-9FD8-E2C0BA48AC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2" name="Text Box 814">
          <a:extLst>
            <a:ext uri="{FF2B5EF4-FFF2-40B4-BE49-F238E27FC236}">
              <a16:creationId xmlns:a16="http://schemas.microsoft.com/office/drawing/2014/main" id="{7E6694B9-B736-490D-BEB4-1E0A62C711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3" name="Text Box 815">
          <a:extLst>
            <a:ext uri="{FF2B5EF4-FFF2-40B4-BE49-F238E27FC236}">
              <a16:creationId xmlns:a16="http://schemas.microsoft.com/office/drawing/2014/main" id="{B70E2C09-3F87-422D-9663-078E2F3E9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14" name="Text Box 816">
          <a:extLst>
            <a:ext uri="{FF2B5EF4-FFF2-40B4-BE49-F238E27FC236}">
              <a16:creationId xmlns:a16="http://schemas.microsoft.com/office/drawing/2014/main" id="{6F2DB269-C2EE-4E0C-9838-44F6BD2BC7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15" name="Text Box 817">
          <a:extLst>
            <a:ext uri="{FF2B5EF4-FFF2-40B4-BE49-F238E27FC236}">
              <a16:creationId xmlns:a16="http://schemas.microsoft.com/office/drawing/2014/main" id="{CD64611B-8A90-4D27-B049-ACE47CC4F6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6" name="Text Box 818">
          <a:extLst>
            <a:ext uri="{FF2B5EF4-FFF2-40B4-BE49-F238E27FC236}">
              <a16:creationId xmlns:a16="http://schemas.microsoft.com/office/drawing/2014/main" id="{0FE7904F-ED26-466B-8045-3DE28EBFC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7" name="Text Box 819">
          <a:extLst>
            <a:ext uri="{FF2B5EF4-FFF2-40B4-BE49-F238E27FC236}">
              <a16:creationId xmlns:a16="http://schemas.microsoft.com/office/drawing/2014/main" id="{8252932E-B66E-4257-A48B-A1211D24BD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18" name="Text Box 820">
          <a:extLst>
            <a:ext uri="{FF2B5EF4-FFF2-40B4-BE49-F238E27FC236}">
              <a16:creationId xmlns:a16="http://schemas.microsoft.com/office/drawing/2014/main" id="{5ABFDC1F-BEE0-473D-B972-43A3406A04C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19" name="Text Box 821">
          <a:extLst>
            <a:ext uri="{FF2B5EF4-FFF2-40B4-BE49-F238E27FC236}">
              <a16:creationId xmlns:a16="http://schemas.microsoft.com/office/drawing/2014/main" id="{5486F7FF-12F7-4704-B797-3CD72E2A7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0" name="Text Box 822">
          <a:extLst>
            <a:ext uri="{FF2B5EF4-FFF2-40B4-BE49-F238E27FC236}">
              <a16:creationId xmlns:a16="http://schemas.microsoft.com/office/drawing/2014/main" id="{019C1E3B-287D-42D7-9004-C57F7550A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21" name="Text Box 823">
          <a:extLst>
            <a:ext uri="{FF2B5EF4-FFF2-40B4-BE49-F238E27FC236}">
              <a16:creationId xmlns:a16="http://schemas.microsoft.com/office/drawing/2014/main" id="{A77148AC-65B6-4FA5-9D1F-E64B1FEBA4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2" name="Text Box 824">
          <a:extLst>
            <a:ext uri="{FF2B5EF4-FFF2-40B4-BE49-F238E27FC236}">
              <a16:creationId xmlns:a16="http://schemas.microsoft.com/office/drawing/2014/main" id="{8249D6A5-5CB2-431B-8CBE-905E5551E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3" name="Text Box 825">
          <a:extLst>
            <a:ext uri="{FF2B5EF4-FFF2-40B4-BE49-F238E27FC236}">
              <a16:creationId xmlns:a16="http://schemas.microsoft.com/office/drawing/2014/main" id="{0D9BB9C2-6781-441A-A3C9-CCED9B95F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424" name="Text Box 826">
          <a:extLst>
            <a:ext uri="{FF2B5EF4-FFF2-40B4-BE49-F238E27FC236}">
              <a16:creationId xmlns:a16="http://schemas.microsoft.com/office/drawing/2014/main" id="{4E6E5ECC-B036-4B03-8CB4-86827A3E54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5" name="Text Box 827">
          <a:extLst>
            <a:ext uri="{FF2B5EF4-FFF2-40B4-BE49-F238E27FC236}">
              <a16:creationId xmlns:a16="http://schemas.microsoft.com/office/drawing/2014/main" id="{9D7D54EF-30E0-4695-A937-194EECA4E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6" name="Text Box 828">
          <a:extLst>
            <a:ext uri="{FF2B5EF4-FFF2-40B4-BE49-F238E27FC236}">
              <a16:creationId xmlns:a16="http://schemas.microsoft.com/office/drawing/2014/main" id="{F8036B9E-22B1-4F1C-B6C6-C66483CB6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27" name="Text Box 829">
          <a:extLst>
            <a:ext uri="{FF2B5EF4-FFF2-40B4-BE49-F238E27FC236}">
              <a16:creationId xmlns:a16="http://schemas.microsoft.com/office/drawing/2014/main" id="{52AE9D6D-70BA-475E-835E-1C42836E33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8" name="Text Box 830">
          <a:extLst>
            <a:ext uri="{FF2B5EF4-FFF2-40B4-BE49-F238E27FC236}">
              <a16:creationId xmlns:a16="http://schemas.microsoft.com/office/drawing/2014/main" id="{300A72F3-54A6-401A-8F88-556BC1338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29" name="Text Box 831">
          <a:extLst>
            <a:ext uri="{FF2B5EF4-FFF2-40B4-BE49-F238E27FC236}">
              <a16:creationId xmlns:a16="http://schemas.microsoft.com/office/drawing/2014/main" id="{323CD6D4-6E62-4D5E-8580-1826B46997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30" name="Text Box 832">
          <a:extLst>
            <a:ext uri="{FF2B5EF4-FFF2-40B4-BE49-F238E27FC236}">
              <a16:creationId xmlns:a16="http://schemas.microsoft.com/office/drawing/2014/main" id="{21FBDE98-641A-4CAC-9736-93A18ACA4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1" name="Text Box 833">
          <a:extLst>
            <a:ext uri="{FF2B5EF4-FFF2-40B4-BE49-F238E27FC236}">
              <a16:creationId xmlns:a16="http://schemas.microsoft.com/office/drawing/2014/main" id="{6926EE99-52A7-4A67-8905-0646BA2D07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2" name="Text Box 834">
          <a:extLst>
            <a:ext uri="{FF2B5EF4-FFF2-40B4-BE49-F238E27FC236}">
              <a16:creationId xmlns:a16="http://schemas.microsoft.com/office/drawing/2014/main" id="{8BC97648-77A5-4A32-ACE1-28C83906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33" name="Text Box 835">
          <a:extLst>
            <a:ext uri="{FF2B5EF4-FFF2-40B4-BE49-F238E27FC236}">
              <a16:creationId xmlns:a16="http://schemas.microsoft.com/office/drawing/2014/main" id="{8BA40840-6F04-42E3-8A3C-C3F751DA4C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34" name="Text Box 836">
          <a:extLst>
            <a:ext uri="{FF2B5EF4-FFF2-40B4-BE49-F238E27FC236}">
              <a16:creationId xmlns:a16="http://schemas.microsoft.com/office/drawing/2014/main" id="{92BB03D9-A58D-4283-8655-5127094956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5" name="Text Box 837">
          <a:extLst>
            <a:ext uri="{FF2B5EF4-FFF2-40B4-BE49-F238E27FC236}">
              <a16:creationId xmlns:a16="http://schemas.microsoft.com/office/drawing/2014/main" id="{BB81E0A0-D005-4753-B436-6B01B15A61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6" name="Text Box 838">
          <a:extLst>
            <a:ext uri="{FF2B5EF4-FFF2-40B4-BE49-F238E27FC236}">
              <a16:creationId xmlns:a16="http://schemas.microsoft.com/office/drawing/2014/main" id="{1E699D53-3111-4F7D-8124-7D75FA9718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37" name="Text Box 839">
          <a:extLst>
            <a:ext uri="{FF2B5EF4-FFF2-40B4-BE49-F238E27FC236}">
              <a16:creationId xmlns:a16="http://schemas.microsoft.com/office/drawing/2014/main" id="{C16D426A-A11C-4C5C-B1F2-7DD31AE467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8" name="Text Box 840">
          <a:extLst>
            <a:ext uri="{FF2B5EF4-FFF2-40B4-BE49-F238E27FC236}">
              <a16:creationId xmlns:a16="http://schemas.microsoft.com/office/drawing/2014/main" id="{45005E87-2A26-49E2-8116-0F313CCF09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39" name="Text Box 841">
          <a:extLst>
            <a:ext uri="{FF2B5EF4-FFF2-40B4-BE49-F238E27FC236}">
              <a16:creationId xmlns:a16="http://schemas.microsoft.com/office/drawing/2014/main" id="{F247808C-A9B3-4674-879A-7208F98A65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40" name="Text Box 842">
          <a:extLst>
            <a:ext uri="{FF2B5EF4-FFF2-40B4-BE49-F238E27FC236}">
              <a16:creationId xmlns:a16="http://schemas.microsoft.com/office/drawing/2014/main" id="{38C2C202-35E5-45C8-94C0-7100360FDC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1" name="Text Box 843">
          <a:extLst>
            <a:ext uri="{FF2B5EF4-FFF2-40B4-BE49-F238E27FC236}">
              <a16:creationId xmlns:a16="http://schemas.microsoft.com/office/drawing/2014/main" id="{E0FE1768-5AD9-46C3-96D5-3871DD16E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2" name="Text Box 844">
          <a:extLst>
            <a:ext uri="{FF2B5EF4-FFF2-40B4-BE49-F238E27FC236}">
              <a16:creationId xmlns:a16="http://schemas.microsoft.com/office/drawing/2014/main" id="{5CD8180F-FB8D-4072-9092-FF56ACDEA9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443" name="Text Box 845">
          <a:extLst>
            <a:ext uri="{FF2B5EF4-FFF2-40B4-BE49-F238E27FC236}">
              <a16:creationId xmlns:a16="http://schemas.microsoft.com/office/drawing/2014/main" id="{FCCA88E5-B2B5-44ED-BDE6-002CB7FB00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4" name="Text Box 846">
          <a:extLst>
            <a:ext uri="{FF2B5EF4-FFF2-40B4-BE49-F238E27FC236}">
              <a16:creationId xmlns:a16="http://schemas.microsoft.com/office/drawing/2014/main" id="{47BC6119-46E6-421D-98DE-549A9E238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5" name="Text Box 847">
          <a:extLst>
            <a:ext uri="{FF2B5EF4-FFF2-40B4-BE49-F238E27FC236}">
              <a16:creationId xmlns:a16="http://schemas.microsoft.com/office/drawing/2014/main" id="{6471132F-B346-418C-B5B2-8458CA1E6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46" name="Text Box 848">
          <a:extLst>
            <a:ext uri="{FF2B5EF4-FFF2-40B4-BE49-F238E27FC236}">
              <a16:creationId xmlns:a16="http://schemas.microsoft.com/office/drawing/2014/main" id="{AED425FA-B721-4F89-96A8-B25A55D8767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7" name="Text Box 849">
          <a:extLst>
            <a:ext uri="{FF2B5EF4-FFF2-40B4-BE49-F238E27FC236}">
              <a16:creationId xmlns:a16="http://schemas.microsoft.com/office/drawing/2014/main" id="{DCAEAF3A-EE82-4548-90A0-9151B604D5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48" name="Text Box 850">
          <a:extLst>
            <a:ext uri="{FF2B5EF4-FFF2-40B4-BE49-F238E27FC236}">
              <a16:creationId xmlns:a16="http://schemas.microsoft.com/office/drawing/2014/main" id="{4067244C-521A-4E04-A8A1-25FEECE2C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49" name="Text Box 851">
          <a:extLst>
            <a:ext uri="{FF2B5EF4-FFF2-40B4-BE49-F238E27FC236}">
              <a16:creationId xmlns:a16="http://schemas.microsoft.com/office/drawing/2014/main" id="{E16DE03C-6F19-41D9-A91B-3D5C304153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0" name="Text Box 852">
          <a:extLst>
            <a:ext uri="{FF2B5EF4-FFF2-40B4-BE49-F238E27FC236}">
              <a16:creationId xmlns:a16="http://schemas.microsoft.com/office/drawing/2014/main" id="{2161E08B-3273-4058-8C4D-8CBCD02AE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1" name="Text Box 853">
          <a:extLst>
            <a:ext uri="{FF2B5EF4-FFF2-40B4-BE49-F238E27FC236}">
              <a16:creationId xmlns:a16="http://schemas.microsoft.com/office/drawing/2014/main" id="{CF2E065F-5879-43C2-B423-9BD2B8608C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52" name="Text Box 854">
          <a:extLst>
            <a:ext uri="{FF2B5EF4-FFF2-40B4-BE49-F238E27FC236}">
              <a16:creationId xmlns:a16="http://schemas.microsoft.com/office/drawing/2014/main" id="{F6DE5D2A-47C8-4691-85B8-0E9B92E557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53" name="Text Box 855">
          <a:extLst>
            <a:ext uri="{FF2B5EF4-FFF2-40B4-BE49-F238E27FC236}">
              <a16:creationId xmlns:a16="http://schemas.microsoft.com/office/drawing/2014/main" id="{928282E7-08C6-4138-8718-E5C677FCFC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4" name="Text Box 856">
          <a:extLst>
            <a:ext uri="{FF2B5EF4-FFF2-40B4-BE49-F238E27FC236}">
              <a16:creationId xmlns:a16="http://schemas.microsoft.com/office/drawing/2014/main" id="{44A7F16C-D54E-436A-831A-8223B6B91D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5" name="Text Box 857">
          <a:extLst>
            <a:ext uri="{FF2B5EF4-FFF2-40B4-BE49-F238E27FC236}">
              <a16:creationId xmlns:a16="http://schemas.microsoft.com/office/drawing/2014/main" id="{68A5C7D6-7EA2-4BEB-B1B3-E5119F827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56" name="Text Box 858">
          <a:extLst>
            <a:ext uri="{FF2B5EF4-FFF2-40B4-BE49-F238E27FC236}">
              <a16:creationId xmlns:a16="http://schemas.microsoft.com/office/drawing/2014/main" id="{9F9B4E1E-C288-4A40-99F6-24563BFC4C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7" name="Text Box 859">
          <a:extLst>
            <a:ext uri="{FF2B5EF4-FFF2-40B4-BE49-F238E27FC236}">
              <a16:creationId xmlns:a16="http://schemas.microsoft.com/office/drawing/2014/main" id="{3609EF01-0DAA-4918-BD01-DE54483C9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58" name="Text Box 860">
          <a:extLst>
            <a:ext uri="{FF2B5EF4-FFF2-40B4-BE49-F238E27FC236}">
              <a16:creationId xmlns:a16="http://schemas.microsoft.com/office/drawing/2014/main" id="{9A56DC0E-2B02-4F33-8549-C45E8E881F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59" name="Text Box 861">
          <a:extLst>
            <a:ext uri="{FF2B5EF4-FFF2-40B4-BE49-F238E27FC236}">
              <a16:creationId xmlns:a16="http://schemas.microsoft.com/office/drawing/2014/main" id="{545C35A2-9364-4906-B41F-C3CCF92007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0" name="Text Box 862">
          <a:extLst>
            <a:ext uri="{FF2B5EF4-FFF2-40B4-BE49-F238E27FC236}">
              <a16:creationId xmlns:a16="http://schemas.microsoft.com/office/drawing/2014/main" id="{61F7A726-1575-4B62-AF26-F748A5BBBC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1" name="Text Box 863">
          <a:extLst>
            <a:ext uri="{FF2B5EF4-FFF2-40B4-BE49-F238E27FC236}">
              <a16:creationId xmlns:a16="http://schemas.microsoft.com/office/drawing/2014/main" id="{9CA1FCCC-0691-437B-9AA9-EABA8A7A4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62" name="Text Box 864">
          <a:extLst>
            <a:ext uri="{FF2B5EF4-FFF2-40B4-BE49-F238E27FC236}">
              <a16:creationId xmlns:a16="http://schemas.microsoft.com/office/drawing/2014/main" id="{E6EB60FC-FF51-4DFF-8E29-807591DF78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3" name="Text Box 865">
          <a:extLst>
            <a:ext uri="{FF2B5EF4-FFF2-40B4-BE49-F238E27FC236}">
              <a16:creationId xmlns:a16="http://schemas.microsoft.com/office/drawing/2014/main" id="{FCE378CE-FDFB-4EFA-A6B4-D2ED4947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4" name="Text Box 866">
          <a:extLst>
            <a:ext uri="{FF2B5EF4-FFF2-40B4-BE49-F238E27FC236}">
              <a16:creationId xmlns:a16="http://schemas.microsoft.com/office/drawing/2014/main" id="{55194FFC-6E05-4810-8A17-C676B03F0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465" name="Text Box 867">
          <a:extLst>
            <a:ext uri="{FF2B5EF4-FFF2-40B4-BE49-F238E27FC236}">
              <a16:creationId xmlns:a16="http://schemas.microsoft.com/office/drawing/2014/main" id="{CDF1E6D0-6B28-4FBD-8B06-AB90C7ADB43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6" name="Text Box 868">
          <a:extLst>
            <a:ext uri="{FF2B5EF4-FFF2-40B4-BE49-F238E27FC236}">
              <a16:creationId xmlns:a16="http://schemas.microsoft.com/office/drawing/2014/main" id="{EFF90F02-82CD-4E47-8512-ABB0C933F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7" name="Text Box 869">
          <a:extLst>
            <a:ext uri="{FF2B5EF4-FFF2-40B4-BE49-F238E27FC236}">
              <a16:creationId xmlns:a16="http://schemas.microsoft.com/office/drawing/2014/main" id="{7162E979-35C0-490D-91C1-344E13733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8" name="Text Box 870">
          <a:extLst>
            <a:ext uri="{FF2B5EF4-FFF2-40B4-BE49-F238E27FC236}">
              <a16:creationId xmlns:a16="http://schemas.microsoft.com/office/drawing/2014/main" id="{0ECCDB3C-90FC-4439-A6EE-BFE9D43C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69" name="Text Box 101">
          <a:extLst>
            <a:ext uri="{FF2B5EF4-FFF2-40B4-BE49-F238E27FC236}">
              <a16:creationId xmlns:a16="http://schemas.microsoft.com/office/drawing/2014/main" id="{29B74605-8F05-47D9-98E8-AC2FCE027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470" name="Text Box 102">
          <a:extLst>
            <a:ext uri="{FF2B5EF4-FFF2-40B4-BE49-F238E27FC236}">
              <a16:creationId xmlns:a16="http://schemas.microsoft.com/office/drawing/2014/main" id="{A0808B7A-3923-4030-8C1A-6621811518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1" name="Text Box 103">
          <a:extLst>
            <a:ext uri="{FF2B5EF4-FFF2-40B4-BE49-F238E27FC236}">
              <a16:creationId xmlns:a16="http://schemas.microsoft.com/office/drawing/2014/main" id="{5DFF4049-7970-4D1E-A9E2-9D4ACC6A9F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2" name="Text Box 104">
          <a:extLst>
            <a:ext uri="{FF2B5EF4-FFF2-40B4-BE49-F238E27FC236}">
              <a16:creationId xmlns:a16="http://schemas.microsoft.com/office/drawing/2014/main" id="{BA5A88FE-30FF-4212-9655-97B203BA41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3" name="Text Box 105">
          <a:extLst>
            <a:ext uri="{FF2B5EF4-FFF2-40B4-BE49-F238E27FC236}">
              <a16:creationId xmlns:a16="http://schemas.microsoft.com/office/drawing/2014/main" id="{21801836-B9D4-44EE-96AD-C02547CF4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4" name="Text Box 106">
          <a:extLst>
            <a:ext uri="{FF2B5EF4-FFF2-40B4-BE49-F238E27FC236}">
              <a16:creationId xmlns:a16="http://schemas.microsoft.com/office/drawing/2014/main" id="{17BA1023-EC9A-4686-A1FA-1AA0DC9CB3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5" name="Text Box 107">
          <a:extLst>
            <a:ext uri="{FF2B5EF4-FFF2-40B4-BE49-F238E27FC236}">
              <a16:creationId xmlns:a16="http://schemas.microsoft.com/office/drawing/2014/main" id="{3C5F8362-9837-4143-8B5A-8D85CFDBCD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6" name="Text Box 108">
          <a:extLst>
            <a:ext uri="{FF2B5EF4-FFF2-40B4-BE49-F238E27FC236}">
              <a16:creationId xmlns:a16="http://schemas.microsoft.com/office/drawing/2014/main" id="{C3960434-BBBB-4A22-90D6-62D05E2BA5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7" name="Text Box 109">
          <a:extLst>
            <a:ext uri="{FF2B5EF4-FFF2-40B4-BE49-F238E27FC236}">
              <a16:creationId xmlns:a16="http://schemas.microsoft.com/office/drawing/2014/main" id="{263474CD-345B-470B-8BAC-2C0D30F163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8" name="Text Box 110">
          <a:extLst>
            <a:ext uri="{FF2B5EF4-FFF2-40B4-BE49-F238E27FC236}">
              <a16:creationId xmlns:a16="http://schemas.microsoft.com/office/drawing/2014/main" id="{2AE5CF6B-50E6-4070-8082-D9786859E2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79" name="Text Box 111">
          <a:extLst>
            <a:ext uri="{FF2B5EF4-FFF2-40B4-BE49-F238E27FC236}">
              <a16:creationId xmlns:a16="http://schemas.microsoft.com/office/drawing/2014/main" id="{CAE42AAB-C474-4FE1-B8B0-351375B548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0" name="Text Box 112">
          <a:extLst>
            <a:ext uri="{FF2B5EF4-FFF2-40B4-BE49-F238E27FC236}">
              <a16:creationId xmlns:a16="http://schemas.microsoft.com/office/drawing/2014/main" id="{A32FEF97-FD06-41BC-91CD-3602F85C85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1" name="Text Box 113">
          <a:extLst>
            <a:ext uri="{FF2B5EF4-FFF2-40B4-BE49-F238E27FC236}">
              <a16:creationId xmlns:a16="http://schemas.microsoft.com/office/drawing/2014/main" id="{339527CA-43CC-4E5D-AE3F-E7242CAD3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2" name="Text Box 114">
          <a:extLst>
            <a:ext uri="{FF2B5EF4-FFF2-40B4-BE49-F238E27FC236}">
              <a16:creationId xmlns:a16="http://schemas.microsoft.com/office/drawing/2014/main" id="{3DB31FE3-30F7-4F44-92CB-87781C4B7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3" name="Text Box 115">
          <a:extLst>
            <a:ext uri="{FF2B5EF4-FFF2-40B4-BE49-F238E27FC236}">
              <a16:creationId xmlns:a16="http://schemas.microsoft.com/office/drawing/2014/main" id="{DF684BF9-9A50-4928-814F-EE52F6138A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4" name="Text Box 116">
          <a:extLst>
            <a:ext uri="{FF2B5EF4-FFF2-40B4-BE49-F238E27FC236}">
              <a16:creationId xmlns:a16="http://schemas.microsoft.com/office/drawing/2014/main" id="{4693B5B7-27AC-460B-9D57-77A8857C03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5" name="Text Box 117">
          <a:extLst>
            <a:ext uri="{FF2B5EF4-FFF2-40B4-BE49-F238E27FC236}">
              <a16:creationId xmlns:a16="http://schemas.microsoft.com/office/drawing/2014/main" id="{E3EC254A-6A01-431F-94E9-55061F0C41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6" name="Text Box 118">
          <a:extLst>
            <a:ext uri="{FF2B5EF4-FFF2-40B4-BE49-F238E27FC236}">
              <a16:creationId xmlns:a16="http://schemas.microsoft.com/office/drawing/2014/main" id="{348EE4DC-F476-4899-9FF6-82A3ED20E3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7" name="Text Box 119">
          <a:extLst>
            <a:ext uri="{FF2B5EF4-FFF2-40B4-BE49-F238E27FC236}">
              <a16:creationId xmlns:a16="http://schemas.microsoft.com/office/drawing/2014/main" id="{27EBB45A-F9B1-4975-96B2-B89DE30942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8" name="Text Box 120">
          <a:extLst>
            <a:ext uri="{FF2B5EF4-FFF2-40B4-BE49-F238E27FC236}">
              <a16:creationId xmlns:a16="http://schemas.microsoft.com/office/drawing/2014/main" id="{4E73D7AA-6AE4-43A9-8106-3B37BC8AD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89" name="Text Box 121">
          <a:extLst>
            <a:ext uri="{FF2B5EF4-FFF2-40B4-BE49-F238E27FC236}">
              <a16:creationId xmlns:a16="http://schemas.microsoft.com/office/drawing/2014/main" id="{9E882160-D97E-477A-86B8-04C64F0AE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0" name="Text Box 122">
          <a:extLst>
            <a:ext uri="{FF2B5EF4-FFF2-40B4-BE49-F238E27FC236}">
              <a16:creationId xmlns:a16="http://schemas.microsoft.com/office/drawing/2014/main" id="{1FAAD18D-58B7-488C-93A7-9F1690A3B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1" name="Text Box 123">
          <a:extLst>
            <a:ext uri="{FF2B5EF4-FFF2-40B4-BE49-F238E27FC236}">
              <a16:creationId xmlns:a16="http://schemas.microsoft.com/office/drawing/2014/main" id="{55DDDFBF-B909-4C92-91C5-1601075D4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2" name="Text Box 124">
          <a:extLst>
            <a:ext uri="{FF2B5EF4-FFF2-40B4-BE49-F238E27FC236}">
              <a16:creationId xmlns:a16="http://schemas.microsoft.com/office/drawing/2014/main" id="{0A2D2CF4-B729-470B-8316-255DAD2576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3" name="Text Box 125">
          <a:extLst>
            <a:ext uri="{FF2B5EF4-FFF2-40B4-BE49-F238E27FC236}">
              <a16:creationId xmlns:a16="http://schemas.microsoft.com/office/drawing/2014/main" id="{EC414698-CE69-41BF-9FD7-DEE68DC1D9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4" name="Text Box 126">
          <a:extLst>
            <a:ext uri="{FF2B5EF4-FFF2-40B4-BE49-F238E27FC236}">
              <a16:creationId xmlns:a16="http://schemas.microsoft.com/office/drawing/2014/main" id="{4C0542B2-A553-422B-B693-0D1821255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5" name="Text Box 127">
          <a:extLst>
            <a:ext uri="{FF2B5EF4-FFF2-40B4-BE49-F238E27FC236}">
              <a16:creationId xmlns:a16="http://schemas.microsoft.com/office/drawing/2014/main" id="{C18FC3BC-2333-4200-A2D1-D22645B98F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6" name="Text Box 128">
          <a:extLst>
            <a:ext uri="{FF2B5EF4-FFF2-40B4-BE49-F238E27FC236}">
              <a16:creationId xmlns:a16="http://schemas.microsoft.com/office/drawing/2014/main" id="{BC439BA4-B6CB-494C-A0CD-376E9534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497" name="Text Box 129">
          <a:extLst>
            <a:ext uri="{FF2B5EF4-FFF2-40B4-BE49-F238E27FC236}">
              <a16:creationId xmlns:a16="http://schemas.microsoft.com/office/drawing/2014/main" id="{F8EFA3BC-2AD7-45D5-AE52-2DAE2946B6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162204"/>
    <xdr:sp macro="" textlink="">
      <xdr:nvSpPr>
        <xdr:cNvPr id="8498" name="Text Box 130">
          <a:extLst>
            <a:ext uri="{FF2B5EF4-FFF2-40B4-BE49-F238E27FC236}">
              <a16:creationId xmlns:a16="http://schemas.microsoft.com/office/drawing/2014/main" id="{65E78BBF-9E11-453B-B109-4C8BB171E46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499" name="Text Box 131">
          <a:extLst>
            <a:ext uri="{FF2B5EF4-FFF2-40B4-BE49-F238E27FC236}">
              <a16:creationId xmlns:a16="http://schemas.microsoft.com/office/drawing/2014/main" id="{4BBE392F-2422-45BF-A817-71387460B3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0" name="Text Box 132">
          <a:extLst>
            <a:ext uri="{FF2B5EF4-FFF2-40B4-BE49-F238E27FC236}">
              <a16:creationId xmlns:a16="http://schemas.microsoft.com/office/drawing/2014/main" id="{B2631CD7-E6FB-4D6D-8B17-778C7F8442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1" name="Text Box 133">
          <a:extLst>
            <a:ext uri="{FF2B5EF4-FFF2-40B4-BE49-F238E27FC236}">
              <a16:creationId xmlns:a16="http://schemas.microsoft.com/office/drawing/2014/main" id="{830C2868-60C3-4F15-8A96-70F3655BC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02" name="Text Box 134">
          <a:extLst>
            <a:ext uri="{FF2B5EF4-FFF2-40B4-BE49-F238E27FC236}">
              <a16:creationId xmlns:a16="http://schemas.microsoft.com/office/drawing/2014/main" id="{658574BF-AB1D-402A-B48F-DD48B08BE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3" name="Text Box 135">
          <a:extLst>
            <a:ext uri="{FF2B5EF4-FFF2-40B4-BE49-F238E27FC236}">
              <a16:creationId xmlns:a16="http://schemas.microsoft.com/office/drawing/2014/main" id="{C36F2F74-B03B-4BEA-B346-CA72A45F3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4" name="Text Box 136">
          <a:extLst>
            <a:ext uri="{FF2B5EF4-FFF2-40B4-BE49-F238E27FC236}">
              <a16:creationId xmlns:a16="http://schemas.microsoft.com/office/drawing/2014/main" id="{08711C18-8D76-4B14-943F-221CA81328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505" name="Text Box 137">
          <a:extLst>
            <a:ext uri="{FF2B5EF4-FFF2-40B4-BE49-F238E27FC236}">
              <a16:creationId xmlns:a16="http://schemas.microsoft.com/office/drawing/2014/main" id="{98678ADD-4D76-483D-9921-388922E8721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6" name="Text Box 138">
          <a:extLst>
            <a:ext uri="{FF2B5EF4-FFF2-40B4-BE49-F238E27FC236}">
              <a16:creationId xmlns:a16="http://schemas.microsoft.com/office/drawing/2014/main" id="{784BA1F2-45C7-4DF5-8C6A-DDE90D0C96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7" name="Text Box 139">
          <a:extLst>
            <a:ext uri="{FF2B5EF4-FFF2-40B4-BE49-F238E27FC236}">
              <a16:creationId xmlns:a16="http://schemas.microsoft.com/office/drawing/2014/main" id="{AAB9DBE7-7E5B-4ACA-8D92-0FF6225FB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08" name="Text Box 140">
          <a:extLst>
            <a:ext uri="{FF2B5EF4-FFF2-40B4-BE49-F238E27FC236}">
              <a16:creationId xmlns:a16="http://schemas.microsoft.com/office/drawing/2014/main" id="{C64ED256-5D6C-4587-ACF4-4A0E2EE04C6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09" name="Text Box 141">
          <a:extLst>
            <a:ext uri="{FF2B5EF4-FFF2-40B4-BE49-F238E27FC236}">
              <a16:creationId xmlns:a16="http://schemas.microsoft.com/office/drawing/2014/main" id="{A85BDB66-7D99-4281-B35B-78F29BD12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0" name="Text Box 142">
          <a:extLst>
            <a:ext uri="{FF2B5EF4-FFF2-40B4-BE49-F238E27FC236}">
              <a16:creationId xmlns:a16="http://schemas.microsoft.com/office/drawing/2014/main" id="{57A7B064-C39C-4CD0-9498-79CB69C81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511" name="Text Box 143">
          <a:extLst>
            <a:ext uri="{FF2B5EF4-FFF2-40B4-BE49-F238E27FC236}">
              <a16:creationId xmlns:a16="http://schemas.microsoft.com/office/drawing/2014/main" id="{2C17542B-552B-4325-B8BE-CB587F76AE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2" name="Text Box 144">
          <a:extLst>
            <a:ext uri="{FF2B5EF4-FFF2-40B4-BE49-F238E27FC236}">
              <a16:creationId xmlns:a16="http://schemas.microsoft.com/office/drawing/2014/main" id="{9B83DFDF-F700-4DD9-BEE9-CABE8164C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3" name="Text Box 145">
          <a:extLst>
            <a:ext uri="{FF2B5EF4-FFF2-40B4-BE49-F238E27FC236}">
              <a16:creationId xmlns:a16="http://schemas.microsoft.com/office/drawing/2014/main" id="{D70DDD09-2D5D-451F-9032-2280F5B28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14" name="Text Box 146">
          <a:extLst>
            <a:ext uri="{FF2B5EF4-FFF2-40B4-BE49-F238E27FC236}">
              <a16:creationId xmlns:a16="http://schemas.microsoft.com/office/drawing/2014/main" id="{03B008E3-464B-40EE-B3E4-F27E9BA6AA6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15" name="Text Box 147">
          <a:extLst>
            <a:ext uri="{FF2B5EF4-FFF2-40B4-BE49-F238E27FC236}">
              <a16:creationId xmlns:a16="http://schemas.microsoft.com/office/drawing/2014/main" id="{8BD558D1-ADA2-441C-9C1F-368C9372B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6" name="Text Box 148">
          <a:extLst>
            <a:ext uri="{FF2B5EF4-FFF2-40B4-BE49-F238E27FC236}">
              <a16:creationId xmlns:a16="http://schemas.microsoft.com/office/drawing/2014/main" id="{4FCC6C82-A616-4449-AC1C-4080BB126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7" name="Text Box 149">
          <a:extLst>
            <a:ext uri="{FF2B5EF4-FFF2-40B4-BE49-F238E27FC236}">
              <a16:creationId xmlns:a16="http://schemas.microsoft.com/office/drawing/2014/main" id="{127FF664-9D5A-4DDD-A31E-FBC362C8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18" name="Text Box 150">
          <a:extLst>
            <a:ext uri="{FF2B5EF4-FFF2-40B4-BE49-F238E27FC236}">
              <a16:creationId xmlns:a16="http://schemas.microsoft.com/office/drawing/2014/main" id="{91549777-A1BF-48DE-8AAC-C3252512C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19" name="Text Box 151">
          <a:extLst>
            <a:ext uri="{FF2B5EF4-FFF2-40B4-BE49-F238E27FC236}">
              <a16:creationId xmlns:a16="http://schemas.microsoft.com/office/drawing/2014/main" id="{86940AF7-8241-4159-915E-13C9C9A45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0" name="Text Box 152">
          <a:extLst>
            <a:ext uri="{FF2B5EF4-FFF2-40B4-BE49-F238E27FC236}">
              <a16:creationId xmlns:a16="http://schemas.microsoft.com/office/drawing/2014/main" id="{3AFCD670-24B1-4042-8A46-B26254244C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21" name="Text Box 153">
          <a:extLst>
            <a:ext uri="{FF2B5EF4-FFF2-40B4-BE49-F238E27FC236}">
              <a16:creationId xmlns:a16="http://schemas.microsoft.com/office/drawing/2014/main" id="{8F1B5822-2A89-49EC-A8F7-B91A042228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2" name="Text Box 154">
          <a:extLst>
            <a:ext uri="{FF2B5EF4-FFF2-40B4-BE49-F238E27FC236}">
              <a16:creationId xmlns:a16="http://schemas.microsoft.com/office/drawing/2014/main" id="{D1FBD6D1-35A0-42DF-BE3D-6DE26DCB8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3" name="Text Box 155">
          <a:extLst>
            <a:ext uri="{FF2B5EF4-FFF2-40B4-BE49-F238E27FC236}">
              <a16:creationId xmlns:a16="http://schemas.microsoft.com/office/drawing/2014/main" id="{83B90EC3-D2C2-4B31-872C-6A823C6106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24" name="Text Box 156">
          <a:extLst>
            <a:ext uri="{FF2B5EF4-FFF2-40B4-BE49-F238E27FC236}">
              <a16:creationId xmlns:a16="http://schemas.microsoft.com/office/drawing/2014/main" id="{2F31A527-12CF-4A2D-AD0C-409CC2CCA2C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5" name="Text Box 157">
          <a:extLst>
            <a:ext uri="{FF2B5EF4-FFF2-40B4-BE49-F238E27FC236}">
              <a16:creationId xmlns:a16="http://schemas.microsoft.com/office/drawing/2014/main" id="{AEF94285-3770-4FE6-8394-9D3A163DB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6" name="Text Box 158">
          <a:extLst>
            <a:ext uri="{FF2B5EF4-FFF2-40B4-BE49-F238E27FC236}">
              <a16:creationId xmlns:a16="http://schemas.microsoft.com/office/drawing/2014/main" id="{E11149AC-4BF3-4653-9265-FF88F6B4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27" name="Text Box 159">
          <a:extLst>
            <a:ext uri="{FF2B5EF4-FFF2-40B4-BE49-F238E27FC236}">
              <a16:creationId xmlns:a16="http://schemas.microsoft.com/office/drawing/2014/main" id="{E064E2DA-32BC-4AC4-AA54-D9AEB710BC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8" name="Text Box 160">
          <a:extLst>
            <a:ext uri="{FF2B5EF4-FFF2-40B4-BE49-F238E27FC236}">
              <a16:creationId xmlns:a16="http://schemas.microsoft.com/office/drawing/2014/main" id="{5A5282D9-D91E-420C-A4B6-43F09AF29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29" name="Text Box 161">
          <a:extLst>
            <a:ext uri="{FF2B5EF4-FFF2-40B4-BE49-F238E27FC236}">
              <a16:creationId xmlns:a16="http://schemas.microsoft.com/office/drawing/2014/main" id="{0061C1CB-6322-4739-A29A-E14CB29397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30" name="Text Box 162">
          <a:extLst>
            <a:ext uri="{FF2B5EF4-FFF2-40B4-BE49-F238E27FC236}">
              <a16:creationId xmlns:a16="http://schemas.microsoft.com/office/drawing/2014/main" id="{C2156229-6CF8-4FFB-9B9A-62140F13D7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31" name="Text Box 163">
          <a:extLst>
            <a:ext uri="{FF2B5EF4-FFF2-40B4-BE49-F238E27FC236}">
              <a16:creationId xmlns:a16="http://schemas.microsoft.com/office/drawing/2014/main" id="{89A2D592-9897-4FF8-BF95-6503FAA70A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2" name="Text Box 164">
          <a:extLst>
            <a:ext uri="{FF2B5EF4-FFF2-40B4-BE49-F238E27FC236}">
              <a16:creationId xmlns:a16="http://schemas.microsoft.com/office/drawing/2014/main" id="{A3AE280D-CF16-4FD3-B6B9-4F0F21CD1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3" name="Text Box 165">
          <a:extLst>
            <a:ext uri="{FF2B5EF4-FFF2-40B4-BE49-F238E27FC236}">
              <a16:creationId xmlns:a16="http://schemas.microsoft.com/office/drawing/2014/main" id="{CA53EE82-1324-408A-B2D0-E03F2449B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34" name="Text Box 166">
          <a:extLst>
            <a:ext uri="{FF2B5EF4-FFF2-40B4-BE49-F238E27FC236}">
              <a16:creationId xmlns:a16="http://schemas.microsoft.com/office/drawing/2014/main" id="{F2E5810D-84A2-4030-9EE6-9C82E15104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5" name="Text Box 167">
          <a:extLst>
            <a:ext uri="{FF2B5EF4-FFF2-40B4-BE49-F238E27FC236}">
              <a16:creationId xmlns:a16="http://schemas.microsoft.com/office/drawing/2014/main" id="{4D2C0D0D-51FF-432C-9C6D-E6F1967CF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6" name="Text Box 168">
          <a:extLst>
            <a:ext uri="{FF2B5EF4-FFF2-40B4-BE49-F238E27FC236}">
              <a16:creationId xmlns:a16="http://schemas.microsoft.com/office/drawing/2014/main" id="{F36992A5-C493-426B-8BE0-ED0527192F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37" name="Text Box 169">
          <a:extLst>
            <a:ext uri="{FF2B5EF4-FFF2-40B4-BE49-F238E27FC236}">
              <a16:creationId xmlns:a16="http://schemas.microsoft.com/office/drawing/2014/main" id="{C05C6288-0B90-4E71-A6AE-65AA321275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8" name="Text Box 170">
          <a:extLst>
            <a:ext uri="{FF2B5EF4-FFF2-40B4-BE49-F238E27FC236}">
              <a16:creationId xmlns:a16="http://schemas.microsoft.com/office/drawing/2014/main" id="{3DD2DF5B-B117-42D1-AE03-A386D4064F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39" name="Text Box 171">
          <a:extLst>
            <a:ext uri="{FF2B5EF4-FFF2-40B4-BE49-F238E27FC236}">
              <a16:creationId xmlns:a16="http://schemas.microsoft.com/office/drawing/2014/main" id="{8ADBC5B4-3814-4248-A789-7DFF6E42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40" name="Text Box 172">
          <a:extLst>
            <a:ext uri="{FF2B5EF4-FFF2-40B4-BE49-F238E27FC236}">
              <a16:creationId xmlns:a16="http://schemas.microsoft.com/office/drawing/2014/main" id="{8921B56D-0248-4F04-AC90-81DE0CADDD2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1" name="Text Box 173">
          <a:extLst>
            <a:ext uri="{FF2B5EF4-FFF2-40B4-BE49-F238E27FC236}">
              <a16:creationId xmlns:a16="http://schemas.microsoft.com/office/drawing/2014/main" id="{7358E8EE-E120-4DB4-8E12-68906C74B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2" name="Text Box 174">
          <a:extLst>
            <a:ext uri="{FF2B5EF4-FFF2-40B4-BE49-F238E27FC236}">
              <a16:creationId xmlns:a16="http://schemas.microsoft.com/office/drawing/2014/main" id="{B34DD6F2-78DA-411D-A6F0-4A2809BD03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43" name="Text Box 175">
          <a:extLst>
            <a:ext uri="{FF2B5EF4-FFF2-40B4-BE49-F238E27FC236}">
              <a16:creationId xmlns:a16="http://schemas.microsoft.com/office/drawing/2014/main" id="{71BEED56-5269-4694-8F63-B79CEFB32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4" name="Text Box 176">
          <a:extLst>
            <a:ext uri="{FF2B5EF4-FFF2-40B4-BE49-F238E27FC236}">
              <a16:creationId xmlns:a16="http://schemas.microsoft.com/office/drawing/2014/main" id="{799EE37F-3EFC-4FB5-A6E7-82AB1B46E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5" name="Text Box 177">
          <a:extLst>
            <a:ext uri="{FF2B5EF4-FFF2-40B4-BE49-F238E27FC236}">
              <a16:creationId xmlns:a16="http://schemas.microsoft.com/office/drawing/2014/main" id="{8CB04372-A9F0-4B93-B797-2174C1202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546" name="Text Box 178">
          <a:extLst>
            <a:ext uri="{FF2B5EF4-FFF2-40B4-BE49-F238E27FC236}">
              <a16:creationId xmlns:a16="http://schemas.microsoft.com/office/drawing/2014/main" id="{082A922D-C915-4CB9-ACC3-78911F9200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7" name="Text Box 179">
          <a:extLst>
            <a:ext uri="{FF2B5EF4-FFF2-40B4-BE49-F238E27FC236}">
              <a16:creationId xmlns:a16="http://schemas.microsoft.com/office/drawing/2014/main" id="{826DB262-0D8E-468A-AA04-B507455650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48" name="Text Box 180">
          <a:extLst>
            <a:ext uri="{FF2B5EF4-FFF2-40B4-BE49-F238E27FC236}">
              <a16:creationId xmlns:a16="http://schemas.microsoft.com/office/drawing/2014/main" id="{A93DAA9F-21C2-47A9-B8B8-83454D15A7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49" name="Text Box 181">
          <a:extLst>
            <a:ext uri="{FF2B5EF4-FFF2-40B4-BE49-F238E27FC236}">
              <a16:creationId xmlns:a16="http://schemas.microsoft.com/office/drawing/2014/main" id="{9835B5A8-2DCF-4132-80CD-E6993D41FC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0" name="Text Box 182">
          <a:extLst>
            <a:ext uri="{FF2B5EF4-FFF2-40B4-BE49-F238E27FC236}">
              <a16:creationId xmlns:a16="http://schemas.microsoft.com/office/drawing/2014/main" id="{A1BCC648-784F-4D08-8006-0279E33F36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1" name="Text Box 183">
          <a:extLst>
            <a:ext uri="{FF2B5EF4-FFF2-40B4-BE49-F238E27FC236}">
              <a16:creationId xmlns:a16="http://schemas.microsoft.com/office/drawing/2014/main" id="{3D570EEC-892F-4C57-911A-1CDDE97DD1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2" name="Text Box 184">
          <a:extLst>
            <a:ext uri="{FF2B5EF4-FFF2-40B4-BE49-F238E27FC236}">
              <a16:creationId xmlns:a16="http://schemas.microsoft.com/office/drawing/2014/main" id="{B52F202B-F5AB-4E6B-9A23-1F765C6494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3" name="Text Box 185">
          <a:extLst>
            <a:ext uri="{FF2B5EF4-FFF2-40B4-BE49-F238E27FC236}">
              <a16:creationId xmlns:a16="http://schemas.microsoft.com/office/drawing/2014/main" id="{B4B3909B-73E9-4ECF-921E-AAEF296F7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4" name="Text Box 186">
          <a:extLst>
            <a:ext uri="{FF2B5EF4-FFF2-40B4-BE49-F238E27FC236}">
              <a16:creationId xmlns:a16="http://schemas.microsoft.com/office/drawing/2014/main" id="{ADEEF983-69E9-4DA6-92AD-D2BA4ABD7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5" name="Text Box 187">
          <a:extLst>
            <a:ext uri="{FF2B5EF4-FFF2-40B4-BE49-F238E27FC236}">
              <a16:creationId xmlns:a16="http://schemas.microsoft.com/office/drawing/2014/main" id="{7DB39129-34B0-4705-8BEF-B25821829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6" name="Text Box 188">
          <a:extLst>
            <a:ext uri="{FF2B5EF4-FFF2-40B4-BE49-F238E27FC236}">
              <a16:creationId xmlns:a16="http://schemas.microsoft.com/office/drawing/2014/main" id="{7959181C-E94C-44EF-80F1-219949802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7" name="Text Box 189">
          <a:extLst>
            <a:ext uri="{FF2B5EF4-FFF2-40B4-BE49-F238E27FC236}">
              <a16:creationId xmlns:a16="http://schemas.microsoft.com/office/drawing/2014/main" id="{CAC0762D-633A-4ADA-AD7B-FF3D15C8C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8" name="Text Box 190">
          <a:extLst>
            <a:ext uri="{FF2B5EF4-FFF2-40B4-BE49-F238E27FC236}">
              <a16:creationId xmlns:a16="http://schemas.microsoft.com/office/drawing/2014/main" id="{C7E1B23A-9534-4C66-AB88-B9E58A7550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59" name="Text Box 191">
          <a:extLst>
            <a:ext uri="{FF2B5EF4-FFF2-40B4-BE49-F238E27FC236}">
              <a16:creationId xmlns:a16="http://schemas.microsoft.com/office/drawing/2014/main" id="{055A8120-A9B6-4400-94F1-4AF99DB9FD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0" name="Text Box 192">
          <a:extLst>
            <a:ext uri="{FF2B5EF4-FFF2-40B4-BE49-F238E27FC236}">
              <a16:creationId xmlns:a16="http://schemas.microsoft.com/office/drawing/2014/main" id="{02F0849D-DC12-461B-B1CB-C2C6444756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1" name="Text Box 193">
          <a:extLst>
            <a:ext uri="{FF2B5EF4-FFF2-40B4-BE49-F238E27FC236}">
              <a16:creationId xmlns:a16="http://schemas.microsoft.com/office/drawing/2014/main" id="{0954EF68-470C-4F98-AD52-EC47D46DB6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2" name="Text Box 194">
          <a:extLst>
            <a:ext uri="{FF2B5EF4-FFF2-40B4-BE49-F238E27FC236}">
              <a16:creationId xmlns:a16="http://schemas.microsoft.com/office/drawing/2014/main" id="{5D54A746-2660-4B0D-946E-5648256EB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3" name="Text Box 195">
          <a:extLst>
            <a:ext uri="{FF2B5EF4-FFF2-40B4-BE49-F238E27FC236}">
              <a16:creationId xmlns:a16="http://schemas.microsoft.com/office/drawing/2014/main" id="{5E60C303-F149-4D78-85C8-698114292A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4" name="Text Box 196">
          <a:extLst>
            <a:ext uri="{FF2B5EF4-FFF2-40B4-BE49-F238E27FC236}">
              <a16:creationId xmlns:a16="http://schemas.microsoft.com/office/drawing/2014/main" id="{29DB02B3-9AF7-4424-BF8C-B99266F88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5" name="Text Box 197">
          <a:extLst>
            <a:ext uri="{FF2B5EF4-FFF2-40B4-BE49-F238E27FC236}">
              <a16:creationId xmlns:a16="http://schemas.microsoft.com/office/drawing/2014/main" id="{5390B1A5-C4E9-4B7D-9634-4D61CB1E5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6" name="Text Box 198">
          <a:extLst>
            <a:ext uri="{FF2B5EF4-FFF2-40B4-BE49-F238E27FC236}">
              <a16:creationId xmlns:a16="http://schemas.microsoft.com/office/drawing/2014/main" id="{51CF9338-81B6-4F86-91AC-424FF7F907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7" name="Text Box 199">
          <a:extLst>
            <a:ext uri="{FF2B5EF4-FFF2-40B4-BE49-F238E27FC236}">
              <a16:creationId xmlns:a16="http://schemas.microsoft.com/office/drawing/2014/main" id="{DB3C8A18-8077-4740-936D-888067D2EE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8" name="Text Box 200">
          <a:extLst>
            <a:ext uri="{FF2B5EF4-FFF2-40B4-BE49-F238E27FC236}">
              <a16:creationId xmlns:a16="http://schemas.microsoft.com/office/drawing/2014/main" id="{F026F67C-1589-4097-9385-8E74005F3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69" name="Text Box 201">
          <a:extLst>
            <a:ext uri="{FF2B5EF4-FFF2-40B4-BE49-F238E27FC236}">
              <a16:creationId xmlns:a16="http://schemas.microsoft.com/office/drawing/2014/main" id="{917CE7FE-ABA2-44EE-9929-599A12140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0" name="Text Box 202">
          <a:extLst>
            <a:ext uri="{FF2B5EF4-FFF2-40B4-BE49-F238E27FC236}">
              <a16:creationId xmlns:a16="http://schemas.microsoft.com/office/drawing/2014/main" id="{4D0353EF-0750-4F62-8B68-5240A546E4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1" name="Text Box 203">
          <a:extLst>
            <a:ext uri="{FF2B5EF4-FFF2-40B4-BE49-F238E27FC236}">
              <a16:creationId xmlns:a16="http://schemas.microsoft.com/office/drawing/2014/main" id="{F9F46209-60BB-4B38-99A5-B237EAA4EA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2" name="Text Box 204">
          <a:extLst>
            <a:ext uri="{FF2B5EF4-FFF2-40B4-BE49-F238E27FC236}">
              <a16:creationId xmlns:a16="http://schemas.microsoft.com/office/drawing/2014/main" id="{90765CDC-232C-4C58-9365-9BAE918503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3" name="Text Box 205">
          <a:extLst>
            <a:ext uri="{FF2B5EF4-FFF2-40B4-BE49-F238E27FC236}">
              <a16:creationId xmlns:a16="http://schemas.microsoft.com/office/drawing/2014/main" id="{695B01E9-ED36-44C6-880A-7165ACA4C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4" name="Text Box 206">
          <a:extLst>
            <a:ext uri="{FF2B5EF4-FFF2-40B4-BE49-F238E27FC236}">
              <a16:creationId xmlns:a16="http://schemas.microsoft.com/office/drawing/2014/main" id="{4E65BA15-14C3-49FC-9A36-DF45EB3F9E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575" name="Text Box 207">
          <a:extLst>
            <a:ext uri="{FF2B5EF4-FFF2-40B4-BE49-F238E27FC236}">
              <a16:creationId xmlns:a16="http://schemas.microsoft.com/office/drawing/2014/main" id="{1C0CC6E8-02F3-44BE-B534-05D439DB06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576" name="Text Box 208">
          <a:extLst>
            <a:ext uri="{FF2B5EF4-FFF2-40B4-BE49-F238E27FC236}">
              <a16:creationId xmlns:a16="http://schemas.microsoft.com/office/drawing/2014/main" id="{EDAFEAEC-8A56-4B25-BE5B-8C56D49200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77" name="Text Box 209">
          <a:extLst>
            <a:ext uri="{FF2B5EF4-FFF2-40B4-BE49-F238E27FC236}">
              <a16:creationId xmlns:a16="http://schemas.microsoft.com/office/drawing/2014/main" id="{DD630AEB-7B11-4C75-AD07-78D208DD7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78" name="Text Box 210">
          <a:extLst>
            <a:ext uri="{FF2B5EF4-FFF2-40B4-BE49-F238E27FC236}">
              <a16:creationId xmlns:a16="http://schemas.microsoft.com/office/drawing/2014/main" id="{0D482860-5E99-4272-A0F2-6745CE3E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79" name="Text Box 211">
          <a:extLst>
            <a:ext uri="{FF2B5EF4-FFF2-40B4-BE49-F238E27FC236}">
              <a16:creationId xmlns:a16="http://schemas.microsoft.com/office/drawing/2014/main" id="{AE0C839D-E28E-4023-8154-9080F0465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80" name="Text Box 212">
          <a:extLst>
            <a:ext uri="{FF2B5EF4-FFF2-40B4-BE49-F238E27FC236}">
              <a16:creationId xmlns:a16="http://schemas.microsoft.com/office/drawing/2014/main" id="{B00FDE8C-1888-4564-A5D4-D48CF707090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1" name="Text Box 213">
          <a:extLst>
            <a:ext uri="{FF2B5EF4-FFF2-40B4-BE49-F238E27FC236}">
              <a16:creationId xmlns:a16="http://schemas.microsoft.com/office/drawing/2014/main" id="{A78CB9FF-271C-4E9A-83DF-D1FCDB54A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2" name="Text Box 214">
          <a:extLst>
            <a:ext uri="{FF2B5EF4-FFF2-40B4-BE49-F238E27FC236}">
              <a16:creationId xmlns:a16="http://schemas.microsoft.com/office/drawing/2014/main" id="{D4D2954D-2262-40FE-ADB7-F7B7DF157B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83" name="Text Box 215">
          <a:extLst>
            <a:ext uri="{FF2B5EF4-FFF2-40B4-BE49-F238E27FC236}">
              <a16:creationId xmlns:a16="http://schemas.microsoft.com/office/drawing/2014/main" id="{E1ECC0BB-993F-420B-91BA-6D9B30B430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4" name="Text Box 216">
          <a:extLst>
            <a:ext uri="{FF2B5EF4-FFF2-40B4-BE49-F238E27FC236}">
              <a16:creationId xmlns:a16="http://schemas.microsoft.com/office/drawing/2014/main" id="{2194D889-D12B-4649-BEC8-485A65140F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5" name="Text Box 217">
          <a:extLst>
            <a:ext uri="{FF2B5EF4-FFF2-40B4-BE49-F238E27FC236}">
              <a16:creationId xmlns:a16="http://schemas.microsoft.com/office/drawing/2014/main" id="{3ABC5229-71A7-431E-AA53-9E8C0364E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586" name="Text Box 218">
          <a:extLst>
            <a:ext uri="{FF2B5EF4-FFF2-40B4-BE49-F238E27FC236}">
              <a16:creationId xmlns:a16="http://schemas.microsoft.com/office/drawing/2014/main" id="{D76AEAE1-2284-4A64-8D5A-84ACBC7AF0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7" name="Text Box 219">
          <a:extLst>
            <a:ext uri="{FF2B5EF4-FFF2-40B4-BE49-F238E27FC236}">
              <a16:creationId xmlns:a16="http://schemas.microsoft.com/office/drawing/2014/main" id="{EEEA4ABB-6A6B-46B8-83CA-847B8572CD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88" name="Text Box 220">
          <a:extLst>
            <a:ext uri="{FF2B5EF4-FFF2-40B4-BE49-F238E27FC236}">
              <a16:creationId xmlns:a16="http://schemas.microsoft.com/office/drawing/2014/main" id="{A3EE560C-A567-444F-A73A-98533EB020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89" name="Text Box 221">
          <a:extLst>
            <a:ext uri="{FF2B5EF4-FFF2-40B4-BE49-F238E27FC236}">
              <a16:creationId xmlns:a16="http://schemas.microsoft.com/office/drawing/2014/main" id="{9C578077-52A3-4EDF-A5F0-B8E1C05E22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0" name="Text Box 222">
          <a:extLst>
            <a:ext uri="{FF2B5EF4-FFF2-40B4-BE49-F238E27FC236}">
              <a16:creationId xmlns:a16="http://schemas.microsoft.com/office/drawing/2014/main" id="{694944AE-217D-4C99-99C0-67A41F8E4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1" name="Text Box 223">
          <a:extLst>
            <a:ext uri="{FF2B5EF4-FFF2-40B4-BE49-F238E27FC236}">
              <a16:creationId xmlns:a16="http://schemas.microsoft.com/office/drawing/2014/main" id="{C57F2C4D-06D4-4B97-8D0B-10ABF29A8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92" name="Text Box 224">
          <a:extLst>
            <a:ext uri="{FF2B5EF4-FFF2-40B4-BE49-F238E27FC236}">
              <a16:creationId xmlns:a16="http://schemas.microsoft.com/office/drawing/2014/main" id="{E7B9CCFA-1E2D-43C0-BA9C-0E78AE5810A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3" name="Text Box 225">
          <a:extLst>
            <a:ext uri="{FF2B5EF4-FFF2-40B4-BE49-F238E27FC236}">
              <a16:creationId xmlns:a16="http://schemas.microsoft.com/office/drawing/2014/main" id="{2A224C7F-2FC2-4EBF-B72D-3789C6FDB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4" name="Text Box 226">
          <a:extLst>
            <a:ext uri="{FF2B5EF4-FFF2-40B4-BE49-F238E27FC236}">
              <a16:creationId xmlns:a16="http://schemas.microsoft.com/office/drawing/2014/main" id="{0602A663-C986-42DF-AE4D-CF1A57056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95" name="Text Box 227">
          <a:extLst>
            <a:ext uri="{FF2B5EF4-FFF2-40B4-BE49-F238E27FC236}">
              <a16:creationId xmlns:a16="http://schemas.microsoft.com/office/drawing/2014/main" id="{319C654A-C19A-4B59-8BAE-49FA4DC465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96" name="Text Box 228">
          <a:extLst>
            <a:ext uri="{FF2B5EF4-FFF2-40B4-BE49-F238E27FC236}">
              <a16:creationId xmlns:a16="http://schemas.microsoft.com/office/drawing/2014/main" id="{B277CAC6-33E7-4D19-B817-C90D151195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7" name="Text Box 229">
          <a:extLst>
            <a:ext uri="{FF2B5EF4-FFF2-40B4-BE49-F238E27FC236}">
              <a16:creationId xmlns:a16="http://schemas.microsoft.com/office/drawing/2014/main" id="{06F87468-A12C-4E37-A99F-3B09624BA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598" name="Text Box 230">
          <a:extLst>
            <a:ext uri="{FF2B5EF4-FFF2-40B4-BE49-F238E27FC236}">
              <a16:creationId xmlns:a16="http://schemas.microsoft.com/office/drawing/2014/main" id="{7C4AB24F-DC41-4E02-8613-1202EC0610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599" name="Text Box 231">
          <a:extLst>
            <a:ext uri="{FF2B5EF4-FFF2-40B4-BE49-F238E27FC236}">
              <a16:creationId xmlns:a16="http://schemas.microsoft.com/office/drawing/2014/main" id="{8A0A5ED3-EFE6-4D57-A51A-D2516C0D05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0" name="Text Box 232">
          <a:extLst>
            <a:ext uri="{FF2B5EF4-FFF2-40B4-BE49-F238E27FC236}">
              <a16:creationId xmlns:a16="http://schemas.microsoft.com/office/drawing/2014/main" id="{FA26943D-5492-42BB-98DD-39DF5A30A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1" name="Text Box 233">
          <a:extLst>
            <a:ext uri="{FF2B5EF4-FFF2-40B4-BE49-F238E27FC236}">
              <a16:creationId xmlns:a16="http://schemas.microsoft.com/office/drawing/2014/main" id="{9F1BC4F0-2799-4C98-BD52-2407735898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02" name="Text Box 234">
          <a:extLst>
            <a:ext uri="{FF2B5EF4-FFF2-40B4-BE49-F238E27FC236}">
              <a16:creationId xmlns:a16="http://schemas.microsoft.com/office/drawing/2014/main" id="{4A6AC7D0-5E97-4A31-AD7B-26F2F538A4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3" name="Text Box 235">
          <a:extLst>
            <a:ext uri="{FF2B5EF4-FFF2-40B4-BE49-F238E27FC236}">
              <a16:creationId xmlns:a16="http://schemas.microsoft.com/office/drawing/2014/main" id="{064929A6-22CE-42CE-9B34-F1B443495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4" name="Text Box 236">
          <a:extLst>
            <a:ext uri="{FF2B5EF4-FFF2-40B4-BE49-F238E27FC236}">
              <a16:creationId xmlns:a16="http://schemas.microsoft.com/office/drawing/2014/main" id="{FDA38DAA-7708-4EF3-9405-CDB112275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05" name="Text Box 237">
          <a:extLst>
            <a:ext uri="{FF2B5EF4-FFF2-40B4-BE49-F238E27FC236}">
              <a16:creationId xmlns:a16="http://schemas.microsoft.com/office/drawing/2014/main" id="{1B6D3C21-0909-4FAC-8EAF-0F958AE1BA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06" name="Text Box 238">
          <a:extLst>
            <a:ext uri="{FF2B5EF4-FFF2-40B4-BE49-F238E27FC236}">
              <a16:creationId xmlns:a16="http://schemas.microsoft.com/office/drawing/2014/main" id="{48893243-CC33-4D10-BB18-4873AEB243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7" name="Text Box 239">
          <a:extLst>
            <a:ext uri="{FF2B5EF4-FFF2-40B4-BE49-F238E27FC236}">
              <a16:creationId xmlns:a16="http://schemas.microsoft.com/office/drawing/2014/main" id="{05233866-CE8A-40C1-A2F9-373F13C4D2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08" name="Text Box 240">
          <a:extLst>
            <a:ext uri="{FF2B5EF4-FFF2-40B4-BE49-F238E27FC236}">
              <a16:creationId xmlns:a16="http://schemas.microsoft.com/office/drawing/2014/main" id="{223677A9-8497-4328-BFE5-FFAB124525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09" name="Text Box 241">
          <a:extLst>
            <a:ext uri="{FF2B5EF4-FFF2-40B4-BE49-F238E27FC236}">
              <a16:creationId xmlns:a16="http://schemas.microsoft.com/office/drawing/2014/main" id="{BCB12605-413A-451F-8B9B-B37A6A88A0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0" name="Text Box 242">
          <a:extLst>
            <a:ext uri="{FF2B5EF4-FFF2-40B4-BE49-F238E27FC236}">
              <a16:creationId xmlns:a16="http://schemas.microsoft.com/office/drawing/2014/main" id="{67232E5E-047B-481D-BD6E-EC67BBCC3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1" name="Text Box 243">
          <a:extLst>
            <a:ext uri="{FF2B5EF4-FFF2-40B4-BE49-F238E27FC236}">
              <a16:creationId xmlns:a16="http://schemas.microsoft.com/office/drawing/2014/main" id="{1523AFA6-727E-4913-9ADD-579987001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12" name="Text Box 244">
          <a:extLst>
            <a:ext uri="{FF2B5EF4-FFF2-40B4-BE49-F238E27FC236}">
              <a16:creationId xmlns:a16="http://schemas.microsoft.com/office/drawing/2014/main" id="{FB55844D-065B-4E7D-A803-0CCFB144D3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3" name="Text Box 245">
          <a:extLst>
            <a:ext uri="{FF2B5EF4-FFF2-40B4-BE49-F238E27FC236}">
              <a16:creationId xmlns:a16="http://schemas.microsoft.com/office/drawing/2014/main" id="{91234B8E-943F-49D8-AEC7-C6FFC90C66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4" name="Text Box 246">
          <a:extLst>
            <a:ext uri="{FF2B5EF4-FFF2-40B4-BE49-F238E27FC236}">
              <a16:creationId xmlns:a16="http://schemas.microsoft.com/office/drawing/2014/main" id="{61C090A7-88ED-46D3-812B-F43CEEF605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15" name="Text Box 247">
          <a:extLst>
            <a:ext uri="{FF2B5EF4-FFF2-40B4-BE49-F238E27FC236}">
              <a16:creationId xmlns:a16="http://schemas.microsoft.com/office/drawing/2014/main" id="{23A931BC-75BC-403A-9ED5-8D4BCCFE0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16" name="Text Box 248">
          <a:extLst>
            <a:ext uri="{FF2B5EF4-FFF2-40B4-BE49-F238E27FC236}">
              <a16:creationId xmlns:a16="http://schemas.microsoft.com/office/drawing/2014/main" id="{ACA314AA-2767-4D98-A322-4C50224DABB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7" name="Text Box 249">
          <a:extLst>
            <a:ext uri="{FF2B5EF4-FFF2-40B4-BE49-F238E27FC236}">
              <a16:creationId xmlns:a16="http://schemas.microsoft.com/office/drawing/2014/main" id="{A27B2ADE-6ACA-456B-B389-6B821A611F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18" name="Text Box 250">
          <a:extLst>
            <a:ext uri="{FF2B5EF4-FFF2-40B4-BE49-F238E27FC236}">
              <a16:creationId xmlns:a16="http://schemas.microsoft.com/office/drawing/2014/main" id="{68411ABE-592C-40F2-88AF-CC80653CA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19" name="Text Box 251">
          <a:extLst>
            <a:ext uri="{FF2B5EF4-FFF2-40B4-BE49-F238E27FC236}">
              <a16:creationId xmlns:a16="http://schemas.microsoft.com/office/drawing/2014/main" id="{8203DBB5-A32F-4E0C-BB09-0115F0C8BA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0" name="Text Box 252">
          <a:extLst>
            <a:ext uri="{FF2B5EF4-FFF2-40B4-BE49-F238E27FC236}">
              <a16:creationId xmlns:a16="http://schemas.microsoft.com/office/drawing/2014/main" id="{76EF6A79-3492-4C47-AAAA-F7B913D29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1" name="Text Box 253">
          <a:extLst>
            <a:ext uri="{FF2B5EF4-FFF2-40B4-BE49-F238E27FC236}">
              <a16:creationId xmlns:a16="http://schemas.microsoft.com/office/drawing/2014/main" id="{61226A72-5B83-488F-9B0A-330698A0C7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22" name="Text Box 254">
          <a:extLst>
            <a:ext uri="{FF2B5EF4-FFF2-40B4-BE49-F238E27FC236}">
              <a16:creationId xmlns:a16="http://schemas.microsoft.com/office/drawing/2014/main" id="{B72C5205-019E-42AA-9473-C41AC84E2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3" name="Text Box 255">
          <a:extLst>
            <a:ext uri="{FF2B5EF4-FFF2-40B4-BE49-F238E27FC236}">
              <a16:creationId xmlns:a16="http://schemas.microsoft.com/office/drawing/2014/main" id="{1E7F0EB5-CBAD-4B6A-92E0-F1E71AC1AE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4" name="Text Box 256">
          <a:extLst>
            <a:ext uri="{FF2B5EF4-FFF2-40B4-BE49-F238E27FC236}">
              <a16:creationId xmlns:a16="http://schemas.microsoft.com/office/drawing/2014/main" id="{DEB3919C-A6E9-4763-921A-FA8406A1D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625" name="Text Box 257">
          <a:extLst>
            <a:ext uri="{FF2B5EF4-FFF2-40B4-BE49-F238E27FC236}">
              <a16:creationId xmlns:a16="http://schemas.microsoft.com/office/drawing/2014/main" id="{CBE7C6A9-B6A6-4A87-ACB5-421CEEF24F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26" name="Text Box 258">
          <a:extLst>
            <a:ext uri="{FF2B5EF4-FFF2-40B4-BE49-F238E27FC236}">
              <a16:creationId xmlns:a16="http://schemas.microsoft.com/office/drawing/2014/main" id="{8F884201-3CC6-41D1-9260-C2E5D85BF6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7" name="Text Box 259">
          <a:extLst>
            <a:ext uri="{FF2B5EF4-FFF2-40B4-BE49-F238E27FC236}">
              <a16:creationId xmlns:a16="http://schemas.microsoft.com/office/drawing/2014/main" id="{F1CD69C0-BFDC-4FBF-B595-1770E9DC3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28" name="Text Box 260">
          <a:extLst>
            <a:ext uri="{FF2B5EF4-FFF2-40B4-BE49-F238E27FC236}">
              <a16:creationId xmlns:a16="http://schemas.microsoft.com/office/drawing/2014/main" id="{AC1A1B43-13CF-4BC9-9B5C-5F3231160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29" name="Text Box 261">
          <a:extLst>
            <a:ext uri="{FF2B5EF4-FFF2-40B4-BE49-F238E27FC236}">
              <a16:creationId xmlns:a16="http://schemas.microsoft.com/office/drawing/2014/main" id="{0E5F39D3-AA43-4D47-8BFF-C2636E0232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0" name="Text Box 262">
          <a:extLst>
            <a:ext uri="{FF2B5EF4-FFF2-40B4-BE49-F238E27FC236}">
              <a16:creationId xmlns:a16="http://schemas.microsoft.com/office/drawing/2014/main" id="{D0C25A15-979C-41EA-83B2-DBD05B4BD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1" name="Text Box 263">
          <a:extLst>
            <a:ext uri="{FF2B5EF4-FFF2-40B4-BE49-F238E27FC236}">
              <a16:creationId xmlns:a16="http://schemas.microsoft.com/office/drawing/2014/main" id="{E621A3C3-B29D-4375-B721-3C55817ED5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32" name="Text Box 264">
          <a:extLst>
            <a:ext uri="{FF2B5EF4-FFF2-40B4-BE49-F238E27FC236}">
              <a16:creationId xmlns:a16="http://schemas.microsoft.com/office/drawing/2014/main" id="{6B810A92-6FEC-4259-8736-64A291DCC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3" name="Text Box 265">
          <a:extLst>
            <a:ext uri="{FF2B5EF4-FFF2-40B4-BE49-F238E27FC236}">
              <a16:creationId xmlns:a16="http://schemas.microsoft.com/office/drawing/2014/main" id="{FC5C58D3-ACEC-43D4-9ABF-15E83537E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4" name="Text Box 266">
          <a:extLst>
            <a:ext uri="{FF2B5EF4-FFF2-40B4-BE49-F238E27FC236}">
              <a16:creationId xmlns:a16="http://schemas.microsoft.com/office/drawing/2014/main" id="{1CE6DCBC-D0F2-434B-B9C9-57E760EFD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35" name="Text Box 267">
          <a:extLst>
            <a:ext uri="{FF2B5EF4-FFF2-40B4-BE49-F238E27FC236}">
              <a16:creationId xmlns:a16="http://schemas.microsoft.com/office/drawing/2014/main" id="{0530A858-118C-4E20-AE82-BE51E72ECD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36" name="Text Box 268">
          <a:extLst>
            <a:ext uri="{FF2B5EF4-FFF2-40B4-BE49-F238E27FC236}">
              <a16:creationId xmlns:a16="http://schemas.microsoft.com/office/drawing/2014/main" id="{2F81D7D3-59AC-4AD6-B13B-EBE56D8BAC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7" name="Text Box 269">
          <a:extLst>
            <a:ext uri="{FF2B5EF4-FFF2-40B4-BE49-F238E27FC236}">
              <a16:creationId xmlns:a16="http://schemas.microsoft.com/office/drawing/2014/main" id="{4A0375DA-CAC7-48B1-B326-20EAE3929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38" name="Text Box 270">
          <a:extLst>
            <a:ext uri="{FF2B5EF4-FFF2-40B4-BE49-F238E27FC236}">
              <a16:creationId xmlns:a16="http://schemas.microsoft.com/office/drawing/2014/main" id="{B3D30881-891E-4EEB-BF20-686DC8D929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39" name="Text Box 271">
          <a:extLst>
            <a:ext uri="{FF2B5EF4-FFF2-40B4-BE49-F238E27FC236}">
              <a16:creationId xmlns:a16="http://schemas.microsoft.com/office/drawing/2014/main" id="{98BDCCA9-5B0E-4539-8819-CBDB3A7CFE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0" name="Text Box 272">
          <a:extLst>
            <a:ext uri="{FF2B5EF4-FFF2-40B4-BE49-F238E27FC236}">
              <a16:creationId xmlns:a16="http://schemas.microsoft.com/office/drawing/2014/main" id="{F30D76C7-76A6-4500-B7B8-8470AA928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1" name="Text Box 273">
          <a:extLst>
            <a:ext uri="{FF2B5EF4-FFF2-40B4-BE49-F238E27FC236}">
              <a16:creationId xmlns:a16="http://schemas.microsoft.com/office/drawing/2014/main" id="{267DAE5B-CA53-4D83-9F80-8F4948602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42" name="Text Box 274">
          <a:extLst>
            <a:ext uri="{FF2B5EF4-FFF2-40B4-BE49-F238E27FC236}">
              <a16:creationId xmlns:a16="http://schemas.microsoft.com/office/drawing/2014/main" id="{0597081F-6DB4-4AE7-83AF-8B7B62E81D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3" name="Text Box 275">
          <a:extLst>
            <a:ext uri="{FF2B5EF4-FFF2-40B4-BE49-F238E27FC236}">
              <a16:creationId xmlns:a16="http://schemas.microsoft.com/office/drawing/2014/main" id="{F5933A48-FA7E-41F5-A4F1-A2CE100BE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4" name="Text Box 276">
          <a:extLst>
            <a:ext uri="{FF2B5EF4-FFF2-40B4-BE49-F238E27FC236}">
              <a16:creationId xmlns:a16="http://schemas.microsoft.com/office/drawing/2014/main" id="{C41648A2-B845-4A75-BE09-EE5B9692C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8645" name="Text Box 277">
          <a:extLst>
            <a:ext uri="{FF2B5EF4-FFF2-40B4-BE49-F238E27FC236}">
              <a16:creationId xmlns:a16="http://schemas.microsoft.com/office/drawing/2014/main" id="{5CC8410E-26F5-4168-92F7-0CCD050557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46" name="Text Box 278">
          <a:extLst>
            <a:ext uri="{FF2B5EF4-FFF2-40B4-BE49-F238E27FC236}">
              <a16:creationId xmlns:a16="http://schemas.microsoft.com/office/drawing/2014/main" id="{6279DD4C-8217-4C96-BA95-C6A13DD0B6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7" name="Text Box 279">
          <a:extLst>
            <a:ext uri="{FF2B5EF4-FFF2-40B4-BE49-F238E27FC236}">
              <a16:creationId xmlns:a16="http://schemas.microsoft.com/office/drawing/2014/main" id="{B5AB70B0-8DF8-43AF-B327-29C3DB0CD9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48" name="Text Box 280">
          <a:extLst>
            <a:ext uri="{FF2B5EF4-FFF2-40B4-BE49-F238E27FC236}">
              <a16:creationId xmlns:a16="http://schemas.microsoft.com/office/drawing/2014/main" id="{C055942E-00A6-4F7E-A5A4-045BD0E96C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49" name="Text Box 281">
          <a:extLst>
            <a:ext uri="{FF2B5EF4-FFF2-40B4-BE49-F238E27FC236}">
              <a16:creationId xmlns:a16="http://schemas.microsoft.com/office/drawing/2014/main" id="{860C4BB6-C5BA-40B9-9FB2-EA21DD0FE4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0" name="Text Box 282">
          <a:extLst>
            <a:ext uri="{FF2B5EF4-FFF2-40B4-BE49-F238E27FC236}">
              <a16:creationId xmlns:a16="http://schemas.microsoft.com/office/drawing/2014/main" id="{8B35064C-FBDA-4A84-869E-F000E50A32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1" name="Text Box 283">
          <a:extLst>
            <a:ext uri="{FF2B5EF4-FFF2-40B4-BE49-F238E27FC236}">
              <a16:creationId xmlns:a16="http://schemas.microsoft.com/office/drawing/2014/main" id="{1F5B5978-2D41-47EB-B256-30B3B34CA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52" name="Text Box 284">
          <a:extLst>
            <a:ext uri="{FF2B5EF4-FFF2-40B4-BE49-F238E27FC236}">
              <a16:creationId xmlns:a16="http://schemas.microsoft.com/office/drawing/2014/main" id="{CC7C3761-4144-4615-B6EF-33E08014EF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3" name="Text Box 285">
          <a:extLst>
            <a:ext uri="{FF2B5EF4-FFF2-40B4-BE49-F238E27FC236}">
              <a16:creationId xmlns:a16="http://schemas.microsoft.com/office/drawing/2014/main" id="{E1F9BAB2-8227-4702-B267-78323421AA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4" name="Text Box 286">
          <a:extLst>
            <a:ext uri="{FF2B5EF4-FFF2-40B4-BE49-F238E27FC236}">
              <a16:creationId xmlns:a16="http://schemas.microsoft.com/office/drawing/2014/main" id="{637BE96C-E2EA-4621-9D77-C2A0E31E7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55" name="Text Box 287">
          <a:extLst>
            <a:ext uri="{FF2B5EF4-FFF2-40B4-BE49-F238E27FC236}">
              <a16:creationId xmlns:a16="http://schemas.microsoft.com/office/drawing/2014/main" id="{D1186DBE-F752-459C-9B4C-1F76EFAA40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6" name="Text Box 288">
          <a:extLst>
            <a:ext uri="{FF2B5EF4-FFF2-40B4-BE49-F238E27FC236}">
              <a16:creationId xmlns:a16="http://schemas.microsoft.com/office/drawing/2014/main" id="{274D588E-7326-429F-A8AC-F0EB7F42B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7" name="Text Box 289">
          <a:extLst>
            <a:ext uri="{FF2B5EF4-FFF2-40B4-BE49-F238E27FC236}">
              <a16:creationId xmlns:a16="http://schemas.microsoft.com/office/drawing/2014/main" id="{9959F445-40F6-4A4F-AB18-050DFFEE6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58" name="Text Box 290">
          <a:extLst>
            <a:ext uri="{FF2B5EF4-FFF2-40B4-BE49-F238E27FC236}">
              <a16:creationId xmlns:a16="http://schemas.microsoft.com/office/drawing/2014/main" id="{74CFA677-DA35-4A60-AF31-777414795B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59" name="Text Box 291">
          <a:extLst>
            <a:ext uri="{FF2B5EF4-FFF2-40B4-BE49-F238E27FC236}">
              <a16:creationId xmlns:a16="http://schemas.microsoft.com/office/drawing/2014/main" id="{59B9E761-BD9B-4AD1-A513-AEC95A1BA0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0" name="Text Box 292">
          <a:extLst>
            <a:ext uri="{FF2B5EF4-FFF2-40B4-BE49-F238E27FC236}">
              <a16:creationId xmlns:a16="http://schemas.microsoft.com/office/drawing/2014/main" id="{65D5B0E8-8DCB-4B39-B756-BFEEC92C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61" name="Text Box 293">
          <a:extLst>
            <a:ext uri="{FF2B5EF4-FFF2-40B4-BE49-F238E27FC236}">
              <a16:creationId xmlns:a16="http://schemas.microsoft.com/office/drawing/2014/main" id="{12EFB600-B3BF-4D65-9E16-E80AE48039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2" name="Text Box 294">
          <a:extLst>
            <a:ext uri="{FF2B5EF4-FFF2-40B4-BE49-F238E27FC236}">
              <a16:creationId xmlns:a16="http://schemas.microsoft.com/office/drawing/2014/main" id="{D189EFB2-FC2D-4043-8D79-547CDF4D91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3" name="Text Box 295">
          <a:extLst>
            <a:ext uri="{FF2B5EF4-FFF2-40B4-BE49-F238E27FC236}">
              <a16:creationId xmlns:a16="http://schemas.microsoft.com/office/drawing/2014/main" id="{C670D182-B60A-436A-96AE-56C6DF3A3E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64" name="Text Box 296">
          <a:extLst>
            <a:ext uri="{FF2B5EF4-FFF2-40B4-BE49-F238E27FC236}">
              <a16:creationId xmlns:a16="http://schemas.microsoft.com/office/drawing/2014/main" id="{8D913B89-C892-4F84-B469-3AF0EDE6CE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65" name="Text Box 297">
          <a:extLst>
            <a:ext uri="{FF2B5EF4-FFF2-40B4-BE49-F238E27FC236}">
              <a16:creationId xmlns:a16="http://schemas.microsoft.com/office/drawing/2014/main" id="{EAAF7C04-DF35-4265-8973-66C8A92FF2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6" name="Text Box 298">
          <a:extLst>
            <a:ext uri="{FF2B5EF4-FFF2-40B4-BE49-F238E27FC236}">
              <a16:creationId xmlns:a16="http://schemas.microsoft.com/office/drawing/2014/main" id="{4E86090A-0009-4F0F-B4DF-485E83354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7" name="Text Box 299">
          <a:extLst>
            <a:ext uri="{FF2B5EF4-FFF2-40B4-BE49-F238E27FC236}">
              <a16:creationId xmlns:a16="http://schemas.microsoft.com/office/drawing/2014/main" id="{51E50597-63A8-4E95-BF93-5F7B3B812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68" name="Text Box 300">
          <a:extLst>
            <a:ext uri="{FF2B5EF4-FFF2-40B4-BE49-F238E27FC236}">
              <a16:creationId xmlns:a16="http://schemas.microsoft.com/office/drawing/2014/main" id="{A82B0BD9-3440-438F-804A-47B1DB2DD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69" name="Text Box 301">
          <a:extLst>
            <a:ext uri="{FF2B5EF4-FFF2-40B4-BE49-F238E27FC236}">
              <a16:creationId xmlns:a16="http://schemas.microsoft.com/office/drawing/2014/main" id="{CAD1309B-E8F6-409F-9862-A90E8072F2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70" name="Text Box 302">
          <a:extLst>
            <a:ext uri="{FF2B5EF4-FFF2-40B4-BE49-F238E27FC236}">
              <a16:creationId xmlns:a16="http://schemas.microsoft.com/office/drawing/2014/main" id="{41E6DE50-97AB-403D-A15A-071EE7A60F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71" name="Text Box 303">
          <a:extLst>
            <a:ext uri="{FF2B5EF4-FFF2-40B4-BE49-F238E27FC236}">
              <a16:creationId xmlns:a16="http://schemas.microsoft.com/office/drawing/2014/main" id="{72280C1B-3266-4233-B1DA-FE3DE306CE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72" name="Text Box 304">
          <a:extLst>
            <a:ext uri="{FF2B5EF4-FFF2-40B4-BE49-F238E27FC236}">
              <a16:creationId xmlns:a16="http://schemas.microsoft.com/office/drawing/2014/main" id="{844DC908-AAFC-4890-B6E3-3FBDE8EEE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73" name="Text Box 305">
          <a:extLst>
            <a:ext uri="{FF2B5EF4-FFF2-40B4-BE49-F238E27FC236}">
              <a16:creationId xmlns:a16="http://schemas.microsoft.com/office/drawing/2014/main" id="{5FD55CB1-F4CE-4BF1-A58F-B55B157F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674" name="Text Box 306">
          <a:extLst>
            <a:ext uri="{FF2B5EF4-FFF2-40B4-BE49-F238E27FC236}">
              <a16:creationId xmlns:a16="http://schemas.microsoft.com/office/drawing/2014/main" id="{A86BCE16-2233-47EF-BA03-04B16D0230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75" name="Text Box 307">
          <a:extLst>
            <a:ext uri="{FF2B5EF4-FFF2-40B4-BE49-F238E27FC236}">
              <a16:creationId xmlns:a16="http://schemas.microsoft.com/office/drawing/2014/main" id="{32B526E8-BF8B-4F0B-804D-C6915307A1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676" name="Text Box 308">
          <a:extLst>
            <a:ext uri="{FF2B5EF4-FFF2-40B4-BE49-F238E27FC236}">
              <a16:creationId xmlns:a16="http://schemas.microsoft.com/office/drawing/2014/main" id="{AC73E401-79BB-4895-9CCA-D7BBDF573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77" name="Text Box 309">
          <a:extLst>
            <a:ext uri="{FF2B5EF4-FFF2-40B4-BE49-F238E27FC236}">
              <a16:creationId xmlns:a16="http://schemas.microsoft.com/office/drawing/2014/main" id="{9EFD3332-4DC2-431F-A8ED-6942C1A12A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78" name="Text Box 310">
          <a:extLst>
            <a:ext uri="{FF2B5EF4-FFF2-40B4-BE49-F238E27FC236}">
              <a16:creationId xmlns:a16="http://schemas.microsoft.com/office/drawing/2014/main" id="{F8E89751-2558-4E41-9105-88237D9606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79" name="Text Box 311">
          <a:extLst>
            <a:ext uri="{FF2B5EF4-FFF2-40B4-BE49-F238E27FC236}">
              <a16:creationId xmlns:a16="http://schemas.microsoft.com/office/drawing/2014/main" id="{6EE1C30E-B358-4936-AD9A-2E5AB07E7C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0" name="Text Box 312">
          <a:extLst>
            <a:ext uri="{FF2B5EF4-FFF2-40B4-BE49-F238E27FC236}">
              <a16:creationId xmlns:a16="http://schemas.microsoft.com/office/drawing/2014/main" id="{7EBAB25F-D2AB-470B-A7EB-045AD3C12E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1" name="Text Box 313">
          <a:extLst>
            <a:ext uri="{FF2B5EF4-FFF2-40B4-BE49-F238E27FC236}">
              <a16:creationId xmlns:a16="http://schemas.microsoft.com/office/drawing/2014/main" id="{668CE296-5981-466B-B94E-473CE857A0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2" name="Text Box 314">
          <a:extLst>
            <a:ext uri="{FF2B5EF4-FFF2-40B4-BE49-F238E27FC236}">
              <a16:creationId xmlns:a16="http://schemas.microsoft.com/office/drawing/2014/main" id="{319025F9-F07E-4CE2-99F8-4957212FF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3" name="Text Box 315">
          <a:extLst>
            <a:ext uri="{FF2B5EF4-FFF2-40B4-BE49-F238E27FC236}">
              <a16:creationId xmlns:a16="http://schemas.microsoft.com/office/drawing/2014/main" id="{5E90EE91-B164-4CD0-A4E1-FB6A3B7928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4" name="Text Box 316">
          <a:extLst>
            <a:ext uri="{FF2B5EF4-FFF2-40B4-BE49-F238E27FC236}">
              <a16:creationId xmlns:a16="http://schemas.microsoft.com/office/drawing/2014/main" id="{07F89204-3CF0-4828-BC77-67CD08DB2E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5" name="Text Box 317">
          <a:extLst>
            <a:ext uri="{FF2B5EF4-FFF2-40B4-BE49-F238E27FC236}">
              <a16:creationId xmlns:a16="http://schemas.microsoft.com/office/drawing/2014/main" id="{12E9746E-775E-4217-A248-9568F792CD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6" name="Text Box 318">
          <a:extLst>
            <a:ext uri="{FF2B5EF4-FFF2-40B4-BE49-F238E27FC236}">
              <a16:creationId xmlns:a16="http://schemas.microsoft.com/office/drawing/2014/main" id="{9EA2FBC2-D231-42D4-A0FD-0A4EF05542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7" name="Text Box 319">
          <a:extLst>
            <a:ext uri="{FF2B5EF4-FFF2-40B4-BE49-F238E27FC236}">
              <a16:creationId xmlns:a16="http://schemas.microsoft.com/office/drawing/2014/main" id="{E65AD58B-8DA8-4DE5-BF8C-5FD5127D3C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8" name="Text Box 320">
          <a:extLst>
            <a:ext uri="{FF2B5EF4-FFF2-40B4-BE49-F238E27FC236}">
              <a16:creationId xmlns:a16="http://schemas.microsoft.com/office/drawing/2014/main" id="{F91A5799-3AB7-4502-BEF2-C406412B57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89" name="Text Box 321">
          <a:extLst>
            <a:ext uri="{FF2B5EF4-FFF2-40B4-BE49-F238E27FC236}">
              <a16:creationId xmlns:a16="http://schemas.microsoft.com/office/drawing/2014/main" id="{7F2AD223-A333-4F3E-A668-B2DDEE9C3C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0" name="Text Box 322">
          <a:extLst>
            <a:ext uri="{FF2B5EF4-FFF2-40B4-BE49-F238E27FC236}">
              <a16:creationId xmlns:a16="http://schemas.microsoft.com/office/drawing/2014/main" id="{8D63DEED-AECF-41B1-B46B-03A340E6EE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1" name="Text Box 323">
          <a:extLst>
            <a:ext uri="{FF2B5EF4-FFF2-40B4-BE49-F238E27FC236}">
              <a16:creationId xmlns:a16="http://schemas.microsoft.com/office/drawing/2014/main" id="{2833E127-8050-43F5-915E-08250A7650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2" name="Text Box 324">
          <a:extLst>
            <a:ext uri="{FF2B5EF4-FFF2-40B4-BE49-F238E27FC236}">
              <a16:creationId xmlns:a16="http://schemas.microsoft.com/office/drawing/2014/main" id="{D9C54BBB-747C-410C-ADF3-42A595B9B8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3" name="Text Box 325">
          <a:extLst>
            <a:ext uri="{FF2B5EF4-FFF2-40B4-BE49-F238E27FC236}">
              <a16:creationId xmlns:a16="http://schemas.microsoft.com/office/drawing/2014/main" id="{8C6E290F-9EEC-4EB3-968D-5989E49D4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4" name="Text Box 326">
          <a:extLst>
            <a:ext uri="{FF2B5EF4-FFF2-40B4-BE49-F238E27FC236}">
              <a16:creationId xmlns:a16="http://schemas.microsoft.com/office/drawing/2014/main" id="{AFC22433-1A55-450E-9B48-85319D15BD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5" name="Text Box 327">
          <a:extLst>
            <a:ext uri="{FF2B5EF4-FFF2-40B4-BE49-F238E27FC236}">
              <a16:creationId xmlns:a16="http://schemas.microsoft.com/office/drawing/2014/main" id="{480A9DA8-BCF8-4F24-841B-2D3364FDAE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6" name="Text Box 328">
          <a:extLst>
            <a:ext uri="{FF2B5EF4-FFF2-40B4-BE49-F238E27FC236}">
              <a16:creationId xmlns:a16="http://schemas.microsoft.com/office/drawing/2014/main" id="{CDED5283-8FFA-44B5-A7D0-018C6AC440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7" name="Text Box 329">
          <a:extLst>
            <a:ext uri="{FF2B5EF4-FFF2-40B4-BE49-F238E27FC236}">
              <a16:creationId xmlns:a16="http://schemas.microsoft.com/office/drawing/2014/main" id="{9B21255C-2541-409E-96AA-6746EF2753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8" name="Text Box 330">
          <a:extLst>
            <a:ext uri="{FF2B5EF4-FFF2-40B4-BE49-F238E27FC236}">
              <a16:creationId xmlns:a16="http://schemas.microsoft.com/office/drawing/2014/main" id="{93E43061-ABA5-49BB-8459-42C12EAD6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699" name="Text Box 331">
          <a:extLst>
            <a:ext uri="{FF2B5EF4-FFF2-40B4-BE49-F238E27FC236}">
              <a16:creationId xmlns:a16="http://schemas.microsoft.com/office/drawing/2014/main" id="{3135D3D9-65FE-4C60-8318-05E19D820E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00" name="Text Box 332">
          <a:extLst>
            <a:ext uri="{FF2B5EF4-FFF2-40B4-BE49-F238E27FC236}">
              <a16:creationId xmlns:a16="http://schemas.microsoft.com/office/drawing/2014/main" id="{AE8EEE7B-1584-4B64-B0C4-1D94AD7BB8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01" name="Text Box 333">
          <a:extLst>
            <a:ext uri="{FF2B5EF4-FFF2-40B4-BE49-F238E27FC236}">
              <a16:creationId xmlns:a16="http://schemas.microsoft.com/office/drawing/2014/main" id="{1F102D07-B7FF-4424-8591-18DC34750D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02" name="Text Box 334">
          <a:extLst>
            <a:ext uri="{FF2B5EF4-FFF2-40B4-BE49-F238E27FC236}">
              <a16:creationId xmlns:a16="http://schemas.microsoft.com/office/drawing/2014/main" id="{EB3708D2-676D-4C40-A025-76F7C3D00C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03" name="Text Box 335">
          <a:extLst>
            <a:ext uri="{FF2B5EF4-FFF2-40B4-BE49-F238E27FC236}">
              <a16:creationId xmlns:a16="http://schemas.microsoft.com/office/drawing/2014/main" id="{ACE2E4C9-695E-49CF-B33C-6475C7D4B0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704" name="Text Box 336">
          <a:extLst>
            <a:ext uri="{FF2B5EF4-FFF2-40B4-BE49-F238E27FC236}">
              <a16:creationId xmlns:a16="http://schemas.microsoft.com/office/drawing/2014/main" id="{38270EF6-EF2B-4B4C-BBB9-C162FC75CB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705" name="Text Box 337">
          <a:extLst>
            <a:ext uri="{FF2B5EF4-FFF2-40B4-BE49-F238E27FC236}">
              <a16:creationId xmlns:a16="http://schemas.microsoft.com/office/drawing/2014/main" id="{23485578-1372-4818-A950-D0D17C4967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06" name="Text Box 338">
          <a:extLst>
            <a:ext uri="{FF2B5EF4-FFF2-40B4-BE49-F238E27FC236}">
              <a16:creationId xmlns:a16="http://schemas.microsoft.com/office/drawing/2014/main" id="{99867C8F-B4E2-4455-8572-EBBEE8CCA2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07" name="Text Box 339">
          <a:extLst>
            <a:ext uri="{FF2B5EF4-FFF2-40B4-BE49-F238E27FC236}">
              <a16:creationId xmlns:a16="http://schemas.microsoft.com/office/drawing/2014/main" id="{00F46421-37B9-479B-851D-095268E7AE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708" name="Text Box 340">
          <a:extLst>
            <a:ext uri="{FF2B5EF4-FFF2-40B4-BE49-F238E27FC236}">
              <a16:creationId xmlns:a16="http://schemas.microsoft.com/office/drawing/2014/main" id="{894CCA83-27FE-42E6-B201-DFC3ABD0D0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09" name="Text Box 341">
          <a:extLst>
            <a:ext uri="{FF2B5EF4-FFF2-40B4-BE49-F238E27FC236}">
              <a16:creationId xmlns:a16="http://schemas.microsoft.com/office/drawing/2014/main" id="{A9FCCCF7-5C09-49F4-8131-C97C57CD3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10" name="Text Box 342">
          <a:extLst>
            <a:ext uri="{FF2B5EF4-FFF2-40B4-BE49-F238E27FC236}">
              <a16:creationId xmlns:a16="http://schemas.microsoft.com/office/drawing/2014/main" id="{1FF5EEF8-E747-4BCA-99BD-689D21593C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711" name="Text Box 343">
          <a:extLst>
            <a:ext uri="{FF2B5EF4-FFF2-40B4-BE49-F238E27FC236}">
              <a16:creationId xmlns:a16="http://schemas.microsoft.com/office/drawing/2014/main" id="{F19CCB1A-3503-434D-8F3D-754281924F0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12" name="Text Box 344">
          <a:extLst>
            <a:ext uri="{FF2B5EF4-FFF2-40B4-BE49-F238E27FC236}">
              <a16:creationId xmlns:a16="http://schemas.microsoft.com/office/drawing/2014/main" id="{7877237F-E3F8-4320-BAF5-6F3BF22D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13" name="Text Box 345">
          <a:extLst>
            <a:ext uri="{FF2B5EF4-FFF2-40B4-BE49-F238E27FC236}">
              <a16:creationId xmlns:a16="http://schemas.microsoft.com/office/drawing/2014/main" id="{4BFB3936-E9D9-41C0-ACCB-38D5A208E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4" name="Text Box 346">
          <a:extLst>
            <a:ext uri="{FF2B5EF4-FFF2-40B4-BE49-F238E27FC236}">
              <a16:creationId xmlns:a16="http://schemas.microsoft.com/office/drawing/2014/main" id="{8EF75148-119A-48FB-B988-B27EE2CE8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5" name="Text Box 347">
          <a:extLst>
            <a:ext uri="{FF2B5EF4-FFF2-40B4-BE49-F238E27FC236}">
              <a16:creationId xmlns:a16="http://schemas.microsoft.com/office/drawing/2014/main" id="{1D86C0EB-739B-42B0-A7F0-C4A96D3B11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6" name="Text Box 348">
          <a:extLst>
            <a:ext uri="{FF2B5EF4-FFF2-40B4-BE49-F238E27FC236}">
              <a16:creationId xmlns:a16="http://schemas.microsoft.com/office/drawing/2014/main" id="{32755205-67AB-4D48-8800-9679D3C4D6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7" name="Text Box 349">
          <a:extLst>
            <a:ext uri="{FF2B5EF4-FFF2-40B4-BE49-F238E27FC236}">
              <a16:creationId xmlns:a16="http://schemas.microsoft.com/office/drawing/2014/main" id="{7FB2FB7B-0E59-41AC-8F06-1293A89E9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8" name="Text Box 350">
          <a:extLst>
            <a:ext uri="{FF2B5EF4-FFF2-40B4-BE49-F238E27FC236}">
              <a16:creationId xmlns:a16="http://schemas.microsoft.com/office/drawing/2014/main" id="{9E8723D6-D82A-46D2-B4F7-745E6FF29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19" name="Text Box 351">
          <a:extLst>
            <a:ext uri="{FF2B5EF4-FFF2-40B4-BE49-F238E27FC236}">
              <a16:creationId xmlns:a16="http://schemas.microsoft.com/office/drawing/2014/main" id="{7406C0B9-ED78-4E7D-9D6A-ED0073615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0" name="Text Box 352">
          <a:extLst>
            <a:ext uri="{FF2B5EF4-FFF2-40B4-BE49-F238E27FC236}">
              <a16:creationId xmlns:a16="http://schemas.microsoft.com/office/drawing/2014/main" id="{6DF3718C-F4B1-4D9D-8081-DAD88275E3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1" name="Text Box 353">
          <a:extLst>
            <a:ext uri="{FF2B5EF4-FFF2-40B4-BE49-F238E27FC236}">
              <a16:creationId xmlns:a16="http://schemas.microsoft.com/office/drawing/2014/main" id="{97CCF339-A662-45CE-B039-83F1EE3EF9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2" name="Text Box 354">
          <a:extLst>
            <a:ext uri="{FF2B5EF4-FFF2-40B4-BE49-F238E27FC236}">
              <a16:creationId xmlns:a16="http://schemas.microsoft.com/office/drawing/2014/main" id="{F4D7CB1F-4983-4A8D-91EF-C0B99E54C2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3" name="Text Box 355">
          <a:extLst>
            <a:ext uri="{FF2B5EF4-FFF2-40B4-BE49-F238E27FC236}">
              <a16:creationId xmlns:a16="http://schemas.microsoft.com/office/drawing/2014/main" id="{38789B88-17C7-4F8B-ABAF-69DBE3CDCA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4" name="Text Box 356">
          <a:extLst>
            <a:ext uri="{FF2B5EF4-FFF2-40B4-BE49-F238E27FC236}">
              <a16:creationId xmlns:a16="http://schemas.microsoft.com/office/drawing/2014/main" id="{3642F33D-9425-43D1-A09C-9684ABF16F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5" name="Text Box 357">
          <a:extLst>
            <a:ext uri="{FF2B5EF4-FFF2-40B4-BE49-F238E27FC236}">
              <a16:creationId xmlns:a16="http://schemas.microsoft.com/office/drawing/2014/main" id="{D978E8E0-58D1-49C1-A73E-1B0B74585D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6" name="Text Box 358">
          <a:extLst>
            <a:ext uri="{FF2B5EF4-FFF2-40B4-BE49-F238E27FC236}">
              <a16:creationId xmlns:a16="http://schemas.microsoft.com/office/drawing/2014/main" id="{729B83EB-B095-456A-93BC-25A86CE773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7" name="Text Box 359">
          <a:extLst>
            <a:ext uri="{FF2B5EF4-FFF2-40B4-BE49-F238E27FC236}">
              <a16:creationId xmlns:a16="http://schemas.microsoft.com/office/drawing/2014/main" id="{8CCFF2F3-5499-4CE4-94E3-ED12D5EFD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8" name="Text Box 360">
          <a:extLst>
            <a:ext uri="{FF2B5EF4-FFF2-40B4-BE49-F238E27FC236}">
              <a16:creationId xmlns:a16="http://schemas.microsoft.com/office/drawing/2014/main" id="{7E2C6844-46C7-4B17-908B-AC289C3A4D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29" name="Text Box 361">
          <a:extLst>
            <a:ext uri="{FF2B5EF4-FFF2-40B4-BE49-F238E27FC236}">
              <a16:creationId xmlns:a16="http://schemas.microsoft.com/office/drawing/2014/main" id="{44448E54-1F36-4316-8171-20AC5E5A3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0" name="Text Box 362">
          <a:extLst>
            <a:ext uri="{FF2B5EF4-FFF2-40B4-BE49-F238E27FC236}">
              <a16:creationId xmlns:a16="http://schemas.microsoft.com/office/drawing/2014/main" id="{910A6CFE-4E5F-44FE-A447-C9723DB89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1" name="Text Box 363">
          <a:extLst>
            <a:ext uri="{FF2B5EF4-FFF2-40B4-BE49-F238E27FC236}">
              <a16:creationId xmlns:a16="http://schemas.microsoft.com/office/drawing/2014/main" id="{6723239E-FF22-419A-A97E-223706A35B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2" name="Text Box 364">
          <a:extLst>
            <a:ext uri="{FF2B5EF4-FFF2-40B4-BE49-F238E27FC236}">
              <a16:creationId xmlns:a16="http://schemas.microsoft.com/office/drawing/2014/main" id="{7E4447AE-DAB6-4FE2-9DCF-129D74F78C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3" name="Text Box 365">
          <a:extLst>
            <a:ext uri="{FF2B5EF4-FFF2-40B4-BE49-F238E27FC236}">
              <a16:creationId xmlns:a16="http://schemas.microsoft.com/office/drawing/2014/main" id="{F8FF3DF1-7EF2-48E5-9F90-CF53ACAAFA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4" name="Text Box 366">
          <a:extLst>
            <a:ext uri="{FF2B5EF4-FFF2-40B4-BE49-F238E27FC236}">
              <a16:creationId xmlns:a16="http://schemas.microsoft.com/office/drawing/2014/main" id="{DC77ADF4-0A04-4B51-96E3-72B21FC484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5" name="Text Box 367">
          <a:extLst>
            <a:ext uri="{FF2B5EF4-FFF2-40B4-BE49-F238E27FC236}">
              <a16:creationId xmlns:a16="http://schemas.microsoft.com/office/drawing/2014/main" id="{A569DF4B-55B8-4104-B555-95CA3C7FE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6" name="Text Box 368">
          <a:extLst>
            <a:ext uri="{FF2B5EF4-FFF2-40B4-BE49-F238E27FC236}">
              <a16:creationId xmlns:a16="http://schemas.microsoft.com/office/drawing/2014/main" id="{36FAA429-225D-4E14-B116-A54DB7271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7" name="Text Box 369">
          <a:extLst>
            <a:ext uri="{FF2B5EF4-FFF2-40B4-BE49-F238E27FC236}">
              <a16:creationId xmlns:a16="http://schemas.microsoft.com/office/drawing/2014/main" id="{B72F042C-B6A1-493F-9457-71FD5D6D08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8" name="Text Box 370">
          <a:extLst>
            <a:ext uri="{FF2B5EF4-FFF2-40B4-BE49-F238E27FC236}">
              <a16:creationId xmlns:a16="http://schemas.microsoft.com/office/drawing/2014/main" id="{82E7F64A-EBA3-43BB-91C0-F1D2E61C27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39" name="Text Box 371">
          <a:extLst>
            <a:ext uri="{FF2B5EF4-FFF2-40B4-BE49-F238E27FC236}">
              <a16:creationId xmlns:a16="http://schemas.microsoft.com/office/drawing/2014/main" id="{D8F53F9A-FAED-4487-B166-93F7E26C75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40" name="Text Box 372">
          <a:extLst>
            <a:ext uri="{FF2B5EF4-FFF2-40B4-BE49-F238E27FC236}">
              <a16:creationId xmlns:a16="http://schemas.microsoft.com/office/drawing/2014/main" id="{FB8888ED-13B0-4F7F-A211-9CB41F9F5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741" name="Text Box 373">
          <a:extLst>
            <a:ext uri="{FF2B5EF4-FFF2-40B4-BE49-F238E27FC236}">
              <a16:creationId xmlns:a16="http://schemas.microsoft.com/office/drawing/2014/main" id="{03CAD4EE-CE39-4029-9615-3C6296C7DD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742" name="Text Box 374">
          <a:extLst>
            <a:ext uri="{FF2B5EF4-FFF2-40B4-BE49-F238E27FC236}">
              <a16:creationId xmlns:a16="http://schemas.microsoft.com/office/drawing/2014/main" id="{BC9B04E2-0A13-411B-8EB3-7B4E68AC13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43" name="Text Box 375">
          <a:extLst>
            <a:ext uri="{FF2B5EF4-FFF2-40B4-BE49-F238E27FC236}">
              <a16:creationId xmlns:a16="http://schemas.microsoft.com/office/drawing/2014/main" id="{E75D5B89-EC14-4A87-8AD6-EAE1F21CD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44" name="Text Box 376">
          <a:extLst>
            <a:ext uri="{FF2B5EF4-FFF2-40B4-BE49-F238E27FC236}">
              <a16:creationId xmlns:a16="http://schemas.microsoft.com/office/drawing/2014/main" id="{E05E35BD-1C75-4A87-87C0-79A711780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745" name="Text Box 377">
          <a:extLst>
            <a:ext uri="{FF2B5EF4-FFF2-40B4-BE49-F238E27FC236}">
              <a16:creationId xmlns:a16="http://schemas.microsoft.com/office/drawing/2014/main" id="{2116BF8B-88DC-4D0B-8612-94CBEEAF4F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46" name="Text Box 378">
          <a:extLst>
            <a:ext uri="{FF2B5EF4-FFF2-40B4-BE49-F238E27FC236}">
              <a16:creationId xmlns:a16="http://schemas.microsoft.com/office/drawing/2014/main" id="{4B2E4419-8EEA-4D5B-8DB8-CF7E6433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47" name="Text Box 379">
          <a:extLst>
            <a:ext uri="{FF2B5EF4-FFF2-40B4-BE49-F238E27FC236}">
              <a16:creationId xmlns:a16="http://schemas.microsoft.com/office/drawing/2014/main" id="{0D8758B9-52A1-40D1-ADA8-BB550DF48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748" name="Text Box 380">
          <a:extLst>
            <a:ext uri="{FF2B5EF4-FFF2-40B4-BE49-F238E27FC236}">
              <a16:creationId xmlns:a16="http://schemas.microsoft.com/office/drawing/2014/main" id="{70AC6A29-A516-4D55-A2DD-8391140BBC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49" name="Text Box 381">
          <a:extLst>
            <a:ext uri="{FF2B5EF4-FFF2-40B4-BE49-F238E27FC236}">
              <a16:creationId xmlns:a16="http://schemas.microsoft.com/office/drawing/2014/main" id="{335A68D9-19FD-499D-BDC4-F038EB4C88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50" name="Text Box 382">
          <a:extLst>
            <a:ext uri="{FF2B5EF4-FFF2-40B4-BE49-F238E27FC236}">
              <a16:creationId xmlns:a16="http://schemas.microsoft.com/office/drawing/2014/main" id="{0761B872-77A0-4536-8198-025352AAA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1" name="Text Box 383">
          <a:extLst>
            <a:ext uri="{FF2B5EF4-FFF2-40B4-BE49-F238E27FC236}">
              <a16:creationId xmlns:a16="http://schemas.microsoft.com/office/drawing/2014/main" id="{09361E7F-4ECD-4257-BDE2-6786E31F10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2" name="Text Box 384">
          <a:extLst>
            <a:ext uri="{FF2B5EF4-FFF2-40B4-BE49-F238E27FC236}">
              <a16:creationId xmlns:a16="http://schemas.microsoft.com/office/drawing/2014/main" id="{F5DF2D89-3A87-4702-A9C6-1A7F2A1997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3" name="Text Box 385">
          <a:extLst>
            <a:ext uri="{FF2B5EF4-FFF2-40B4-BE49-F238E27FC236}">
              <a16:creationId xmlns:a16="http://schemas.microsoft.com/office/drawing/2014/main" id="{B679BD49-0739-424E-AFB7-C70C1E1799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4" name="Text Box 386">
          <a:extLst>
            <a:ext uri="{FF2B5EF4-FFF2-40B4-BE49-F238E27FC236}">
              <a16:creationId xmlns:a16="http://schemas.microsoft.com/office/drawing/2014/main" id="{53A40EF7-AF03-4C7B-8BA6-23950A9DF0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5" name="Text Box 387">
          <a:extLst>
            <a:ext uri="{FF2B5EF4-FFF2-40B4-BE49-F238E27FC236}">
              <a16:creationId xmlns:a16="http://schemas.microsoft.com/office/drawing/2014/main" id="{29F7CB09-B534-45F7-95C5-B03A50B11B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6" name="Text Box 388">
          <a:extLst>
            <a:ext uri="{FF2B5EF4-FFF2-40B4-BE49-F238E27FC236}">
              <a16:creationId xmlns:a16="http://schemas.microsoft.com/office/drawing/2014/main" id="{2096EB13-3529-4C7B-9DBB-D77AD2BFF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7" name="Text Box 389">
          <a:extLst>
            <a:ext uri="{FF2B5EF4-FFF2-40B4-BE49-F238E27FC236}">
              <a16:creationId xmlns:a16="http://schemas.microsoft.com/office/drawing/2014/main" id="{6E418479-D7FA-4BD2-A963-D87EF6F6F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8" name="Text Box 390">
          <a:extLst>
            <a:ext uri="{FF2B5EF4-FFF2-40B4-BE49-F238E27FC236}">
              <a16:creationId xmlns:a16="http://schemas.microsoft.com/office/drawing/2014/main" id="{D2F3B2C5-9D8E-47C8-A788-600F1361E2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59" name="Text Box 391">
          <a:extLst>
            <a:ext uri="{FF2B5EF4-FFF2-40B4-BE49-F238E27FC236}">
              <a16:creationId xmlns:a16="http://schemas.microsoft.com/office/drawing/2014/main" id="{1415B838-F90C-492D-8F01-96C73F072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0" name="Text Box 392">
          <a:extLst>
            <a:ext uri="{FF2B5EF4-FFF2-40B4-BE49-F238E27FC236}">
              <a16:creationId xmlns:a16="http://schemas.microsoft.com/office/drawing/2014/main" id="{9000742B-6FA5-49A2-8DA8-2F73DC2D5F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1" name="Text Box 393">
          <a:extLst>
            <a:ext uri="{FF2B5EF4-FFF2-40B4-BE49-F238E27FC236}">
              <a16:creationId xmlns:a16="http://schemas.microsoft.com/office/drawing/2014/main" id="{BB40F495-6F17-4A57-8BEA-B22D015A38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2" name="Text Box 394">
          <a:extLst>
            <a:ext uri="{FF2B5EF4-FFF2-40B4-BE49-F238E27FC236}">
              <a16:creationId xmlns:a16="http://schemas.microsoft.com/office/drawing/2014/main" id="{97AE545F-6846-4880-8D46-78DD95DFA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3" name="Text Box 395">
          <a:extLst>
            <a:ext uri="{FF2B5EF4-FFF2-40B4-BE49-F238E27FC236}">
              <a16:creationId xmlns:a16="http://schemas.microsoft.com/office/drawing/2014/main" id="{C4B2A076-9008-49FC-BCE0-7A5C315052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4" name="Text Box 396">
          <a:extLst>
            <a:ext uri="{FF2B5EF4-FFF2-40B4-BE49-F238E27FC236}">
              <a16:creationId xmlns:a16="http://schemas.microsoft.com/office/drawing/2014/main" id="{198199D2-1396-4195-8D07-9EB8F5699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5" name="Text Box 397">
          <a:extLst>
            <a:ext uri="{FF2B5EF4-FFF2-40B4-BE49-F238E27FC236}">
              <a16:creationId xmlns:a16="http://schemas.microsoft.com/office/drawing/2014/main" id="{DF4DA315-C3DA-446E-9573-B9233FAC8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6" name="Text Box 398">
          <a:extLst>
            <a:ext uri="{FF2B5EF4-FFF2-40B4-BE49-F238E27FC236}">
              <a16:creationId xmlns:a16="http://schemas.microsoft.com/office/drawing/2014/main" id="{A1E63AA5-D4B2-47E3-A41B-156595774E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7" name="Text Box 399">
          <a:extLst>
            <a:ext uri="{FF2B5EF4-FFF2-40B4-BE49-F238E27FC236}">
              <a16:creationId xmlns:a16="http://schemas.microsoft.com/office/drawing/2014/main" id="{1FF5C02C-5964-4777-9605-D78A608B5C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8" name="Text Box 400">
          <a:extLst>
            <a:ext uri="{FF2B5EF4-FFF2-40B4-BE49-F238E27FC236}">
              <a16:creationId xmlns:a16="http://schemas.microsoft.com/office/drawing/2014/main" id="{605166BE-A61E-4761-9A3E-F897DA603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69" name="Text Box 401">
          <a:extLst>
            <a:ext uri="{FF2B5EF4-FFF2-40B4-BE49-F238E27FC236}">
              <a16:creationId xmlns:a16="http://schemas.microsoft.com/office/drawing/2014/main" id="{9346E5E3-A2B0-49CF-A29C-C04D35477B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0" name="Text Box 402">
          <a:extLst>
            <a:ext uri="{FF2B5EF4-FFF2-40B4-BE49-F238E27FC236}">
              <a16:creationId xmlns:a16="http://schemas.microsoft.com/office/drawing/2014/main" id="{952D02B9-FE3E-441F-9929-C5E65DECA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1" name="Text Box 403">
          <a:extLst>
            <a:ext uri="{FF2B5EF4-FFF2-40B4-BE49-F238E27FC236}">
              <a16:creationId xmlns:a16="http://schemas.microsoft.com/office/drawing/2014/main" id="{CCDF1EFA-E862-4B04-924A-809C6889F6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2" name="Text Box 404">
          <a:extLst>
            <a:ext uri="{FF2B5EF4-FFF2-40B4-BE49-F238E27FC236}">
              <a16:creationId xmlns:a16="http://schemas.microsoft.com/office/drawing/2014/main" id="{F79F2B77-C2A2-4B1E-B466-C2C5E29CFD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3" name="Text Box 405">
          <a:extLst>
            <a:ext uri="{FF2B5EF4-FFF2-40B4-BE49-F238E27FC236}">
              <a16:creationId xmlns:a16="http://schemas.microsoft.com/office/drawing/2014/main" id="{F5952957-1A72-42CA-9417-B15918D7A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4" name="Text Box 406">
          <a:extLst>
            <a:ext uri="{FF2B5EF4-FFF2-40B4-BE49-F238E27FC236}">
              <a16:creationId xmlns:a16="http://schemas.microsoft.com/office/drawing/2014/main" id="{455DB157-B6C0-4FAA-AA89-1D8ACB9BBC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5" name="Text Box 407">
          <a:extLst>
            <a:ext uri="{FF2B5EF4-FFF2-40B4-BE49-F238E27FC236}">
              <a16:creationId xmlns:a16="http://schemas.microsoft.com/office/drawing/2014/main" id="{5AFBAAED-4BBF-47C2-8191-DB67A74D9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6" name="Text Box 408">
          <a:extLst>
            <a:ext uri="{FF2B5EF4-FFF2-40B4-BE49-F238E27FC236}">
              <a16:creationId xmlns:a16="http://schemas.microsoft.com/office/drawing/2014/main" id="{44F3DDED-8AC0-4E6A-A524-7C18260E7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77" name="Text Box 409">
          <a:extLst>
            <a:ext uri="{FF2B5EF4-FFF2-40B4-BE49-F238E27FC236}">
              <a16:creationId xmlns:a16="http://schemas.microsoft.com/office/drawing/2014/main" id="{B52B5826-499B-4874-A83D-C6DCD827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778" name="Text Box 410">
          <a:extLst>
            <a:ext uri="{FF2B5EF4-FFF2-40B4-BE49-F238E27FC236}">
              <a16:creationId xmlns:a16="http://schemas.microsoft.com/office/drawing/2014/main" id="{E9DBC39B-D989-4B9D-91E8-E22A0627C0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779" name="Text Box 411">
          <a:extLst>
            <a:ext uri="{FF2B5EF4-FFF2-40B4-BE49-F238E27FC236}">
              <a16:creationId xmlns:a16="http://schemas.microsoft.com/office/drawing/2014/main" id="{702F33C0-8708-4FB9-A3FA-21B90910B1B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0" name="Text Box 412">
          <a:extLst>
            <a:ext uri="{FF2B5EF4-FFF2-40B4-BE49-F238E27FC236}">
              <a16:creationId xmlns:a16="http://schemas.microsoft.com/office/drawing/2014/main" id="{B95C6C52-EEED-4B78-810C-682AF46D8F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1" name="Text Box 413">
          <a:extLst>
            <a:ext uri="{FF2B5EF4-FFF2-40B4-BE49-F238E27FC236}">
              <a16:creationId xmlns:a16="http://schemas.microsoft.com/office/drawing/2014/main" id="{EED50807-AE61-40E4-B5E4-F3C2F5B50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782" name="Text Box 414">
          <a:extLst>
            <a:ext uri="{FF2B5EF4-FFF2-40B4-BE49-F238E27FC236}">
              <a16:creationId xmlns:a16="http://schemas.microsoft.com/office/drawing/2014/main" id="{BE3CA363-388B-494E-A096-D5B1FE1BE4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3" name="Text Box 415">
          <a:extLst>
            <a:ext uri="{FF2B5EF4-FFF2-40B4-BE49-F238E27FC236}">
              <a16:creationId xmlns:a16="http://schemas.microsoft.com/office/drawing/2014/main" id="{7D35F4E3-3F58-4ACC-A05B-6EADB1D8C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4" name="Text Box 416">
          <a:extLst>
            <a:ext uri="{FF2B5EF4-FFF2-40B4-BE49-F238E27FC236}">
              <a16:creationId xmlns:a16="http://schemas.microsoft.com/office/drawing/2014/main" id="{E3B49C88-BFF4-472C-A4B2-1ADB4D434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785" name="Text Box 417">
          <a:extLst>
            <a:ext uri="{FF2B5EF4-FFF2-40B4-BE49-F238E27FC236}">
              <a16:creationId xmlns:a16="http://schemas.microsoft.com/office/drawing/2014/main" id="{2925F5F3-6E47-4E07-B0A9-3BD758A8573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6" name="Text Box 418">
          <a:extLst>
            <a:ext uri="{FF2B5EF4-FFF2-40B4-BE49-F238E27FC236}">
              <a16:creationId xmlns:a16="http://schemas.microsoft.com/office/drawing/2014/main" id="{34C46E52-1B4F-43B7-B9CB-D25B85370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787" name="Text Box 419">
          <a:extLst>
            <a:ext uri="{FF2B5EF4-FFF2-40B4-BE49-F238E27FC236}">
              <a16:creationId xmlns:a16="http://schemas.microsoft.com/office/drawing/2014/main" id="{E06F4781-2655-420F-9064-389B94BA9B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88" name="Text Box 420">
          <a:extLst>
            <a:ext uri="{FF2B5EF4-FFF2-40B4-BE49-F238E27FC236}">
              <a16:creationId xmlns:a16="http://schemas.microsoft.com/office/drawing/2014/main" id="{2C1840AD-2CDC-47A2-BB82-5C8B4717E7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89" name="Text Box 421">
          <a:extLst>
            <a:ext uri="{FF2B5EF4-FFF2-40B4-BE49-F238E27FC236}">
              <a16:creationId xmlns:a16="http://schemas.microsoft.com/office/drawing/2014/main" id="{92103B09-EC2B-4638-A7DC-F1EFF35B28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0" name="Text Box 422">
          <a:extLst>
            <a:ext uri="{FF2B5EF4-FFF2-40B4-BE49-F238E27FC236}">
              <a16:creationId xmlns:a16="http://schemas.microsoft.com/office/drawing/2014/main" id="{E02D4CA0-1414-4CA6-A5CD-251DCD015B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1" name="Text Box 423">
          <a:extLst>
            <a:ext uri="{FF2B5EF4-FFF2-40B4-BE49-F238E27FC236}">
              <a16:creationId xmlns:a16="http://schemas.microsoft.com/office/drawing/2014/main" id="{365E3053-023A-4233-BE8E-DFC3B1EDB2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2" name="Text Box 424">
          <a:extLst>
            <a:ext uri="{FF2B5EF4-FFF2-40B4-BE49-F238E27FC236}">
              <a16:creationId xmlns:a16="http://schemas.microsoft.com/office/drawing/2014/main" id="{470DCD52-3C20-48FF-8E34-0893A1CD2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3" name="Text Box 425">
          <a:extLst>
            <a:ext uri="{FF2B5EF4-FFF2-40B4-BE49-F238E27FC236}">
              <a16:creationId xmlns:a16="http://schemas.microsoft.com/office/drawing/2014/main" id="{1336DA2B-B11E-4A7D-950A-6B60D407E9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4" name="Text Box 426">
          <a:extLst>
            <a:ext uri="{FF2B5EF4-FFF2-40B4-BE49-F238E27FC236}">
              <a16:creationId xmlns:a16="http://schemas.microsoft.com/office/drawing/2014/main" id="{2D1F5A95-E40F-4A7D-B856-9FE140745C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5" name="Text Box 427">
          <a:extLst>
            <a:ext uri="{FF2B5EF4-FFF2-40B4-BE49-F238E27FC236}">
              <a16:creationId xmlns:a16="http://schemas.microsoft.com/office/drawing/2014/main" id="{E7E03342-850F-4BAF-BD7A-96BACD2A5A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6" name="Text Box 428">
          <a:extLst>
            <a:ext uri="{FF2B5EF4-FFF2-40B4-BE49-F238E27FC236}">
              <a16:creationId xmlns:a16="http://schemas.microsoft.com/office/drawing/2014/main" id="{D15953F4-B51F-470B-85B7-8230000DA4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7" name="Text Box 429">
          <a:extLst>
            <a:ext uri="{FF2B5EF4-FFF2-40B4-BE49-F238E27FC236}">
              <a16:creationId xmlns:a16="http://schemas.microsoft.com/office/drawing/2014/main" id="{CA683E11-6F24-41E3-AF9D-AB89C9987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8" name="Text Box 430">
          <a:extLst>
            <a:ext uri="{FF2B5EF4-FFF2-40B4-BE49-F238E27FC236}">
              <a16:creationId xmlns:a16="http://schemas.microsoft.com/office/drawing/2014/main" id="{8E082770-0AE5-4C8A-AE94-6C45835B81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799" name="Text Box 431">
          <a:extLst>
            <a:ext uri="{FF2B5EF4-FFF2-40B4-BE49-F238E27FC236}">
              <a16:creationId xmlns:a16="http://schemas.microsoft.com/office/drawing/2014/main" id="{E74ABE76-0E01-46AB-94DA-932149FAC1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0" name="Text Box 432">
          <a:extLst>
            <a:ext uri="{FF2B5EF4-FFF2-40B4-BE49-F238E27FC236}">
              <a16:creationId xmlns:a16="http://schemas.microsoft.com/office/drawing/2014/main" id="{957B6BBB-8BEA-44BD-88F5-31B8A6C292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1" name="Text Box 433">
          <a:extLst>
            <a:ext uri="{FF2B5EF4-FFF2-40B4-BE49-F238E27FC236}">
              <a16:creationId xmlns:a16="http://schemas.microsoft.com/office/drawing/2014/main" id="{C0FFF478-D575-4EAB-A629-BE9F4B637D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2" name="Text Box 434">
          <a:extLst>
            <a:ext uri="{FF2B5EF4-FFF2-40B4-BE49-F238E27FC236}">
              <a16:creationId xmlns:a16="http://schemas.microsoft.com/office/drawing/2014/main" id="{5D34DF09-770D-4EEE-A4AE-0F2D0270F6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3" name="Text Box 435">
          <a:extLst>
            <a:ext uri="{FF2B5EF4-FFF2-40B4-BE49-F238E27FC236}">
              <a16:creationId xmlns:a16="http://schemas.microsoft.com/office/drawing/2014/main" id="{19F998A6-D7C1-4B54-9770-B27353C6E4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4" name="Text Box 436">
          <a:extLst>
            <a:ext uri="{FF2B5EF4-FFF2-40B4-BE49-F238E27FC236}">
              <a16:creationId xmlns:a16="http://schemas.microsoft.com/office/drawing/2014/main" id="{8642F73E-FC38-443B-A37E-7D2E25CE1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5" name="Text Box 437">
          <a:extLst>
            <a:ext uri="{FF2B5EF4-FFF2-40B4-BE49-F238E27FC236}">
              <a16:creationId xmlns:a16="http://schemas.microsoft.com/office/drawing/2014/main" id="{5EC34B66-AB70-43A6-BF19-A28ED5E2B5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6" name="Text Box 438">
          <a:extLst>
            <a:ext uri="{FF2B5EF4-FFF2-40B4-BE49-F238E27FC236}">
              <a16:creationId xmlns:a16="http://schemas.microsoft.com/office/drawing/2014/main" id="{75C80E59-953F-4C65-A413-8D16313E3D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7" name="Text Box 439">
          <a:extLst>
            <a:ext uri="{FF2B5EF4-FFF2-40B4-BE49-F238E27FC236}">
              <a16:creationId xmlns:a16="http://schemas.microsoft.com/office/drawing/2014/main" id="{545B57DC-82C8-452E-B460-221EFB72CF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8" name="Text Box 440">
          <a:extLst>
            <a:ext uri="{FF2B5EF4-FFF2-40B4-BE49-F238E27FC236}">
              <a16:creationId xmlns:a16="http://schemas.microsoft.com/office/drawing/2014/main" id="{FE69D9CE-6BFE-4D35-81B7-D6867C2A77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09" name="Text Box 441">
          <a:extLst>
            <a:ext uri="{FF2B5EF4-FFF2-40B4-BE49-F238E27FC236}">
              <a16:creationId xmlns:a16="http://schemas.microsoft.com/office/drawing/2014/main" id="{625C1AEA-87D0-4850-BB21-AC49BD91F1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10" name="Text Box 442">
          <a:extLst>
            <a:ext uri="{FF2B5EF4-FFF2-40B4-BE49-F238E27FC236}">
              <a16:creationId xmlns:a16="http://schemas.microsoft.com/office/drawing/2014/main" id="{E06D8EC1-5BB8-44BD-BE4A-13CA93057D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11" name="Text Box 443">
          <a:extLst>
            <a:ext uri="{FF2B5EF4-FFF2-40B4-BE49-F238E27FC236}">
              <a16:creationId xmlns:a16="http://schemas.microsoft.com/office/drawing/2014/main" id="{EB9E07C6-BC9C-4A79-A645-F5DF1807E6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12" name="Text Box 444">
          <a:extLst>
            <a:ext uri="{FF2B5EF4-FFF2-40B4-BE49-F238E27FC236}">
              <a16:creationId xmlns:a16="http://schemas.microsoft.com/office/drawing/2014/main" id="{FB48C67A-C8E6-4309-A027-FCF5ADF4D0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13" name="Text Box 445">
          <a:extLst>
            <a:ext uri="{FF2B5EF4-FFF2-40B4-BE49-F238E27FC236}">
              <a16:creationId xmlns:a16="http://schemas.microsoft.com/office/drawing/2014/main" id="{BECB0BCC-7022-4EE9-B23A-7D8ACE633D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50</xdr:row>
      <xdr:rowOff>0</xdr:rowOff>
    </xdr:from>
    <xdr:ext cx="95250" cy="19050"/>
    <xdr:sp macro="" textlink="">
      <xdr:nvSpPr>
        <xdr:cNvPr id="8814" name="Text Box 446">
          <a:extLst>
            <a:ext uri="{FF2B5EF4-FFF2-40B4-BE49-F238E27FC236}">
              <a16:creationId xmlns:a16="http://schemas.microsoft.com/office/drawing/2014/main" id="{6C0750D5-B35D-4AD8-9291-8A773C6D48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15" name="Text Box 447">
          <a:extLst>
            <a:ext uri="{FF2B5EF4-FFF2-40B4-BE49-F238E27FC236}">
              <a16:creationId xmlns:a16="http://schemas.microsoft.com/office/drawing/2014/main" id="{E2CA8426-92C8-415D-8510-CE3F53530A5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16" name="Text Box 448">
          <a:extLst>
            <a:ext uri="{FF2B5EF4-FFF2-40B4-BE49-F238E27FC236}">
              <a16:creationId xmlns:a16="http://schemas.microsoft.com/office/drawing/2014/main" id="{BA372F0C-B5FA-4AEA-AC2E-01998FA8F3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17" name="Text Box 449">
          <a:extLst>
            <a:ext uri="{FF2B5EF4-FFF2-40B4-BE49-F238E27FC236}">
              <a16:creationId xmlns:a16="http://schemas.microsoft.com/office/drawing/2014/main" id="{110EF0C2-E5D5-466F-A80C-C507AF0E2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18" name="Text Box 450">
          <a:extLst>
            <a:ext uri="{FF2B5EF4-FFF2-40B4-BE49-F238E27FC236}">
              <a16:creationId xmlns:a16="http://schemas.microsoft.com/office/drawing/2014/main" id="{AAF9F07C-754D-4F5E-9065-D6FCCAA75D0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19" name="Text Box 451">
          <a:extLst>
            <a:ext uri="{FF2B5EF4-FFF2-40B4-BE49-F238E27FC236}">
              <a16:creationId xmlns:a16="http://schemas.microsoft.com/office/drawing/2014/main" id="{54FCEA00-962A-467D-A60A-946AC1FA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0" name="Text Box 452">
          <a:extLst>
            <a:ext uri="{FF2B5EF4-FFF2-40B4-BE49-F238E27FC236}">
              <a16:creationId xmlns:a16="http://schemas.microsoft.com/office/drawing/2014/main" id="{164D0887-6652-4CC5-BB83-58AA83B123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21" name="Text Box 453">
          <a:extLst>
            <a:ext uri="{FF2B5EF4-FFF2-40B4-BE49-F238E27FC236}">
              <a16:creationId xmlns:a16="http://schemas.microsoft.com/office/drawing/2014/main" id="{6BB1B617-336F-42B0-9FC4-71DA70BDDF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2" name="Text Box 454">
          <a:extLst>
            <a:ext uri="{FF2B5EF4-FFF2-40B4-BE49-F238E27FC236}">
              <a16:creationId xmlns:a16="http://schemas.microsoft.com/office/drawing/2014/main" id="{9B9DB941-C7F2-4413-BE6C-91F648F6E8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3" name="Text Box 455">
          <a:extLst>
            <a:ext uri="{FF2B5EF4-FFF2-40B4-BE49-F238E27FC236}">
              <a16:creationId xmlns:a16="http://schemas.microsoft.com/office/drawing/2014/main" id="{C1A4583D-B1A8-4861-BBE5-F24461E6C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24" name="Text Box 456">
          <a:extLst>
            <a:ext uri="{FF2B5EF4-FFF2-40B4-BE49-F238E27FC236}">
              <a16:creationId xmlns:a16="http://schemas.microsoft.com/office/drawing/2014/main" id="{4DAC8E1A-D0F8-4EE1-929B-F4B57F0FC3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25" name="Text Box 457">
          <a:extLst>
            <a:ext uri="{FF2B5EF4-FFF2-40B4-BE49-F238E27FC236}">
              <a16:creationId xmlns:a16="http://schemas.microsoft.com/office/drawing/2014/main" id="{8CCF2AB9-DE48-47E9-B4F9-5D4B76E40F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6" name="Text Box 458">
          <a:extLst>
            <a:ext uri="{FF2B5EF4-FFF2-40B4-BE49-F238E27FC236}">
              <a16:creationId xmlns:a16="http://schemas.microsoft.com/office/drawing/2014/main" id="{CE39AED8-A2DA-44F7-B11D-8D64C8AA2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7" name="Text Box 459">
          <a:extLst>
            <a:ext uri="{FF2B5EF4-FFF2-40B4-BE49-F238E27FC236}">
              <a16:creationId xmlns:a16="http://schemas.microsoft.com/office/drawing/2014/main" id="{C78E96D2-ACE2-4868-87BE-0B0293D9A2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28" name="Text Box 460">
          <a:extLst>
            <a:ext uri="{FF2B5EF4-FFF2-40B4-BE49-F238E27FC236}">
              <a16:creationId xmlns:a16="http://schemas.microsoft.com/office/drawing/2014/main" id="{F08DEA2C-9C4E-4509-8B1C-F316584F27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29" name="Text Box 461">
          <a:extLst>
            <a:ext uri="{FF2B5EF4-FFF2-40B4-BE49-F238E27FC236}">
              <a16:creationId xmlns:a16="http://schemas.microsoft.com/office/drawing/2014/main" id="{D52248A5-3D66-461F-93AA-4CB006CB9E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0" name="Text Box 462">
          <a:extLst>
            <a:ext uri="{FF2B5EF4-FFF2-40B4-BE49-F238E27FC236}">
              <a16:creationId xmlns:a16="http://schemas.microsoft.com/office/drawing/2014/main" id="{D74E2CA0-39E9-4042-8BC2-DCC69D93A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31" name="Text Box 463">
          <a:extLst>
            <a:ext uri="{FF2B5EF4-FFF2-40B4-BE49-F238E27FC236}">
              <a16:creationId xmlns:a16="http://schemas.microsoft.com/office/drawing/2014/main" id="{83B79393-C369-4E59-A2E6-D892397BF5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2" name="Text Box 464">
          <a:extLst>
            <a:ext uri="{FF2B5EF4-FFF2-40B4-BE49-F238E27FC236}">
              <a16:creationId xmlns:a16="http://schemas.microsoft.com/office/drawing/2014/main" id="{24F0D864-B171-47F0-831E-385615748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3" name="Text Box 465">
          <a:extLst>
            <a:ext uri="{FF2B5EF4-FFF2-40B4-BE49-F238E27FC236}">
              <a16:creationId xmlns:a16="http://schemas.microsoft.com/office/drawing/2014/main" id="{5823E4AB-7A1B-4B02-B9E3-97EAD4789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34" name="Text Box 466">
          <a:extLst>
            <a:ext uri="{FF2B5EF4-FFF2-40B4-BE49-F238E27FC236}">
              <a16:creationId xmlns:a16="http://schemas.microsoft.com/office/drawing/2014/main" id="{632405C8-D374-4C77-8F5C-AC0657F87F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35" name="Text Box 467">
          <a:extLst>
            <a:ext uri="{FF2B5EF4-FFF2-40B4-BE49-F238E27FC236}">
              <a16:creationId xmlns:a16="http://schemas.microsoft.com/office/drawing/2014/main" id="{8CFD93A6-5BA3-44CA-94CD-DB4623F9C6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6" name="Text Box 468">
          <a:extLst>
            <a:ext uri="{FF2B5EF4-FFF2-40B4-BE49-F238E27FC236}">
              <a16:creationId xmlns:a16="http://schemas.microsoft.com/office/drawing/2014/main" id="{2C9A9705-9F3D-4B7F-A99C-60FE3CDBF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7" name="Text Box 469">
          <a:extLst>
            <a:ext uri="{FF2B5EF4-FFF2-40B4-BE49-F238E27FC236}">
              <a16:creationId xmlns:a16="http://schemas.microsoft.com/office/drawing/2014/main" id="{E0ABAB6A-ACAD-42F4-A533-7D7A027C6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38" name="Text Box 470">
          <a:extLst>
            <a:ext uri="{FF2B5EF4-FFF2-40B4-BE49-F238E27FC236}">
              <a16:creationId xmlns:a16="http://schemas.microsoft.com/office/drawing/2014/main" id="{749B50A6-D8D8-4C44-9396-5C9D9B8D80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39" name="Text Box 471">
          <a:extLst>
            <a:ext uri="{FF2B5EF4-FFF2-40B4-BE49-F238E27FC236}">
              <a16:creationId xmlns:a16="http://schemas.microsoft.com/office/drawing/2014/main" id="{12615A0D-7253-431A-8C55-CDAF9233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0" name="Text Box 472">
          <a:extLst>
            <a:ext uri="{FF2B5EF4-FFF2-40B4-BE49-F238E27FC236}">
              <a16:creationId xmlns:a16="http://schemas.microsoft.com/office/drawing/2014/main" id="{6627AE3A-DB67-4B12-B862-D55C5EA64C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41" name="Text Box 473">
          <a:extLst>
            <a:ext uri="{FF2B5EF4-FFF2-40B4-BE49-F238E27FC236}">
              <a16:creationId xmlns:a16="http://schemas.microsoft.com/office/drawing/2014/main" id="{32D43B92-11D6-4327-AACE-13553CD772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2" name="Text Box 474">
          <a:extLst>
            <a:ext uri="{FF2B5EF4-FFF2-40B4-BE49-F238E27FC236}">
              <a16:creationId xmlns:a16="http://schemas.microsoft.com/office/drawing/2014/main" id="{2388C1B7-7258-4AB3-9664-65BC08978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3" name="Text Box 475">
          <a:extLst>
            <a:ext uri="{FF2B5EF4-FFF2-40B4-BE49-F238E27FC236}">
              <a16:creationId xmlns:a16="http://schemas.microsoft.com/office/drawing/2014/main" id="{FBFE21A5-E1CF-4CEE-B454-EF12065CC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44" name="Text Box 476">
          <a:extLst>
            <a:ext uri="{FF2B5EF4-FFF2-40B4-BE49-F238E27FC236}">
              <a16:creationId xmlns:a16="http://schemas.microsoft.com/office/drawing/2014/main" id="{997F52F0-6A2A-4EDD-BBE5-EC0896D87E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5" name="Text Box 477">
          <a:extLst>
            <a:ext uri="{FF2B5EF4-FFF2-40B4-BE49-F238E27FC236}">
              <a16:creationId xmlns:a16="http://schemas.microsoft.com/office/drawing/2014/main" id="{FAC175EE-9F02-4669-84F8-7CEC0A7EA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6" name="Text Box 478">
          <a:extLst>
            <a:ext uri="{FF2B5EF4-FFF2-40B4-BE49-F238E27FC236}">
              <a16:creationId xmlns:a16="http://schemas.microsoft.com/office/drawing/2014/main" id="{35B9F3F8-A96E-4821-948E-A511E5C207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47" name="Text Box 479">
          <a:extLst>
            <a:ext uri="{FF2B5EF4-FFF2-40B4-BE49-F238E27FC236}">
              <a16:creationId xmlns:a16="http://schemas.microsoft.com/office/drawing/2014/main" id="{0DA537B9-D4CE-4A28-BB54-EB0A93DB60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8" name="Text Box 480">
          <a:extLst>
            <a:ext uri="{FF2B5EF4-FFF2-40B4-BE49-F238E27FC236}">
              <a16:creationId xmlns:a16="http://schemas.microsoft.com/office/drawing/2014/main" id="{760E1FD5-C5D3-4751-A743-0E14A303E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49" name="Text Box 481">
          <a:extLst>
            <a:ext uri="{FF2B5EF4-FFF2-40B4-BE49-F238E27FC236}">
              <a16:creationId xmlns:a16="http://schemas.microsoft.com/office/drawing/2014/main" id="{6B5BF9AF-8041-49E3-AA7D-5489A55F42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50" name="Text Box 482">
          <a:extLst>
            <a:ext uri="{FF2B5EF4-FFF2-40B4-BE49-F238E27FC236}">
              <a16:creationId xmlns:a16="http://schemas.microsoft.com/office/drawing/2014/main" id="{4E2359ED-23EB-44EB-A9AE-8B5BFEDB9E4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1" name="Text Box 483">
          <a:extLst>
            <a:ext uri="{FF2B5EF4-FFF2-40B4-BE49-F238E27FC236}">
              <a16:creationId xmlns:a16="http://schemas.microsoft.com/office/drawing/2014/main" id="{9D9476F2-D34A-4582-BED5-420B2AEB2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2" name="Text Box 484">
          <a:extLst>
            <a:ext uri="{FF2B5EF4-FFF2-40B4-BE49-F238E27FC236}">
              <a16:creationId xmlns:a16="http://schemas.microsoft.com/office/drawing/2014/main" id="{2A0A4F9C-7E75-47F0-9DCB-D6BAA4018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53" name="Text Box 485">
          <a:extLst>
            <a:ext uri="{FF2B5EF4-FFF2-40B4-BE49-F238E27FC236}">
              <a16:creationId xmlns:a16="http://schemas.microsoft.com/office/drawing/2014/main" id="{7A4AB7D4-37AF-40D5-8263-CD7807E0FE1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54" name="Text Box 486">
          <a:extLst>
            <a:ext uri="{FF2B5EF4-FFF2-40B4-BE49-F238E27FC236}">
              <a16:creationId xmlns:a16="http://schemas.microsoft.com/office/drawing/2014/main" id="{27682041-3E47-4218-AE88-B425B03D74E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5" name="Text Box 487">
          <a:extLst>
            <a:ext uri="{FF2B5EF4-FFF2-40B4-BE49-F238E27FC236}">
              <a16:creationId xmlns:a16="http://schemas.microsoft.com/office/drawing/2014/main" id="{2AB63985-4372-45C3-A096-060BCB8614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6" name="Text Box 488">
          <a:extLst>
            <a:ext uri="{FF2B5EF4-FFF2-40B4-BE49-F238E27FC236}">
              <a16:creationId xmlns:a16="http://schemas.microsoft.com/office/drawing/2014/main" id="{D84EE23A-F1DD-465B-AEFF-216B72895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57" name="Text Box 489">
          <a:extLst>
            <a:ext uri="{FF2B5EF4-FFF2-40B4-BE49-F238E27FC236}">
              <a16:creationId xmlns:a16="http://schemas.microsoft.com/office/drawing/2014/main" id="{EA53B4EB-D7CA-487C-87A3-91E2946A71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8" name="Text Box 490">
          <a:extLst>
            <a:ext uri="{FF2B5EF4-FFF2-40B4-BE49-F238E27FC236}">
              <a16:creationId xmlns:a16="http://schemas.microsoft.com/office/drawing/2014/main" id="{198C1629-A644-4B06-92FC-61EFC9DF2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59" name="Text Box 491">
          <a:extLst>
            <a:ext uri="{FF2B5EF4-FFF2-40B4-BE49-F238E27FC236}">
              <a16:creationId xmlns:a16="http://schemas.microsoft.com/office/drawing/2014/main" id="{AD46C897-94F5-450E-98C5-C6FCBD71C9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60" name="Text Box 492">
          <a:extLst>
            <a:ext uri="{FF2B5EF4-FFF2-40B4-BE49-F238E27FC236}">
              <a16:creationId xmlns:a16="http://schemas.microsoft.com/office/drawing/2014/main" id="{90F8A927-F851-4511-947C-4829F2E91FA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1" name="Text Box 493">
          <a:extLst>
            <a:ext uri="{FF2B5EF4-FFF2-40B4-BE49-F238E27FC236}">
              <a16:creationId xmlns:a16="http://schemas.microsoft.com/office/drawing/2014/main" id="{AA38B760-2EF6-4F4F-B29A-49CD9B16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2" name="Text Box 494">
          <a:extLst>
            <a:ext uri="{FF2B5EF4-FFF2-40B4-BE49-F238E27FC236}">
              <a16:creationId xmlns:a16="http://schemas.microsoft.com/office/drawing/2014/main" id="{AC126252-D60D-4B53-952B-EB54D9BF5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63" name="Text Box 495">
          <a:extLst>
            <a:ext uri="{FF2B5EF4-FFF2-40B4-BE49-F238E27FC236}">
              <a16:creationId xmlns:a16="http://schemas.microsoft.com/office/drawing/2014/main" id="{571A00AF-3E42-448A-9EFE-59D587391E2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64" name="Text Box 496">
          <a:extLst>
            <a:ext uri="{FF2B5EF4-FFF2-40B4-BE49-F238E27FC236}">
              <a16:creationId xmlns:a16="http://schemas.microsoft.com/office/drawing/2014/main" id="{B744671A-A0E3-4080-9CB7-2049CE57F6A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5" name="Text Box 497">
          <a:extLst>
            <a:ext uri="{FF2B5EF4-FFF2-40B4-BE49-F238E27FC236}">
              <a16:creationId xmlns:a16="http://schemas.microsoft.com/office/drawing/2014/main" id="{E61CCD72-2D28-4669-B992-D414BC36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6" name="Text Box 498">
          <a:extLst>
            <a:ext uri="{FF2B5EF4-FFF2-40B4-BE49-F238E27FC236}">
              <a16:creationId xmlns:a16="http://schemas.microsoft.com/office/drawing/2014/main" id="{900CB573-7853-467E-8CE9-805CBC256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67" name="Text Box 499">
          <a:extLst>
            <a:ext uri="{FF2B5EF4-FFF2-40B4-BE49-F238E27FC236}">
              <a16:creationId xmlns:a16="http://schemas.microsoft.com/office/drawing/2014/main" id="{E6093DAD-7FF1-4CB9-B992-8666BEEA643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8" name="Text Box 500">
          <a:extLst>
            <a:ext uri="{FF2B5EF4-FFF2-40B4-BE49-F238E27FC236}">
              <a16:creationId xmlns:a16="http://schemas.microsoft.com/office/drawing/2014/main" id="{34F0BD72-2734-47A4-946B-37A869FC53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69" name="Text Box 501">
          <a:extLst>
            <a:ext uri="{FF2B5EF4-FFF2-40B4-BE49-F238E27FC236}">
              <a16:creationId xmlns:a16="http://schemas.microsoft.com/office/drawing/2014/main" id="{A1BF2A3D-9036-46EB-90F6-0D5D973EC9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70" name="Text Box 502">
          <a:extLst>
            <a:ext uri="{FF2B5EF4-FFF2-40B4-BE49-F238E27FC236}">
              <a16:creationId xmlns:a16="http://schemas.microsoft.com/office/drawing/2014/main" id="{9A097D7C-7C0F-4967-B612-67F285B771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1" name="Text Box 503">
          <a:extLst>
            <a:ext uri="{FF2B5EF4-FFF2-40B4-BE49-F238E27FC236}">
              <a16:creationId xmlns:a16="http://schemas.microsoft.com/office/drawing/2014/main" id="{C30C2D9E-C7C5-49D1-8E14-85C6BDF242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2" name="Text Box 504">
          <a:extLst>
            <a:ext uri="{FF2B5EF4-FFF2-40B4-BE49-F238E27FC236}">
              <a16:creationId xmlns:a16="http://schemas.microsoft.com/office/drawing/2014/main" id="{6488F67D-3494-4B3E-A21C-631B10C40B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7"/>
    <xdr:sp macro="" textlink="">
      <xdr:nvSpPr>
        <xdr:cNvPr id="8873" name="Text Box 505">
          <a:extLst>
            <a:ext uri="{FF2B5EF4-FFF2-40B4-BE49-F238E27FC236}">
              <a16:creationId xmlns:a16="http://schemas.microsoft.com/office/drawing/2014/main" id="{FF329590-5A54-4CF8-AE87-30ED8BD10EF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4" name="Text Box 506">
          <a:extLst>
            <a:ext uri="{FF2B5EF4-FFF2-40B4-BE49-F238E27FC236}">
              <a16:creationId xmlns:a16="http://schemas.microsoft.com/office/drawing/2014/main" id="{24011993-844F-4E9F-A2C7-02B6B0A097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5" name="Text Box 507">
          <a:extLst>
            <a:ext uri="{FF2B5EF4-FFF2-40B4-BE49-F238E27FC236}">
              <a16:creationId xmlns:a16="http://schemas.microsoft.com/office/drawing/2014/main" id="{C51FD567-F810-4D10-92B4-F627C7FA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76" name="Text Box 508">
          <a:extLst>
            <a:ext uri="{FF2B5EF4-FFF2-40B4-BE49-F238E27FC236}">
              <a16:creationId xmlns:a16="http://schemas.microsoft.com/office/drawing/2014/main" id="{A0455451-0BC0-47C2-A9DB-36E5730FF9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7" name="Text Box 509">
          <a:extLst>
            <a:ext uri="{FF2B5EF4-FFF2-40B4-BE49-F238E27FC236}">
              <a16:creationId xmlns:a16="http://schemas.microsoft.com/office/drawing/2014/main" id="{AE7A198C-3418-4713-A938-30A4BF6EFA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78" name="Text Box 510">
          <a:extLst>
            <a:ext uri="{FF2B5EF4-FFF2-40B4-BE49-F238E27FC236}">
              <a16:creationId xmlns:a16="http://schemas.microsoft.com/office/drawing/2014/main" id="{CC40EC15-5815-45D2-A685-2EC88040EA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79" name="Text Box 511">
          <a:extLst>
            <a:ext uri="{FF2B5EF4-FFF2-40B4-BE49-F238E27FC236}">
              <a16:creationId xmlns:a16="http://schemas.microsoft.com/office/drawing/2014/main" id="{FBBC52D1-CFDA-4CA7-A235-6FC0744A5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0" name="Text Box 512">
          <a:extLst>
            <a:ext uri="{FF2B5EF4-FFF2-40B4-BE49-F238E27FC236}">
              <a16:creationId xmlns:a16="http://schemas.microsoft.com/office/drawing/2014/main" id="{6F152A2B-208D-479B-977D-A33918AAC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1" name="Text Box 513">
          <a:extLst>
            <a:ext uri="{FF2B5EF4-FFF2-40B4-BE49-F238E27FC236}">
              <a16:creationId xmlns:a16="http://schemas.microsoft.com/office/drawing/2014/main" id="{111BFF14-CED6-4CF3-806C-4265C9A90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82" name="Text Box 514">
          <a:extLst>
            <a:ext uri="{FF2B5EF4-FFF2-40B4-BE49-F238E27FC236}">
              <a16:creationId xmlns:a16="http://schemas.microsoft.com/office/drawing/2014/main" id="{7CB917FB-5E98-49EE-BB6B-61295EA742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83" name="Text Box 515">
          <a:extLst>
            <a:ext uri="{FF2B5EF4-FFF2-40B4-BE49-F238E27FC236}">
              <a16:creationId xmlns:a16="http://schemas.microsoft.com/office/drawing/2014/main" id="{B2F89DA1-F596-46DC-9EEF-CCC0ADD87B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4" name="Text Box 516">
          <a:extLst>
            <a:ext uri="{FF2B5EF4-FFF2-40B4-BE49-F238E27FC236}">
              <a16:creationId xmlns:a16="http://schemas.microsoft.com/office/drawing/2014/main" id="{5B0D4256-5204-4A44-83DA-72440B574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5" name="Text Box 517">
          <a:extLst>
            <a:ext uri="{FF2B5EF4-FFF2-40B4-BE49-F238E27FC236}">
              <a16:creationId xmlns:a16="http://schemas.microsoft.com/office/drawing/2014/main" id="{55367404-0953-4041-8875-01802FDA9B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86" name="Text Box 518">
          <a:extLst>
            <a:ext uri="{FF2B5EF4-FFF2-40B4-BE49-F238E27FC236}">
              <a16:creationId xmlns:a16="http://schemas.microsoft.com/office/drawing/2014/main" id="{6FED619F-8891-4D78-9BE8-A4F7616E1D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7" name="Text Box 519">
          <a:extLst>
            <a:ext uri="{FF2B5EF4-FFF2-40B4-BE49-F238E27FC236}">
              <a16:creationId xmlns:a16="http://schemas.microsoft.com/office/drawing/2014/main" id="{097A25D7-0054-4350-9C75-90F08CFC0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88" name="Text Box 520">
          <a:extLst>
            <a:ext uri="{FF2B5EF4-FFF2-40B4-BE49-F238E27FC236}">
              <a16:creationId xmlns:a16="http://schemas.microsoft.com/office/drawing/2014/main" id="{24653058-ABD9-4D07-A014-5813E8C2F7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89" name="Text Box 521">
          <a:extLst>
            <a:ext uri="{FF2B5EF4-FFF2-40B4-BE49-F238E27FC236}">
              <a16:creationId xmlns:a16="http://schemas.microsoft.com/office/drawing/2014/main" id="{F747127E-D410-49CD-9819-CEB54A2F650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0" name="Text Box 522">
          <a:extLst>
            <a:ext uri="{FF2B5EF4-FFF2-40B4-BE49-F238E27FC236}">
              <a16:creationId xmlns:a16="http://schemas.microsoft.com/office/drawing/2014/main" id="{8AD93F21-FCC2-4EC1-ADFB-82B79C887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1" name="Text Box 523">
          <a:extLst>
            <a:ext uri="{FF2B5EF4-FFF2-40B4-BE49-F238E27FC236}">
              <a16:creationId xmlns:a16="http://schemas.microsoft.com/office/drawing/2014/main" id="{C58143BD-A948-4696-9A84-29BF857EC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92" name="Text Box 524">
          <a:extLst>
            <a:ext uri="{FF2B5EF4-FFF2-40B4-BE49-F238E27FC236}">
              <a16:creationId xmlns:a16="http://schemas.microsoft.com/office/drawing/2014/main" id="{6394F677-A35E-463E-AD96-2A30BB3BBC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93" name="Text Box 525">
          <a:extLst>
            <a:ext uri="{FF2B5EF4-FFF2-40B4-BE49-F238E27FC236}">
              <a16:creationId xmlns:a16="http://schemas.microsoft.com/office/drawing/2014/main" id="{5A8B79D7-9632-4C6D-9808-C89F2DDDFE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4" name="Text Box 526">
          <a:extLst>
            <a:ext uri="{FF2B5EF4-FFF2-40B4-BE49-F238E27FC236}">
              <a16:creationId xmlns:a16="http://schemas.microsoft.com/office/drawing/2014/main" id="{0BA4C507-0999-4C97-9DB6-4932FCA56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5" name="Text Box 527">
          <a:extLst>
            <a:ext uri="{FF2B5EF4-FFF2-40B4-BE49-F238E27FC236}">
              <a16:creationId xmlns:a16="http://schemas.microsoft.com/office/drawing/2014/main" id="{C36F4DB6-6336-402A-857F-51C7D0B73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96" name="Text Box 528">
          <a:extLst>
            <a:ext uri="{FF2B5EF4-FFF2-40B4-BE49-F238E27FC236}">
              <a16:creationId xmlns:a16="http://schemas.microsoft.com/office/drawing/2014/main" id="{E660326A-B2C3-480B-8BA7-A298EEB9CE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7" name="Text Box 529">
          <a:extLst>
            <a:ext uri="{FF2B5EF4-FFF2-40B4-BE49-F238E27FC236}">
              <a16:creationId xmlns:a16="http://schemas.microsoft.com/office/drawing/2014/main" id="{F139EA90-8C77-4060-8295-6F3A09062A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898" name="Text Box 530">
          <a:extLst>
            <a:ext uri="{FF2B5EF4-FFF2-40B4-BE49-F238E27FC236}">
              <a16:creationId xmlns:a16="http://schemas.microsoft.com/office/drawing/2014/main" id="{A79D3A41-8E93-478E-8499-EFCAB767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899" name="Text Box 531">
          <a:extLst>
            <a:ext uri="{FF2B5EF4-FFF2-40B4-BE49-F238E27FC236}">
              <a16:creationId xmlns:a16="http://schemas.microsoft.com/office/drawing/2014/main" id="{BE1BBB94-AA69-4E1A-BEE1-28402EA777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0" name="Text Box 532">
          <a:extLst>
            <a:ext uri="{FF2B5EF4-FFF2-40B4-BE49-F238E27FC236}">
              <a16:creationId xmlns:a16="http://schemas.microsoft.com/office/drawing/2014/main" id="{4B80E593-F85A-49DC-B076-431FC4A87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1" name="Text Box 533">
          <a:extLst>
            <a:ext uri="{FF2B5EF4-FFF2-40B4-BE49-F238E27FC236}">
              <a16:creationId xmlns:a16="http://schemas.microsoft.com/office/drawing/2014/main" id="{90167F0E-55D0-4241-8BE4-9F72193C45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8902" name="Text Box 534">
          <a:extLst>
            <a:ext uri="{FF2B5EF4-FFF2-40B4-BE49-F238E27FC236}">
              <a16:creationId xmlns:a16="http://schemas.microsoft.com/office/drawing/2014/main" id="{C5207E6E-CBF6-4431-8E16-E1D243EE48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03" name="Text Box 535">
          <a:extLst>
            <a:ext uri="{FF2B5EF4-FFF2-40B4-BE49-F238E27FC236}">
              <a16:creationId xmlns:a16="http://schemas.microsoft.com/office/drawing/2014/main" id="{B85AF00B-5EA1-4133-8798-AD1B73AD28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4" name="Text Box 536">
          <a:extLst>
            <a:ext uri="{FF2B5EF4-FFF2-40B4-BE49-F238E27FC236}">
              <a16:creationId xmlns:a16="http://schemas.microsoft.com/office/drawing/2014/main" id="{35271712-22ED-4314-83B1-756F04509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5" name="Text Box 537">
          <a:extLst>
            <a:ext uri="{FF2B5EF4-FFF2-40B4-BE49-F238E27FC236}">
              <a16:creationId xmlns:a16="http://schemas.microsoft.com/office/drawing/2014/main" id="{8D5E2778-D970-43B7-86DD-69B3A76AD9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06" name="Text Box 538">
          <a:extLst>
            <a:ext uri="{FF2B5EF4-FFF2-40B4-BE49-F238E27FC236}">
              <a16:creationId xmlns:a16="http://schemas.microsoft.com/office/drawing/2014/main" id="{C037BA52-4829-46F7-A39C-126552D663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7" name="Text Box 539">
          <a:extLst>
            <a:ext uri="{FF2B5EF4-FFF2-40B4-BE49-F238E27FC236}">
              <a16:creationId xmlns:a16="http://schemas.microsoft.com/office/drawing/2014/main" id="{916A2C08-B057-4497-BFF9-0B0F5C888B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08" name="Text Box 540">
          <a:extLst>
            <a:ext uri="{FF2B5EF4-FFF2-40B4-BE49-F238E27FC236}">
              <a16:creationId xmlns:a16="http://schemas.microsoft.com/office/drawing/2014/main" id="{7639C1E0-5B25-44A9-8734-CF9B121A7E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09" name="Text Box 541">
          <a:extLst>
            <a:ext uri="{FF2B5EF4-FFF2-40B4-BE49-F238E27FC236}">
              <a16:creationId xmlns:a16="http://schemas.microsoft.com/office/drawing/2014/main" id="{E136FE5D-3A3E-42FD-A02D-1126D9D1CE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0" name="Text Box 542">
          <a:extLst>
            <a:ext uri="{FF2B5EF4-FFF2-40B4-BE49-F238E27FC236}">
              <a16:creationId xmlns:a16="http://schemas.microsoft.com/office/drawing/2014/main" id="{5369B1ED-8386-43B7-ACE9-CAD9F8F72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1" name="Text Box 543">
          <a:extLst>
            <a:ext uri="{FF2B5EF4-FFF2-40B4-BE49-F238E27FC236}">
              <a16:creationId xmlns:a16="http://schemas.microsoft.com/office/drawing/2014/main" id="{8D2B377C-3191-413A-BF55-1A12776B83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12" name="Text Box 544">
          <a:extLst>
            <a:ext uri="{FF2B5EF4-FFF2-40B4-BE49-F238E27FC236}">
              <a16:creationId xmlns:a16="http://schemas.microsoft.com/office/drawing/2014/main" id="{D8781377-4B06-4A53-820E-873DA78E20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3" name="Text Box 545">
          <a:extLst>
            <a:ext uri="{FF2B5EF4-FFF2-40B4-BE49-F238E27FC236}">
              <a16:creationId xmlns:a16="http://schemas.microsoft.com/office/drawing/2014/main" id="{EB61CA8D-622F-40D0-8F8A-C9BD504F23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4" name="Text Box 546">
          <a:extLst>
            <a:ext uri="{FF2B5EF4-FFF2-40B4-BE49-F238E27FC236}">
              <a16:creationId xmlns:a16="http://schemas.microsoft.com/office/drawing/2014/main" id="{3713740F-BBB9-4C5F-A4F9-8C72A7C95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15" name="Text Box 547">
          <a:extLst>
            <a:ext uri="{FF2B5EF4-FFF2-40B4-BE49-F238E27FC236}">
              <a16:creationId xmlns:a16="http://schemas.microsoft.com/office/drawing/2014/main" id="{FABBDAD9-F76D-47BB-959A-20ADE58C6B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6" name="Text Box 548">
          <a:extLst>
            <a:ext uri="{FF2B5EF4-FFF2-40B4-BE49-F238E27FC236}">
              <a16:creationId xmlns:a16="http://schemas.microsoft.com/office/drawing/2014/main" id="{BE785699-2A03-4ADF-9019-58A09BBC54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17" name="Text Box 549">
          <a:extLst>
            <a:ext uri="{FF2B5EF4-FFF2-40B4-BE49-F238E27FC236}">
              <a16:creationId xmlns:a16="http://schemas.microsoft.com/office/drawing/2014/main" id="{0BA0204C-10E2-491C-BC1D-853885E4F1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18" name="Text Box 550">
          <a:extLst>
            <a:ext uri="{FF2B5EF4-FFF2-40B4-BE49-F238E27FC236}">
              <a16:creationId xmlns:a16="http://schemas.microsoft.com/office/drawing/2014/main" id="{CEA02872-BF67-492F-AE68-D0060E9A15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19" name="Text Box 551">
          <a:extLst>
            <a:ext uri="{FF2B5EF4-FFF2-40B4-BE49-F238E27FC236}">
              <a16:creationId xmlns:a16="http://schemas.microsoft.com/office/drawing/2014/main" id="{2B06E440-A402-4BCC-B9DF-2898AD819C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0" name="Text Box 552">
          <a:extLst>
            <a:ext uri="{FF2B5EF4-FFF2-40B4-BE49-F238E27FC236}">
              <a16:creationId xmlns:a16="http://schemas.microsoft.com/office/drawing/2014/main" id="{693191BB-8246-4813-8F79-67DDEBF4E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1" name="Text Box 553">
          <a:extLst>
            <a:ext uri="{FF2B5EF4-FFF2-40B4-BE49-F238E27FC236}">
              <a16:creationId xmlns:a16="http://schemas.microsoft.com/office/drawing/2014/main" id="{D849D80A-B5B2-41EE-9437-DC40F6253B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22" name="Text Box 554">
          <a:extLst>
            <a:ext uri="{FF2B5EF4-FFF2-40B4-BE49-F238E27FC236}">
              <a16:creationId xmlns:a16="http://schemas.microsoft.com/office/drawing/2014/main" id="{63CAAAE3-0466-4A50-99D5-742B153CC6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3" name="Text Box 555">
          <a:extLst>
            <a:ext uri="{FF2B5EF4-FFF2-40B4-BE49-F238E27FC236}">
              <a16:creationId xmlns:a16="http://schemas.microsoft.com/office/drawing/2014/main" id="{7566DDCA-5722-4CCB-9BDC-70C0D57D93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4" name="Text Box 556">
          <a:extLst>
            <a:ext uri="{FF2B5EF4-FFF2-40B4-BE49-F238E27FC236}">
              <a16:creationId xmlns:a16="http://schemas.microsoft.com/office/drawing/2014/main" id="{945B85F6-9B91-43E9-9ADF-E46A8EA33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25" name="Text Box 557">
          <a:extLst>
            <a:ext uri="{FF2B5EF4-FFF2-40B4-BE49-F238E27FC236}">
              <a16:creationId xmlns:a16="http://schemas.microsoft.com/office/drawing/2014/main" id="{B7695EBB-5186-424C-8AB8-89AD3449F9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6" name="Text Box 558">
          <a:extLst>
            <a:ext uri="{FF2B5EF4-FFF2-40B4-BE49-F238E27FC236}">
              <a16:creationId xmlns:a16="http://schemas.microsoft.com/office/drawing/2014/main" id="{CCBFA1D1-EEBD-4476-90F4-9BE66F8F37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27" name="Text Box 559">
          <a:extLst>
            <a:ext uri="{FF2B5EF4-FFF2-40B4-BE49-F238E27FC236}">
              <a16:creationId xmlns:a16="http://schemas.microsoft.com/office/drawing/2014/main" id="{B45C0806-35F0-4F37-AAAD-6CC81E387C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28" name="Text Box 560">
          <a:extLst>
            <a:ext uri="{FF2B5EF4-FFF2-40B4-BE49-F238E27FC236}">
              <a16:creationId xmlns:a16="http://schemas.microsoft.com/office/drawing/2014/main" id="{F3297828-FB74-4772-9C86-2FE4DA87C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29" name="Text Box 561">
          <a:extLst>
            <a:ext uri="{FF2B5EF4-FFF2-40B4-BE49-F238E27FC236}">
              <a16:creationId xmlns:a16="http://schemas.microsoft.com/office/drawing/2014/main" id="{281AE5DC-34BB-442D-A34A-65DA583B9C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0" name="Text Box 562">
          <a:extLst>
            <a:ext uri="{FF2B5EF4-FFF2-40B4-BE49-F238E27FC236}">
              <a16:creationId xmlns:a16="http://schemas.microsoft.com/office/drawing/2014/main" id="{8AE8F0DC-2F72-4C64-943C-411334E91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1" name="Text Box 563">
          <a:extLst>
            <a:ext uri="{FF2B5EF4-FFF2-40B4-BE49-F238E27FC236}">
              <a16:creationId xmlns:a16="http://schemas.microsoft.com/office/drawing/2014/main" id="{9EC0DDC0-7702-4421-AD4C-5E9BFA079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32" name="Text Box 564">
          <a:extLst>
            <a:ext uri="{FF2B5EF4-FFF2-40B4-BE49-F238E27FC236}">
              <a16:creationId xmlns:a16="http://schemas.microsoft.com/office/drawing/2014/main" id="{80FDBB6A-F28E-4768-BE12-B912AD5EC8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3" name="Text Box 565">
          <a:extLst>
            <a:ext uri="{FF2B5EF4-FFF2-40B4-BE49-F238E27FC236}">
              <a16:creationId xmlns:a16="http://schemas.microsoft.com/office/drawing/2014/main" id="{931AC75D-676A-4671-B058-C5062E519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4" name="Text Box 566">
          <a:extLst>
            <a:ext uri="{FF2B5EF4-FFF2-40B4-BE49-F238E27FC236}">
              <a16:creationId xmlns:a16="http://schemas.microsoft.com/office/drawing/2014/main" id="{5DC2DE86-FD10-450E-B72D-687021F3DF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35" name="Text Box 567">
          <a:extLst>
            <a:ext uri="{FF2B5EF4-FFF2-40B4-BE49-F238E27FC236}">
              <a16:creationId xmlns:a16="http://schemas.microsoft.com/office/drawing/2014/main" id="{0F4A1E94-6BE7-4F34-9FD3-26CF2C59C6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6" name="Text Box 568">
          <a:extLst>
            <a:ext uri="{FF2B5EF4-FFF2-40B4-BE49-F238E27FC236}">
              <a16:creationId xmlns:a16="http://schemas.microsoft.com/office/drawing/2014/main" id="{23D3010C-7D91-4668-BA45-0AD0D46DF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37" name="Text Box 569">
          <a:extLst>
            <a:ext uri="{FF2B5EF4-FFF2-40B4-BE49-F238E27FC236}">
              <a16:creationId xmlns:a16="http://schemas.microsoft.com/office/drawing/2014/main" id="{B2A28C01-2D60-4696-AEA3-E4C0EB4F0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38" name="Text Box 570">
          <a:extLst>
            <a:ext uri="{FF2B5EF4-FFF2-40B4-BE49-F238E27FC236}">
              <a16:creationId xmlns:a16="http://schemas.microsoft.com/office/drawing/2014/main" id="{DA3197DD-CD36-4BA4-8713-3B1BCE1127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39" name="Text Box 571">
          <a:extLst>
            <a:ext uri="{FF2B5EF4-FFF2-40B4-BE49-F238E27FC236}">
              <a16:creationId xmlns:a16="http://schemas.microsoft.com/office/drawing/2014/main" id="{4E00B8D4-1492-4911-B615-28500273EC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0" name="Text Box 572">
          <a:extLst>
            <a:ext uri="{FF2B5EF4-FFF2-40B4-BE49-F238E27FC236}">
              <a16:creationId xmlns:a16="http://schemas.microsoft.com/office/drawing/2014/main" id="{57A71260-5418-47EE-9A8C-124EDCE190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1" name="Text Box 573">
          <a:extLst>
            <a:ext uri="{FF2B5EF4-FFF2-40B4-BE49-F238E27FC236}">
              <a16:creationId xmlns:a16="http://schemas.microsoft.com/office/drawing/2014/main" id="{E41AB68C-66C0-46AA-9A24-60AF89914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42" name="Text Box 574">
          <a:extLst>
            <a:ext uri="{FF2B5EF4-FFF2-40B4-BE49-F238E27FC236}">
              <a16:creationId xmlns:a16="http://schemas.microsoft.com/office/drawing/2014/main" id="{1F948431-6169-48D2-AEF4-ACC0A90C65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3" name="Text Box 575">
          <a:extLst>
            <a:ext uri="{FF2B5EF4-FFF2-40B4-BE49-F238E27FC236}">
              <a16:creationId xmlns:a16="http://schemas.microsoft.com/office/drawing/2014/main" id="{EBE9ADB5-AFA6-48A8-8777-A4A000032C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4" name="Text Box 576">
          <a:extLst>
            <a:ext uri="{FF2B5EF4-FFF2-40B4-BE49-F238E27FC236}">
              <a16:creationId xmlns:a16="http://schemas.microsoft.com/office/drawing/2014/main" id="{499D7BE0-2D3D-48D7-9700-4960946889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45" name="Text Box 577">
          <a:extLst>
            <a:ext uri="{FF2B5EF4-FFF2-40B4-BE49-F238E27FC236}">
              <a16:creationId xmlns:a16="http://schemas.microsoft.com/office/drawing/2014/main" id="{89AAD153-8F83-475B-8615-A25A80791C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6" name="Text Box 578">
          <a:extLst>
            <a:ext uri="{FF2B5EF4-FFF2-40B4-BE49-F238E27FC236}">
              <a16:creationId xmlns:a16="http://schemas.microsoft.com/office/drawing/2014/main" id="{06CD1DDC-5ED9-456E-8F1A-80BF5F6B14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7" name="Text Box 579">
          <a:extLst>
            <a:ext uri="{FF2B5EF4-FFF2-40B4-BE49-F238E27FC236}">
              <a16:creationId xmlns:a16="http://schemas.microsoft.com/office/drawing/2014/main" id="{FF18B51F-1EC8-4C71-BBB6-1E898BB03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48" name="Text Box 580">
          <a:extLst>
            <a:ext uri="{FF2B5EF4-FFF2-40B4-BE49-F238E27FC236}">
              <a16:creationId xmlns:a16="http://schemas.microsoft.com/office/drawing/2014/main" id="{BDB15127-AAAC-4293-9F12-14567389DB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49" name="Text Box 581">
          <a:extLst>
            <a:ext uri="{FF2B5EF4-FFF2-40B4-BE49-F238E27FC236}">
              <a16:creationId xmlns:a16="http://schemas.microsoft.com/office/drawing/2014/main" id="{6355B31A-3D86-4857-9EC5-E61B53B79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0" name="Text Box 582">
          <a:extLst>
            <a:ext uri="{FF2B5EF4-FFF2-40B4-BE49-F238E27FC236}">
              <a16:creationId xmlns:a16="http://schemas.microsoft.com/office/drawing/2014/main" id="{EB7B1708-4781-419F-B093-1796BF85E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51" name="Text Box 583">
          <a:extLst>
            <a:ext uri="{FF2B5EF4-FFF2-40B4-BE49-F238E27FC236}">
              <a16:creationId xmlns:a16="http://schemas.microsoft.com/office/drawing/2014/main" id="{DB8FAE00-E433-4CF3-B078-0EFEC172B4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2" name="Text Box 584">
          <a:extLst>
            <a:ext uri="{FF2B5EF4-FFF2-40B4-BE49-F238E27FC236}">
              <a16:creationId xmlns:a16="http://schemas.microsoft.com/office/drawing/2014/main" id="{26DE76F1-8D1C-4181-B44A-9E49F9D981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3" name="Text Box 585">
          <a:extLst>
            <a:ext uri="{FF2B5EF4-FFF2-40B4-BE49-F238E27FC236}">
              <a16:creationId xmlns:a16="http://schemas.microsoft.com/office/drawing/2014/main" id="{CFBFD851-0E12-460E-96AF-F41770DC1E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54" name="Text Box 586">
          <a:extLst>
            <a:ext uri="{FF2B5EF4-FFF2-40B4-BE49-F238E27FC236}">
              <a16:creationId xmlns:a16="http://schemas.microsoft.com/office/drawing/2014/main" id="{24159549-0DBC-4634-81F4-80F540072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55" name="Text Box 587">
          <a:extLst>
            <a:ext uri="{FF2B5EF4-FFF2-40B4-BE49-F238E27FC236}">
              <a16:creationId xmlns:a16="http://schemas.microsoft.com/office/drawing/2014/main" id="{A701D235-B4F3-48EC-BC81-CD3B4BF3A4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6" name="Text Box 588">
          <a:extLst>
            <a:ext uri="{FF2B5EF4-FFF2-40B4-BE49-F238E27FC236}">
              <a16:creationId xmlns:a16="http://schemas.microsoft.com/office/drawing/2014/main" id="{CF9C7A70-975F-41E8-9905-9385895E0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7" name="Text Box 589">
          <a:extLst>
            <a:ext uri="{FF2B5EF4-FFF2-40B4-BE49-F238E27FC236}">
              <a16:creationId xmlns:a16="http://schemas.microsoft.com/office/drawing/2014/main" id="{07DD94D8-4DE4-4497-8E18-9F0813CA68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58" name="Text Box 590">
          <a:extLst>
            <a:ext uri="{FF2B5EF4-FFF2-40B4-BE49-F238E27FC236}">
              <a16:creationId xmlns:a16="http://schemas.microsoft.com/office/drawing/2014/main" id="{3B37CE6A-9B83-432F-8CA8-CBD48EC7FD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59" name="Text Box 591">
          <a:extLst>
            <a:ext uri="{FF2B5EF4-FFF2-40B4-BE49-F238E27FC236}">
              <a16:creationId xmlns:a16="http://schemas.microsoft.com/office/drawing/2014/main" id="{51E499E8-2051-4E4C-9CEE-25667426F5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0" name="Text Box 592">
          <a:extLst>
            <a:ext uri="{FF2B5EF4-FFF2-40B4-BE49-F238E27FC236}">
              <a16:creationId xmlns:a16="http://schemas.microsoft.com/office/drawing/2014/main" id="{4C11A06B-195D-471C-9CB9-B454CB4AFE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61" name="Text Box 593">
          <a:extLst>
            <a:ext uri="{FF2B5EF4-FFF2-40B4-BE49-F238E27FC236}">
              <a16:creationId xmlns:a16="http://schemas.microsoft.com/office/drawing/2014/main" id="{6271C2E5-4E5D-469B-86EF-BC03BD3262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2" name="Text Box 594">
          <a:extLst>
            <a:ext uri="{FF2B5EF4-FFF2-40B4-BE49-F238E27FC236}">
              <a16:creationId xmlns:a16="http://schemas.microsoft.com/office/drawing/2014/main" id="{E02AE358-1877-4672-8D21-F4EA20FF1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3" name="Text Box 595">
          <a:extLst>
            <a:ext uri="{FF2B5EF4-FFF2-40B4-BE49-F238E27FC236}">
              <a16:creationId xmlns:a16="http://schemas.microsoft.com/office/drawing/2014/main" id="{61A9D2FA-C0CD-460F-A6FA-054A9EAC6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64" name="Text Box 596">
          <a:extLst>
            <a:ext uri="{FF2B5EF4-FFF2-40B4-BE49-F238E27FC236}">
              <a16:creationId xmlns:a16="http://schemas.microsoft.com/office/drawing/2014/main" id="{51A29E0B-2AA7-482C-87DF-E98AC34965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65" name="Text Box 597">
          <a:extLst>
            <a:ext uri="{FF2B5EF4-FFF2-40B4-BE49-F238E27FC236}">
              <a16:creationId xmlns:a16="http://schemas.microsoft.com/office/drawing/2014/main" id="{86308AB4-59ED-4D5E-B842-0EA914D618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6" name="Text Box 598">
          <a:extLst>
            <a:ext uri="{FF2B5EF4-FFF2-40B4-BE49-F238E27FC236}">
              <a16:creationId xmlns:a16="http://schemas.microsoft.com/office/drawing/2014/main" id="{0620DA88-A995-466D-8FE0-B5B49AA4F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7" name="Text Box 599">
          <a:extLst>
            <a:ext uri="{FF2B5EF4-FFF2-40B4-BE49-F238E27FC236}">
              <a16:creationId xmlns:a16="http://schemas.microsoft.com/office/drawing/2014/main" id="{DA749932-EEAB-4487-8B99-84E5C6923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68" name="Text Box 600">
          <a:extLst>
            <a:ext uri="{FF2B5EF4-FFF2-40B4-BE49-F238E27FC236}">
              <a16:creationId xmlns:a16="http://schemas.microsoft.com/office/drawing/2014/main" id="{78D2AC6E-17DC-4862-BB1B-BDC87F05C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69" name="Text Box 601">
          <a:extLst>
            <a:ext uri="{FF2B5EF4-FFF2-40B4-BE49-F238E27FC236}">
              <a16:creationId xmlns:a16="http://schemas.microsoft.com/office/drawing/2014/main" id="{DA6B4614-3602-44B9-8D3B-6CDC385FE3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0" name="Text Box 602">
          <a:extLst>
            <a:ext uri="{FF2B5EF4-FFF2-40B4-BE49-F238E27FC236}">
              <a16:creationId xmlns:a16="http://schemas.microsoft.com/office/drawing/2014/main" id="{5E39AE49-A8B3-42B4-A678-5A2C476AA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71" name="Text Box 603">
          <a:extLst>
            <a:ext uri="{FF2B5EF4-FFF2-40B4-BE49-F238E27FC236}">
              <a16:creationId xmlns:a16="http://schemas.microsoft.com/office/drawing/2014/main" id="{F5633062-ABA7-4AC1-A44D-5F59FE97CB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2" name="Text Box 604">
          <a:extLst>
            <a:ext uri="{FF2B5EF4-FFF2-40B4-BE49-F238E27FC236}">
              <a16:creationId xmlns:a16="http://schemas.microsoft.com/office/drawing/2014/main" id="{0AE0AFF2-D091-4F5F-95D0-0BBBFB2FE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3" name="Text Box 605">
          <a:extLst>
            <a:ext uri="{FF2B5EF4-FFF2-40B4-BE49-F238E27FC236}">
              <a16:creationId xmlns:a16="http://schemas.microsoft.com/office/drawing/2014/main" id="{906A14EA-DD8A-4D80-AEA2-5F00FE8DE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8974" name="Text Box 606">
          <a:extLst>
            <a:ext uri="{FF2B5EF4-FFF2-40B4-BE49-F238E27FC236}">
              <a16:creationId xmlns:a16="http://schemas.microsoft.com/office/drawing/2014/main" id="{F7EA6C59-B8C4-4132-93D5-DDDB45AF67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75" name="Text Box 607">
          <a:extLst>
            <a:ext uri="{FF2B5EF4-FFF2-40B4-BE49-F238E27FC236}">
              <a16:creationId xmlns:a16="http://schemas.microsoft.com/office/drawing/2014/main" id="{A0F56B2A-0025-4BA4-A58A-270DB478C20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6" name="Text Box 608">
          <a:extLst>
            <a:ext uri="{FF2B5EF4-FFF2-40B4-BE49-F238E27FC236}">
              <a16:creationId xmlns:a16="http://schemas.microsoft.com/office/drawing/2014/main" id="{18D0D2BB-2DC5-4B7D-B17B-EBA7D21972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7" name="Text Box 609">
          <a:extLst>
            <a:ext uri="{FF2B5EF4-FFF2-40B4-BE49-F238E27FC236}">
              <a16:creationId xmlns:a16="http://schemas.microsoft.com/office/drawing/2014/main" id="{63495B98-08C6-4B8F-8928-020D262C31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78" name="Text Box 610">
          <a:extLst>
            <a:ext uri="{FF2B5EF4-FFF2-40B4-BE49-F238E27FC236}">
              <a16:creationId xmlns:a16="http://schemas.microsoft.com/office/drawing/2014/main" id="{6AD7CC7E-7F5E-4CC0-A392-0058DAD4177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79" name="Text Box 611">
          <a:extLst>
            <a:ext uri="{FF2B5EF4-FFF2-40B4-BE49-F238E27FC236}">
              <a16:creationId xmlns:a16="http://schemas.microsoft.com/office/drawing/2014/main" id="{A92F9AC5-76F3-4534-AEEA-6FB4C07F24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0" name="Text Box 612">
          <a:extLst>
            <a:ext uri="{FF2B5EF4-FFF2-40B4-BE49-F238E27FC236}">
              <a16:creationId xmlns:a16="http://schemas.microsoft.com/office/drawing/2014/main" id="{39079BB0-907F-4DDF-A571-9207087B44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81" name="Text Box 613">
          <a:extLst>
            <a:ext uri="{FF2B5EF4-FFF2-40B4-BE49-F238E27FC236}">
              <a16:creationId xmlns:a16="http://schemas.microsoft.com/office/drawing/2014/main" id="{51D272B3-0D82-4068-A0A0-AED88EED932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2" name="Text Box 614">
          <a:extLst>
            <a:ext uri="{FF2B5EF4-FFF2-40B4-BE49-F238E27FC236}">
              <a16:creationId xmlns:a16="http://schemas.microsoft.com/office/drawing/2014/main" id="{58E9D711-AEDE-46D1-825C-17F6F883D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3" name="Text Box 615">
          <a:extLst>
            <a:ext uri="{FF2B5EF4-FFF2-40B4-BE49-F238E27FC236}">
              <a16:creationId xmlns:a16="http://schemas.microsoft.com/office/drawing/2014/main" id="{3B6AB625-A611-467F-B490-F38FB6E487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84" name="Text Box 616">
          <a:extLst>
            <a:ext uri="{FF2B5EF4-FFF2-40B4-BE49-F238E27FC236}">
              <a16:creationId xmlns:a16="http://schemas.microsoft.com/office/drawing/2014/main" id="{12A3A861-D9CA-47CD-A313-8AC51A9745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5" name="Text Box 617">
          <a:extLst>
            <a:ext uri="{FF2B5EF4-FFF2-40B4-BE49-F238E27FC236}">
              <a16:creationId xmlns:a16="http://schemas.microsoft.com/office/drawing/2014/main" id="{E25C2197-1CA0-4796-95FA-0CC89B0D0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6" name="Text Box 618">
          <a:extLst>
            <a:ext uri="{FF2B5EF4-FFF2-40B4-BE49-F238E27FC236}">
              <a16:creationId xmlns:a16="http://schemas.microsoft.com/office/drawing/2014/main" id="{259DADDB-1B34-4942-B0A5-CC37C1191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87" name="Text Box 619">
          <a:extLst>
            <a:ext uri="{FF2B5EF4-FFF2-40B4-BE49-F238E27FC236}">
              <a16:creationId xmlns:a16="http://schemas.microsoft.com/office/drawing/2014/main" id="{D71F0608-8216-4FDF-A352-73D7244629C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8" name="Text Box 620">
          <a:extLst>
            <a:ext uri="{FF2B5EF4-FFF2-40B4-BE49-F238E27FC236}">
              <a16:creationId xmlns:a16="http://schemas.microsoft.com/office/drawing/2014/main" id="{73C10540-6631-4A13-BE35-ECCA18FD1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89" name="Text Box 621">
          <a:extLst>
            <a:ext uri="{FF2B5EF4-FFF2-40B4-BE49-F238E27FC236}">
              <a16:creationId xmlns:a16="http://schemas.microsoft.com/office/drawing/2014/main" id="{368033DB-8177-497C-AA70-B51AC5E77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90" name="Text Box 622">
          <a:extLst>
            <a:ext uri="{FF2B5EF4-FFF2-40B4-BE49-F238E27FC236}">
              <a16:creationId xmlns:a16="http://schemas.microsoft.com/office/drawing/2014/main" id="{7B72A69B-EC9C-403A-B745-593034D930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91" name="Text Box 623">
          <a:extLst>
            <a:ext uri="{FF2B5EF4-FFF2-40B4-BE49-F238E27FC236}">
              <a16:creationId xmlns:a16="http://schemas.microsoft.com/office/drawing/2014/main" id="{F929B7BE-B5EE-4C07-A422-244DFC11410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2" name="Text Box 624">
          <a:extLst>
            <a:ext uri="{FF2B5EF4-FFF2-40B4-BE49-F238E27FC236}">
              <a16:creationId xmlns:a16="http://schemas.microsoft.com/office/drawing/2014/main" id="{3A4CE02C-2229-4FBA-A370-35463C6AC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3" name="Text Box 625">
          <a:extLst>
            <a:ext uri="{FF2B5EF4-FFF2-40B4-BE49-F238E27FC236}">
              <a16:creationId xmlns:a16="http://schemas.microsoft.com/office/drawing/2014/main" id="{7384199B-9A3E-4D40-8F3A-AAAB12A10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94" name="Text Box 626">
          <a:extLst>
            <a:ext uri="{FF2B5EF4-FFF2-40B4-BE49-F238E27FC236}">
              <a16:creationId xmlns:a16="http://schemas.microsoft.com/office/drawing/2014/main" id="{F51CAF92-D730-4CD5-A04F-1CEFC67B14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5" name="Text Box 627">
          <a:extLst>
            <a:ext uri="{FF2B5EF4-FFF2-40B4-BE49-F238E27FC236}">
              <a16:creationId xmlns:a16="http://schemas.microsoft.com/office/drawing/2014/main" id="{9408DC32-F626-4B5A-B63E-406A808846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6" name="Text Box 628">
          <a:extLst>
            <a:ext uri="{FF2B5EF4-FFF2-40B4-BE49-F238E27FC236}">
              <a16:creationId xmlns:a16="http://schemas.microsoft.com/office/drawing/2014/main" id="{40D23CF7-4FAF-477E-8557-7A4FE2D7D9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8997" name="Text Box 629">
          <a:extLst>
            <a:ext uri="{FF2B5EF4-FFF2-40B4-BE49-F238E27FC236}">
              <a16:creationId xmlns:a16="http://schemas.microsoft.com/office/drawing/2014/main" id="{C164EB55-FA82-4954-B33D-6413A3F5588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8" name="Text Box 630">
          <a:extLst>
            <a:ext uri="{FF2B5EF4-FFF2-40B4-BE49-F238E27FC236}">
              <a16:creationId xmlns:a16="http://schemas.microsoft.com/office/drawing/2014/main" id="{60186B01-AA5C-4364-8D1D-36EB0B15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8999" name="Text Box 631">
          <a:extLst>
            <a:ext uri="{FF2B5EF4-FFF2-40B4-BE49-F238E27FC236}">
              <a16:creationId xmlns:a16="http://schemas.microsoft.com/office/drawing/2014/main" id="{BB1D99CC-BD2B-4C16-A4B9-3D1AD8311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9000" name="Text Box 632">
          <a:extLst>
            <a:ext uri="{FF2B5EF4-FFF2-40B4-BE49-F238E27FC236}">
              <a16:creationId xmlns:a16="http://schemas.microsoft.com/office/drawing/2014/main" id="{82F49CBD-7B24-4C80-87AC-F13AF13F49D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9001" name="Text Box 633">
          <a:extLst>
            <a:ext uri="{FF2B5EF4-FFF2-40B4-BE49-F238E27FC236}">
              <a16:creationId xmlns:a16="http://schemas.microsoft.com/office/drawing/2014/main" id="{8C9A3369-D16E-4AB9-B798-C6B096E756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2" name="Text Box 634">
          <a:extLst>
            <a:ext uri="{FF2B5EF4-FFF2-40B4-BE49-F238E27FC236}">
              <a16:creationId xmlns:a16="http://schemas.microsoft.com/office/drawing/2014/main" id="{C1D8D0FC-DB65-4E92-9109-53BBA76F7E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3" name="Text Box 635">
          <a:extLst>
            <a:ext uri="{FF2B5EF4-FFF2-40B4-BE49-F238E27FC236}">
              <a16:creationId xmlns:a16="http://schemas.microsoft.com/office/drawing/2014/main" id="{A338AC1D-BF27-4904-AE8D-54DF64975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9004" name="Text Box 636">
          <a:extLst>
            <a:ext uri="{FF2B5EF4-FFF2-40B4-BE49-F238E27FC236}">
              <a16:creationId xmlns:a16="http://schemas.microsoft.com/office/drawing/2014/main" id="{E2D0A889-AD34-49CF-8EFC-FD8FCCF96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5" name="Text Box 637">
          <a:extLst>
            <a:ext uri="{FF2B5EF4-FFF2-40B4-BE49-F238E27FC236}">
              <a16:creationId xmlns:a16="http://schemas.microsoft.com/office/drawing/2014/main" id="{E862D1BB-AA6D-4A20-A118-4874505D6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6" name="Text Box 638">
          <a:extLst>
            <a:ext uri="{FF2B5EF4-FFF2-40B4-BE49-F238E27FC236}">
              <a16:creationId xmlns:a16="http://schemas.microsoft.com/office/drawing/2014/main" id="{05867605-A47F-4E33-889E-10F7D020F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9007" name="Text Box 639">
          <a:extLst>
            <a:ext uri="{FF2B5EF4-FFF2-40B4-BE49-F238E27FC236}">
              <a16:creationId xmlns:a16="http://schemas.microsoft.com/office/drawing/2014/main" id="{70C9F456-FCB7-4997-952D-81B379CF29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8" name="Text Box 640">
          <a:extLst>
            <a:ext uri="{FF2B5EF4-FFF2-40B4-BE49-F238E27FC236}">
              <a16:creationId xmlns:a16="http://schemas.microsoft.com/office/drawing/2014/main" id="{3EE6EC42-C7E4-4EFC-A508-76CDC7DC6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09" name="Text Box 641">
          <a:extLst>
            <a:ext uri="{FF2B5EF4-FFF2-40B4-BE49-F238E27FC236}">
              <a16:creationId xmlns:a16="http://schemas.microsoft.com/office/drawing/2014/main" id="{EE2C6D81-4BE4-4EA5-9FB4-F71D8E226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3"/>
    <xdr:sp macro="" textlink="">
      <xdr:nvSpPr>
        <xdr:cNvPr id="9010" name="Text Box 642">
          <a:extLst>
            <a:ext uri="{FF2B5EF4-FFF2-40B4-BE49-F238E27FC236}">
              <a16:creationId xmlns:a16="http://schemas.microsoft.com/office/drawing/2014/main" id="{C9F4BE00-1E23-4447-890A-32E83217604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1" name="Text Box 643">
          <a:extLst>
            <a:ext uri="{FF2B5EF4-FFF2-40B4-BE49-F238E27FC236}">
              <a16:creationId xmlns:a16="http://schemas.microsoft.com/office/drawing/2014/main" id="{4AB3C9C9-7B83-4D4A-8C5B-C6CFB656A0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2" name="Text Box 644">
          <a:extLst>
            <a:ext uri="{FF2B5EF4-FFF2-40B4-BE49-F238E27FC236}">
              <a16:creationId xmlns:a16="http://schemas.microsoft.com/office/drawing/2014/main" id="{D35EC286-7C96-4E72-A9B1-3097B908C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13" name="Text Box 645">
          <a:extLst>
            <a:ext uri="{FF2B5EF4-FFF2-40B4-BE49-F238E27FC236}">
              <a16:creationId xmlns:a16="http://schemas.microsoft.com/office/drawing/2014/main" id="{C4AF6E75-68E0-4121-B1EC-E6F155BD07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4" name="Text Box 646">
          <a:extLst>
            <a:ext uri="{FF2B5EF4-FFF2-40B4-BE49-F238E27FC236}">
              <a16:creationId xmlns:a16="http://schemas.microsoft.com/office/drawing/2014/main" id="{C9CDC20E-449D-471A-A4A7-4563D4979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5" name="Text Box 647">
          <a:extLst>
            <a:ext uri="{FF2B5EF4-FFF2-40B4-BE49-F238E27FC236}">
              <a16:creationId xmlns:a16="http://schemas.microsoft.com/office/drawing/2014/main" id="{32620C86-59D7-47DE-8E94-CF0114F17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16" name="Text Box 648">
          <a:extLst>
            <a:ext uri="{FF2B5EF4-FFF2-40B4-BE49-F238E27FC236}">
              <a16:creationId xmlns:a16="http://schemas.microsoft.com/office/drawing/2014/main" id="{7FE3CBA3-0DA1-48C1-A494-134404B2CE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7" name="Text Box 649">
          <a:extLst>
            <a:ext uri="{FF2B5EF4-FFF2-40B4-BE49-F238E27FC236}">
              <a16:creationId xmlns:a16="http://schemas.microsoft.com/office/drawing/2014/main" id="{3EBB924F-418E-4F34-B6A5-59FB67B60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18" name="Text Box 650">
          <a:extLst>
            <a:ext uri="{FF2B5EF4-FFF2-40B4-BE49-F238E27FC236}">
              <a16:creationId xmlns:a16="http://schemas.microsoft.com/office/drawing/2014/main" id="{B3F704A1-EDCE-4902-BE31-8EAD9D6608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19" name="Text Box 651">
          <a:extLst>
            <a:ext uri="{FF2B5EF4-FFF2-40B4-BE49-F238E27FC236}">
              <a16:creationId xmlns:a16="http://schemas.microsoft.com/office/drawing/2014/main" id="{8A65BEBB-3387-4C26-BCF2-E0594AA18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20" name="Text Box 652">
          <a:extLst>
            <a:ext uri="{FF2B5EF4-FFF2-40B4-BE49-F238E27FC236}">
              <a16:creationId xmlns:a16="http://schemas.microsoft.com/office/drawing/2014/main" id="{5BA5CA86-0903-4460-A510-1017E7D749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1" name="Text Box 653">
          <a:extLst>
            <a:ext uri="{FF2B5EF4-FFF2-40B4-BE49-F238E27FC236}">
              <a16:creationId xmlns:a16="http://schemas.microsoft.com/office/drawing/2014/main" id="{C696B2B4-136A-4FC5-B88F-E8D71873C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2" name="Text Box 654">
          <a:extLst>
            <a:ext uri="{FF2B5EF4-FFF2-40B4-BE49-F238E27FC236}">
              <a16:creationId xmlns:a16="http://schemas.microsoft.com/office/drawing/2014/main" id="{CE5AFC2D-428A-4D1D-A7A5-BB1C829BE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23" name="Text Box 655">
          <a:extLst>
            <a:ext uri="{FF2B5EF4-FFF2-40B4-BE49-F238E27FC236}">
              <a16:creationId xmlns:a16="http://schemas.microsoft.com/office/drawing/2014/main" id="{609DC5A1-7FFC-4477-96BC-67D7E6C300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4" name="Text Box 656">
          <a:extLst>
            <a:ext uri="{FF2B5EF4-FFF2-40B4-BE49-F238E27FC236}">
              <a16:creationId xmlns:a16="http://schemas.microsoft.com/office/drawing/2014/main" id="{90700854-8077-437E-AD01-1FCCB4B18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5" name="Text Box 657">
          <a:extLst>
            <a:ext uri="{FF2B5EF4-FFF2-40B4-BE49-F238E27FC236}">
              <a16:creationId xmlns:a16="http://schemas.microsoft.com/office/drawing/2014/main" id="{785D0000-469F-41C5-9C5A-B36533604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26" name="Text Box 658">
          <a:extLst>
            <a:ext uri="{FF2B5EF4-FFF2-40B4-BE49-F238E27FC236}">
              <a16:creationId xmlns:a16="http://schemas.microsoft.com/office/drawing/2014/main" id="{48477193-703E-4880-9694-2E4183FCDC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7" name="Text Box 659">
          <a:extLst>
            <a:ext uri="{FF2B5EF4-FFF2-40B4-BE49-F238E27FC236}">
              <a16:creationId xmlns:a16="http://schemas.microsoft.com/office/drawing/2014/main" id="{83CE0367-AD1D-4A46-BE93-761131BFE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28" name="Text Box 660">
          <a:extLst>
            <a:ext uri="{FF2B5EF4-FFF2-40B4-BE49-F238E27FC236}">
              <a16:creationId xmlns:a16="http://schemas.microsoft.com/office/drawing/2014/main" id="{AD7C81F7-C34B-44D7-B686-FA38CE8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29" name="Text Box 661">
          <a:extLst>
            <a:ext uri="{FF2B5EF4-FFF2-40B4-BE49-F238E27FC236}">
              <a16:creationId xmlns:a16="http://schemas.microsoft.com/office/drawing/2014/main" id="{00CC3960-E883-40FF-891E-5E322F9C16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0" name="Text Box 662">
          <a:extLst>
            <a:ext uri="{FF2B5EF4-FFF2-40B4-BE49-F238E27FC236}">
              <a16:creationId xmlns:a16="http://schemas.microsoft.com/office/drawing/2014/main" id="{3477205C-2764-4C48-98D8-C6CA8AB13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1" name="Text Box 663">
          <a:extLst>
            <a:ext uri="{FF2B5EF4-FFF2-40B4-BE49-F238E27FC236}">
              <a16:creationId xmlns:a16="http://schemas.microsoft.com/office/drawing/2014/main" id="{5CDBC990-461A-46E3-91E3-662591DC7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32" name="Text Box 664">
          <a:extLst>
            <a:ext uri="{FF2B5EF4-FFF2-40B4-BE49-F238E27FC236}">
              <a16:creationId xmlns:a16="http://schemas.microsoft.com/office/drawing/2014/main" id="{B2835862-AA99-44FA-844E-3BCE894E4E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3" name="Text Box 665">
          <a:extLst>
            <a:ext uri="{FF2B5EF4-FFF2-40B4-BE49-F238E27FC236}">
              <a16:creationId xmlns:a16="http://schemas.microsoft.com/office/drawing/2014/main" id="{B3017A81-6377-4152-B343-9BDAB9476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4" name="Text Box 666">
          <a:extLst>
            <a:ext uri="{FF2B5EF4-FFF2-40B4-BE49-F238E27FC236}">
              <a16:creationId xmlns:a16="http://schemas.microsoft.com/office/drawing/2014/main" id="{C61F1B28-8F22-4EF6-8945-231CD7869B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35" name="Text Box 667">
          <a:extLst>
            <a:ext uri="{FF2B5EF4-FFF2-40B4-BE49-F238E27FC236}">
              <a16:creationId xmlns:a16="http://schemas.microsoft.com/office/drawing/2014/main" id="{B77CA53E-F468-421F-AF36-34CFCE708F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6" name="Text Box 668">
          <a:extLst>
            <a:ext uri="{FF2B5EF4-FFF2-40B4-BE49-F238E27FC236}">
              <a16:creationId xmlns:a16="http://schemas.microsoft.com/office/drawing/2014/main" id="{CAA86D97-B854-4384-AF42-D59626C6C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37" name="Text Box 669">
          <a:extLst>
            <a:ext uri="{FF2B5EF4-FFF2-40B4-BE49-F238E27FC236}">
              <a16:creationId xmlns:a16="http://schemas.microsoft.com/office/drawing/2014/main" id="{56807B9D-6AF3-4594-B511-12ABE83D3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38" name="Text Box 670">
          <a:extLst>
            <a:ext uri="{FF2B5EF4-FFF2-40B4-BE49-F238E27FC236}">
              <a16:creationId xmlns:a16="http://schemas.microsoft.com/office/drawing/2014/main" id="{6D71E9E6-7C36-42C4-BF34-7C996B07C0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39" name="Text Box 671">
          <a:extLst>
            <a:ext uri="{FF2B5EF4-FFF2-40B4-BE49-F238E27FC236}">
              <a16:creationId xmlns:a16="http://schemas.microsoft.com/office/drawing/2014/main" id="{56C17B14-5930-4571-B2CE-28FB8011AE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0" name="Text Box 672">
          <a:extLst>
            <a:ext uri="{FF2B5EF4-FFF2-40B4-BE49-F238E27FC236}">
              <a16:creationId xmlns:a16="http://schemas.microsoft.com/office/drawing/2014/main" id="{66C7A70E-C771-42E9-B221-68510D8BAC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1" name="Text Box 673">
          <a:extLst>
            <a:ext uri="{FF2B5EF4-FFF2-40B4-BE49-F238E27FC236}">
              <a16:creationId xmlns:a16="http://schemas.microsoft.com/office/drawing/2014/main" id="{D1166C65-F78D-4BF1-BC59-587E5325BE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42" name="Text Box 674">
          <a:extLst>
            <a:ext uri="{FF2B5EF4-FFF2-40B4-BE49-F238E27FC236}">
              <a16:creationId xmlns:a16="http://schemas.microsoft.com/office/drawing/2014/main" id="{C76B4FE0-A9BF-4049-957F-E990FAEA01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3" name="Text Box 675">
          <a:extLst>
            <a:ext uri="{FF2B5EF4-FFF2-40B4-BE49-F238E27FC236}">
              <a16:creationId xmlns:a16="http://schemas.microsoft.com/office/drawing/2014/main" id="{94597592-2815-48B9-A4B5-4EBC1C32AB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4" name="Text Box 676">
          <a:extLst>
            <a:ext uri="{FF2B5EF4-FFF2-40B4-BE49-F238E27FC236}">
              <a16:creationId xmlns:a16="http://schemas.microsoft.com/office/drawing/2014/main" id="{1590EBCB-105D-48C8-A806-7E47521BE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45" name="Text Box 677">
          <a:extLst>
            <a:ext uri="{FF2B5EF4-FFF2-40B4-BE49-F238E27FC236}">
              <a16:creationId xmlns:a16="http://schemas.microsoft.com/office/drawing/2014/main" id="{EE0E3D60-DF6E-4822-B865-5E13699B087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6" name="Text Box 678">
          <a:extLst>
            <a:ext uri="{FF2B5EF4-FFF2-40B4-BE49-F238E27FC236}">
              <a16:creationId xmlns:a16="http://schemas.microsoft.com/office/drawing/2014/main" id="{4869C788-730B-4F1B-9F14-9B47D9869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7" name="Text Box 679">
          <a:extLst>
            <a:ext uri="{FF2B5EF4-FFF2-40B4-BE49-F238E27FC236}">
              <a16:creationId xmlns:a16="http://schemas.microsoft.com/office/drawing/2014/main" id="{EBC35C26-0622-4239-B180-4F3C6BE5EF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48" name="Text Box 680">
          <a:extLst>
            <a:ext uri="{FF2B5EF4-FFF2-40B4-BE49-F238E27FC236}">
              <a16:creationId xmlns:a16="http://schemas.microsoft.com/office/drawing/2014/main" id="{D9B0BC62-76B4-4D27-9BE7-745319EBAD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49" name="Text Box 681">
          <a:extLst>
            <a:ext uri="{FF2B5EF4-FFF2-40B4-BE49-F238E27FC236}">
              <a16:creationId xmlns:a16="http://schemas.microsoft.com/office/drawing/2014/main" id="{5AFB5A41-A2A7-4EDB-8E50-27422AA67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0" name="Text Box 682">
          <a:extLst>
            <a:ext uri="{FF2B5EF4-FFF2-40B4-BE49-F238E27FC236}">
              <a16:creationId xmlns:a16="http://schemas.microsoft.com/office/drawing/2014/main" id="{4EA3CF0C-0704-4A93-B30D-99132417B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51" name="Text Box 683">
          <a:extLst>
            <a:ext uri="{FF2B5EF4-FFF2-40B4-BE49-F238E27FC236}">
              <a16:creationId xmlns:a16="http://schemas.microsoft.com/office/drawing/2014/main" id="{468D89B0-85E0-47BF-9879-282DEE78AA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2" name="Text Box 684">
          <a:extLst>
            <a:ext uri="{FF2B5EF4-FFF2-40B4-BE49-F238E27FC236}">
              <a16:creationId xmlns:a16="http://schemas.microsoft.com/office/drawing/2014/main" id="{B31E4657-37E1-425B-8077-4930BA255A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3" name="Text Box 685">
          <a:extLst>
            <a:ext uri="{FF2B5EF4-FFF2-40B4-BE49-F238E27FC236}">
              <a16:creationId xmlns:a16="http://schemas.microsoft.com/office/drawing/2014/main" id="{92FEB81B-FB98-4EAC-9FF5-9DCC315B48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54" name="Text Box 686">
          <a:extLst>
            <a:ext uri="{FF2B5EF4-FFF2-40B4-BE49-F238E27FC236}">
              <a16:creationId xmlns:a16="http://schemas.microsoft.com/office/drawing/2014/main" id="{712580EE-7B6D-41BB-8A90-240A3933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5" name="Text Box 687">
          <a:extLst>
            <a:ext uri="{FF2B5EF4-FFF2-40B4-BE49-F238E27FC236}">
              <a16:creationId xmlns:a16="http://schemas.microsoft.com/office/drawing/2014/main" id="{F3D37368-F036-4780-BF26-D7AA906668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6" name="Text Box 688">
          <a:extLst>
            <a:ext uri="{FF2B5EF4-FFF2-40B4-BE49-F238E27FC236}">
              <a16:creationId xmlns:a16="http://schemas.microsoft.com/office/drawing/2014/main" id="{05D49DF6-AB01-4FB9-8A2A-C8D83EBA2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57" name="Text Box 689">
          <a:extLst>
            <a:ext uri="{FF2B5EF4-FFF2-40B4-BE49-F238E27FC236}">
              <a16:creationId xmlns:a16="http://schemas.microsoft.com/office/drawing/2014/main" id="{2E7E2DFD-12D2-4D94-B5E3-7B04D3CD724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58" name="Text Box 690">
          <a:extLst>
            <a:ext uri="{FF2B5EF4-FFF2-40B4-BE49-F238E27FC236}">
              <a16:creationId xmlns:a16="http://schemas.microsoft.com/office/drawing/2014/main" id="{5A0C913F-E157-4482-98F7-78066A61FB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59" name="Text Box 691">
          <a:extLst>
            <a:ext uri="{FF2B5EF4-FFF2-40B4-BE49-F238E27FC236}">
              <a16:creationId xmlns:a16="http://schemas.microsoft.com/office/drawing/2014/main" id="{401092BD-B449-4F06-8DE1-61CD1A8C9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0" name="Text Box 692">
          <a:extLst>
            <a:ext uri="{FF2B5EF4-FFF2-40B4-BE49-F238E27FC236}">
              <a16:creationId xmlns:a16="http://schemas.microsoft.com/office/drawing/2014/main" id="{627E5285-36AE-4D14-A076-6386D16C4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61" name="Text Box 693">
          <a:extLst>
            <a:ext uri="{FF2B5EF4-FFF2-40B4-BE49-F238E27FC236}">
              <a16:creationId xmlns:a16="http://schemas.microsoft.com/office/drawing/2014/main" id="{F2E143DA-6E1A-4458-BA3B-65901C8EE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2" name="Text Box 694">
          <a:extLst>
            <a:ext uri="{FF2B5EF4-FFF2-40B4-BE49-F238E27FC236}">
              <a16:creationId xmlns:a16="http://schemas.microsoft.com/office/drawing/2014/main" id="{ADDDB97B-DB97-43F4-9A65-19A24770AF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3" name="Text Box 695">
          <a:extLst>
            <a:ext uri="{FF2B5EF4-FFF2-40B4-BE49-F238E27FC236}">
              <a16:creationId xmlns:a16="http://schemas.microsoft.com/office/drawing/2014/main" id="{4083CF64-9E86-4BE6-AC6D-16B902FF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64" name="Text Box 696">
          <a:extLst>
            <a:ext uri="{FF2B5EF4-FFF2-40B4-BE49-F238E27FC236}">
              <a16:creationId xmlns:a16="http://schemas.microsoft.com/office/drawing/2014/main" id="{63C6ECE6-4802-4110-A910-A883327550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5" name="Text Box 697">
          <a:extLst>
            <a:ext uri="{FF2B5EF4-FFF2-40B4-BE49-F238E27FC236}">
              <a16:creationId xmlns:a16="http://schemas.microsoft.com/office/drawing/2014/main" id="{1A142958-466C-44AB-913F-417B73E01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6" name="Text Box 698">
          <a:extLst>
            <a:ext uri="{FF2B5EF4-FFF2-40B4-BE49-F238E27FC236}">
              <a16:creationId xmlns:a16="http://schemas.microsoft.com/office/drawing/2014/main" id="{7066F946-FE27-4C6B-B1E6-4B512CEA57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067" name="Text Box 699">
          <a:extLst>
            <a:ext uri="{FF2B5EF4-FFF2-40B4-BE49-F238E27FC236}">
              <a16:creationId xmlns:a16="http://schemas.microsoft.com/office/drawing/2014/main" id="{893BB59C-F1CB-4C2E-97FB-084405C7211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68" name="Text Box 700">
          <a:extLst>
            <a:ext uri="{FF2B5EF4-FFF2-40B4-BE49-F238E27FC236}">
              <a16:creationId xmlns:a16="http://schemas.microsoft.com/office/drawing/2014/main" id="{1BFDD2F6-7679-49B9-AD21-CC887DBC1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69" name="Text Box 701">
          <a:extLst>
            <a:ext uri="{FF2B5EF4-FFF2-40B4-BE49-F238E27FC236}">
              <a16:creationId xmlns:a16="http://schemas.microsoft.com/office/drawing/2014/main" id="{63AC56A3-A83F-453F-92CB-D7B7723FA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0" name="Text Box 702">
          <a:extLst>
            <a:ext uri="{FF2B5EF4-FFF2-40B4-BE49-F238E27FC236}">
              <a16:creationId xmlns:a16="http://schemas.microsoft.com/office/drawing/2014/main" id="{32CA767C-2F2A-4018-87A0-973B6A48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71" name="Text Box 703">
          <a:extLst>
            <a:ext uri="{FF2B5EF4-FFF2-40B4-BE49-F238E27FC236}">
              <a16:creationId xmlns:a16="http://schemas.microsoft.com/office/drawing/2014/main" id="{1CC65DBA-8B1D-4671-8A0A-705E69FAFD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2" name="Text Box 704">
          <a:extLst>
            <a:ext uri="{FF2B5EF4-FFF2-40B4-BE49-F238E27FC236}">
              <a16:creationId xmlns:a16="http://schemas.microsoft.com/office/drawing/2014/main" id="{89191D4E-987F-4BEE-932A-DAB83A2011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3" name="Text Box 705">
          <a:extLst>
            <a:ext uri="{FF2B5EF4-FFF2-40B4-BE49-F238E27FC236}">
              <a16:creationId xmlns:a16="http://schemas.microsoft.com/office/drawing/2014/main" id="{6F62D0CD-2504-4BEA-ACF0-EDFCADDBA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74" name="Text Box 706">
          <a:extLst>
            <a:ext uri="{FF2B5EF4-FFF2-40B4-BE49-F238E27FC236}">
              <a16:creationId xmlns:a16="http://schemas.microsoft.com/office/drawing/2014/main" id="{12D850DE-2038-48A3-AE07-57766EBF48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75" name="Text Box 707">
          <a:extLst>
            <a:ext uri="{FF2B5EF4-FFF2-40B4-BE49-F238E27FC236}">
              <a16:creationId xmlns:a16="http://schemas.microsoft.com/office/drawing/2014/main" id="{4409E4DE-03A1-4818-94A2-28DD097719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6" name="Text Box 708">
          <a:extLst>
            <a:ext uri="{FF2B5EF4-FFF2-40B4-BE49-F238E27FC236}">
              <a16:creationId xmlns:a16="http://schemas.microsoft.com/office/drawing/2014/main" id="{AB8EC5BD-1305-4BDE-B2D7-3F4345F0A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7" name="Text Box 709">
          <a:extLst>
            <a:ext uri="{FF2B5EF4-FFF2-40B4-BE49-F238E27FC236}">
              <a16:creationId xmlns:a16="http://schemas.microsoft.com/office/drawing/2014/main" id="{8ADB04DE-D5DB-4572-A613-6EE572959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78" name="Text Box 710">
          <a:extLst>
            <a:ext uri="{FF2B5EF4-FFF2-40B4-BE49-F238E27FC236}">
              <a16:creationId xmlns:a16="http://schemas.microsoft.com/office/drawing/2014/main" id="{D6AD30A1-B390-4E72-8BD6-DCC48A5C2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79" name="Text Box 711">
          <a:extLst>
            <a:ext uri="{FF2B5EF4-FFF2-40B4-BE49-F238E27FC236}">
              <a16:creationId xmlns:a16="http://schemas.microsoft.com/office/drawing/2014/main" id="{30B3CFCA-EF6F-4E25-982D-639839B337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0" name="Text Box 712">
          <a:extLst>
            <a:ext uri="{FF2B5EF4-FFF2-40B4-BE49-F238E27FC236}">
              <a16:creationId xmlns:a16="http://schemas.microsoft.com/office/drawing/2014/main" id="{3347DBA1-1882-49D4-A327-4E97F2EDFD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81" name="Text Box 713">
          <a:extLst>
            <a:ext uri="{FF2B5EF4-FFF2-40B4-BE49-F238E27FC236}">
              <a16:creationId xmlns:a16="http://schemas.microsoft.com/office/drawing/2014/main" id="{E691D28C-E9EC-4C8C-81BE-3972FDFEE4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2" name="Text Box 714">
          <a:extLst>
            <a:ext uri="{FF2B5EF4-FFF2-40B4-BE49-F238E27FC236}">
              <a16:creationId xmlns:a16="http://schemas.microsoft.com/office/drawing/2014/main" id="{E8319406-1571-4C78-9E73-F94286748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3" name="Text Box 715">
          <a:extLst>
            <a:ext uri="{FF2B5EF4-FFF2-40B4-BE49-F238E27FC236}">
              <a16:creationId xmlns:a16="http://schemas.microsoft.com/office/drawing/2014/main" id="{0FAB15EA-F5A8-4BD4-8859-CA085B26B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084" name="Text Box 716">
          <a:extLst>
            <a:ext uri="{FF2B5EF4-FFF2-40B4-BE49-F238E27FC236}">
              <a16:creationId xmlns:a16="http://schemas.microsoft.com/office/drawing/2014/main" id="{1F842BD8-0BBC-4C47-A721-08AD5E003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85" name="Text Box 717">
          <a:extLst>
            <a:ext uri="{FF2B5EF4-FFF2-40B4-BE49-F238E27FC236}">
              <a16:creationId xmlns:a16="http://schemas.microsoft.com/office/drawing/2014/main" id="{191C9D77-175C-483A-9FB4-DBA8C3E87F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6" name="Text Box 718">
          <a:extLst>
            <a:ext uri="{FF2B5EF4-FFF2-40B4-BE49-F238E27FC236}">
              <a16:creationId xmlns:a16="http://schemas.microsoft.com/office/drawing/2014/main" id="{FAFABEA9-F317-4FF3-ADB6-91FCB1A3F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7" name="Text Box 719">
          <a:extLst>
            <a:ext uri="{FF2B5EF4-FFF2-40B4-BE49-F238E27FC236}">
              <a16:creationId xmlns:a16="http://schemas.microsoft.com/office/drawing/2014/main" id="{A48582AF-5B60-48BF-B69F-718604944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88" name="Text Box 720">
          <a:extLst>
            <a:ext uri="{FF2B5EF4-FFF2-40B4-BE49-F238E27FC236}">
              <a16:creationId xmlns:a16="http://schemas.microsoft.com/office/drawing/2014/main" id="{68D910B8-89ED-4BF4-866A-3DCED48CD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89" name="Text Box 721">
          <a:extLst>
            <a:ext uri="{FF2B5EF4-FFF2-40B4-BE49-F238E27FC236}">
              <a16:creationId xmlns:a16="http://schemas.microsoft.com/office/drawing/2014/main" id="{CB98D9B6-EA92-495A-982F-CFF118EF5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0" name="Text Box 722">
          <a:extLst>
            <a:ext uri="{FF2B5EF4-FFF2-40B4-BE49-F238E27FC236}">
              <a16:creationId xmlns:a16="http://schemas.microsoft.com/office/drawing/2014/main" id="{F4DE6FD1-4EB1-4A57-9DB4-E3A9FE6BC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91" name="Text Box 723">
          <a:extLst>
            <a:ext uri="{FF2B5EF4-FFF2-40B4-BE49-F238E27FC236}">
              <a16:creationId xmlns:a16="http://schemas.microsoft.com/office/drawing/2014/main" id="{2A805919-DDB4-46EA-A58A-2F466C4A23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92" name="Text Box 724">
          <a:extLst>
            <a:ext uri="{FF2B5EF4-FFF2-40B4-BE49-F238E27FC236}">
              <a16:creationId xmlns:a16="http://schemas.microsoft.com/office/drawing/2014/main" id="{B3FD7EC6-8C30-4ECD-9834-634639CC46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3" name="Text Box 725">
          <a:extLst>
            <a:ext uri="{FF2B5EF4-FFF2-40B4-BE49-F238E27FC236}">
              <a16:creationId xmlns:a16="http://schemas.microsoft.com/office/drawing/2014/main" id="{1BDE0031-D024-4047-AC4A-F2BE04FDB4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4" name="Text Box 726">
          <a:extLst>
            <a:ext uri="{FF2B5EF4-FFF2-40B4-BE49-F238E27FC236}">
              <a16:creationId xmlns:a16="http://schemas.microsoft.com/office/drawing/2014/main" id="{299B1122-A648-4111-99A3-0FF9B62FD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95" name="Text Box 727">
          <a:extLst>
            <a:ext uri="{FF2B5EF4-FFF2-40B4-BE49-F238E27FC236}">
              <a16:creationId xmlns:a16="http://schemas.microsoft.com/office/drawing/2014/main" id="{2B582B7B-AA7F-41F7-A124-1E85BDFE77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6" name="Text Box 728">
          <a:extLst>
            <a:ext uri="{FF2B5EF4-FFF2-40B4-BE49-F238E27FC236}">
              <a16:creationId xmlns:a16="http://schemas.microsoft.com/office/drawing/2014/main" id="{D3D5FBE7-24B0-47C8-AB76-CE2AE2317E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7" name="Text Box 729">
          <a:extLst>
            <a:ext uri="{FF2B5EF4-FFF2-40B4-BE49-F238E27FC236}">
              <a16:creationId xmlns:a16="http://schemas.microsoft.com/office/drawing/2014/main" id="{C07C4FA1-8124-460D-836E-962E082F37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098" name="Text Box 730">
          <a:extLst>
            <a:ext uri="{FF2B5EF4-FFF2-40B4-BE49-F238E27FC236}">
              <a16:creationId xmlns:a16="http://schemas.microsoft.com/office/drawing/2014/main" id="{BFF75759-8738-4F13-A164-0FCDAD5390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099" name="Text Box 731">
          <a:extLst>
            <a:ext uri="{FF2B5EF4-FFF2-40B4-BE49-F238E27FC236}">
              <a16:creationId xmlns:a16="http://schemas.microsoft.com/office/drawing/2014/main" id="{7DC9422B-FAFB-4C35-BE91-4435FDEB26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00" name="Text Box 732">
          <a:extLst>
            <a:ext uri="{FF2B5EF4-FFF2-40B4-BE49-F238E27FC236}">
              <a16:creationId xmlns:a16="http://schemas.microsoft.com/office/drawing/2014/main" id="{0470747B-1BD5-4A59-BD0E-3E206CB2BD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01" name="Text Box 733">
          <a:extLst>
            <a:ext uri="{FF2B5EF4-FFF2-40B4-BE49-F238E27FC236}">
              <a16:creationId xmlns:a16="http://schemas.microsoft.com/office/drawing/2014/main" id="{6BB47DE3-6FDA-4A16-937F-6BC766D489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02" name="Text Box 734">
          <a:extLst>
            <a:ext uri="{FF2B5EF4-FFF2-40B4-BE49-F238E27FC236}">
              <a16:creationId xmlns:a16="http://schemas.microsoft.com/office/drawing/2014/main" id="{98584E5F-56F4-4EF9-83A3-121DBC1CBB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03" name="Text Box 735">
          <a:extLst>
            <a:ext uri="{FF2B5EF4-FFF2-40B4-BE49-F238E27FC236}">
              <a16:creationId xmlns:a16="http://schemas.microsoft.com/office/drawing/2014/main" id="{9DC902BA-C331-4B80-AAE0-97A2FE035E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04" name="Text Box 736">
          <a:extLst>
            <a:ext uri="{FF2B5EF4-FFF2-40B4-BE49-F238E27FC236}">
              <a16:creationId xmlns:a16="http://schemas.microsoft.com/office/drawing/2014/main" id="{22917850-2581-4089-8CCB-81B23BF44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05" name="Text Box 737">
          <a:extLst>
            <a:ext uri="{FF2B5EF4-FFF2-40B4-BE49-F238E27FC236}">
              <a16:creationId xmlns:a16="http://schemas.microsoft.com/office/drawing/2014/main" id="{BE03E05B-F48A-4D9B-8600-F7C8885CBF3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06" name="Text Box 738">
          <a:extLst>
            <a:ext uri="{FF2B5EF4-FFF2-40B4-BE49-F238E27FC236}">
              <a16:creationId xmlns:a16="http://schemas.microsoft.com/office/drawing/2014/main" id="{A5E40FCD-91A3-443A-A3C0-760C78E08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07" name="Text Box 739">
          <a:extLst>
            <a:ext uri="{FF2B5EF4-FFF2-40B4-BE49-F238E27FC236}">
              <a16:creationId xmlns:a16="http://schemas.microsoft.com/office/drawing/2014/main" id="{69EAB84C-6D5B-4CE8-BFF4-562C976A1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08" name="Text Box 740">
          <a:extLst>
            <a:ext uri="{FF2B5EF4-FFF2-40B4-BE49-F238E27FC236}">
              <a16:creationId xmlns:a16="http://schemas.microsoft.com/office/drawing/2014/main" id="{49C6F2C4-35ED-447D-BB49-2F9928603B4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09" name="Text Box 741">
          <a:extLst>
            <a:ext uri="{FF2B5EF4-FFF2-40B4-BE49-F238E27FC236}">
              <a16:creationId xmlns:a16="http://schemas.microsoft.com/office/drawing/2014/main" id="{EF8F668C-FE05-4B4C-94A2-F98721755A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0" name="Text Box 742">
          <a:extLst>
            <a:ext uri="{FF2B5EF4-FFF2-40B4-BE49-F238E27FC236}">
              <a16:creationId xmlns:a16="http://schemas.microsoft.com/office/drawing/2014/main" id="{5670D154-1442-4FE8-884C-DA8E3D390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1" name="Text Box 743">
          <a:extLst>
            <a:ext uri="{FF2B5EF4-FFF2-40B4-BE49-F238E27FC236}">
              <a16:creationId xmlns:a16="http://schemas.microsoft.com/office/drawing/2014/main" id="{C37E4368-C570-4413-B40D-7D1C83FD8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12" name="Text Box 744">
          <a:extLst>
            <a:ext uri="{FF2B5EF4-FFF2-40B4-BE49-F238E27FC236}">
              <a16:creationId xmlns:a16="http://schemas.microsoft.com/office/drawing/2014/main" id="{4A28DAB3-C8D8-46AD-A712-FD295DABCB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3" name="Text Box 745">
          <a:extLst>
            <a:ext uri="{FF2B5EF4-FFF2-40B4-BE49-F238E27FC236}">
              <a16:creationId xmlns:a16="http://schemas.microsoft.com/office/drawing/2014/main" id="{B793897E-A8E4-49CA-BE70-8DF77AF6C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4" name="Text Box 746">
          <a:extLst>
            <a:ext uri="{FF2B5EF4-FFF2-40B4-BE49-F238E27FC236}">
              <a16:creationId xmlns:a16="http://schemas.microsoft.com/office/drawing/2014/main" id="{F4073456-9B04-4E72-9998-6559C7EC1D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15" name="Text Box 747">
          <a:extLst>
            <a:ext uri="{FF2B5EF4-FFF2-40B4-BE49-F238E27FC236}">
              <a16:creationId xmlns:a16="http://schemas.microsoft.com/office/drawing/2014/main" id="{73EEBADE-E744-4EF5-93D2-13C3A7D0E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6" name="Text Box 748">
          <a:extLst>
            <a:ext uri="{FF2B5EF4-FFF2-40B4-BE49-F238E27FC236}">
              <a16:creationId xmlns:a16="http://schemas.microsoft.com/office/drawing/2014/main" id="{93ED96D5-1271-4B03-A21E-6DE91CFBBA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7" name="Text Box 749">
          <a:extLst>
            <a:ext uri="{FF2B5EF4-FFF2-40B4-BE49-F238E27FC236}">
              <a16:creationId xmlns:a16="http://schemas.microsoft.com/office/drawing/2014/main" id="{822E54B4-992B-4747-87AD-4D3957F15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18" name="Text Box 750">
          <a:extLst>
            <a:ext uri="{FF2B5EF4-FFF2-40B4-BE49-F238E27FC236}">
              <a16:creationId xmlns:a16="http://schemas.microsoft.com/office/drawing/2014/main" id="{5838033E-B8B2-430F-9B66-B59516425D0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19" name="Text Box 751">
          <a:extLst>
            <a:ext uri="{FF2B5EF4-FFF2-40B4-BE49-F238E27FC236}">
              <a16:creationId xmlns:a16="http://schemas.microsoft.com/office/drawing/2014/main" id="{C3C24C3B-34C8-46FB-821D-659EA06F2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0" name="Text Box 752">
          <a:extLst>
            <a:ext uri="{FF2B5EF4-FFF2-40B4-BE49-F238E27FC236}">
              <a16:creationId xmlns:a16="http://schemas.microsoft.com/office/drawing/2014/main" id="{E791D2A8-CA12-4EA1-AEDF-28E31CA8D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21" name="Text Box 753">
          <a:extLst>
            <a:ext uri="{FF2B5EF4-FFF2-40B4-BE49-F238E27FC236}">
              <a16:creationId xmlns:a16="http://schemas.microsoft.com/office/drawing/2014/main" id="{90ABEFBB-AA20-47DB-9731-9F67B36F80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2" name="Text Box 754">
          <a:extLst>
            <a:ext uri="{FF2B5EF4-FFF2-40B4-BE49-F238E27FC236}">
              <a16:creationId xmlns:a16="http://schemas.microsoft.com/office/drawing/2014/main" id="{C01E8E65-C60B-4B36-B247-551A23BA7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3" name="Text Box 755">
          <a:extLst>
            <a:ext uri="{FF2B5EF4-FFF2-40B4-BE49-F238E27FC236}">
              <a16:creationId xmlns:a16="http://schemas.microsoft.com/office/drawing/2014/main" id="{5C2E9AE1-0C30-4135-8C3E-D22ABF7758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24" name="Text Box 756">
          <a:extLst>
            <a:ext uri="{FF2B5EF4-FFF2-40B4-BE49-F238E27FC236}">
              <a16:creationId xmlns:a16="http://schemas.microsoft.com/office/drawing/2014/main" id="{A4CFA524-48DC-409F-AB42-CB1467C790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5" name="Text Box 757">
          <a:extLst>
            <a:ext uri="{FF2B5EF4-FFF2-40B4-BE49-F238E27FC236}">
              <a16:creationId xmlns:a16="http://schemas.microsoft.com/office/drawing/2014/main" id="{4DAA6F2C-3EFB-420D-90CA-E062C3049C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6" name="Text Box 758">
          <a:extLst>
            <a:ext uri="{FF2B5EF4-FFF2-40B4-BE49-F238E27FC236}">
              <a16:creationId xmlns:a16="http://schemas.microsoft.com/office/drawing/2014/main" id="{C5889DBE-CCF7-44EB-ADA7-378CAF1D4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27" name="Text Box 759">
          <a:extLst>
            <a:ext uri="{FF2B5EF4-FFF2-40B4-BE49-F238E27FC236}">
              <a16:creationId xmlns:a16="http://schemas.microsoft.com/office/drawing/2014/main" id="{CE289171-08F1-4F84-80E1-BA312AEA0AC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28" name="Text Box 760">
          <a:extLst>
            <a:ext uri="{FF2B5EF4-FFF2-40B4-BE49-F238E27FC236}">
              <a16:creationId xmlns:a16="http://schemas.microsoft.com/office/drawing/2014/main" id="{411D2D91-6F56-4113-B5A8-A130C05CF4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29" name="Text Box 761">
          <a:extLst>
            <a:ext uri="{FF2B5EF4-FFF2-40B4-BE49-F238E27FC236}">
              <a16:creationId xmlns:a16="http://schemas.microsoft.com/office/drawing/2014/main" id="{87F1F915-6CCB-452D-9B7A-50E21A8EB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0" name="Text Box 762">
          <a:extLst>
            <a:ext uri="{FF2B5EF4-FFF2-40B4-BE49-F238E27FC236}">
              <a16:creationId xmlns:a16="http://schemas.microsoft.com/office/drawing/2014/main" id="{C41B5706-EE5D-4595-90EE-20BF3C8BF9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31" name="Text Box 763">
          <a:extLst>
            <a:ext uri="{FF2B5EF4-FFF2-40B4-BE49-F238E27FC236}">
              <a16:creationId xmlns:a16="http://schemas.microsoft.com/office/drawing/2014/main" id="{F9D7F3FD-E9BE-4BB4-A448-2ECC3226B5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2" name="Text Box 764">
          <a:extLst>
            <a:ext uri="{FF2B5EF4-FFF2-40B4-BE49-F238E27FC236}">
              <a16:creationId xmlns:a16="http://schemas.microsoft.com/office/drawing/2014/main" id="{FC0E761C-0C75-4118-B862-F2BB699337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3" name="Text Box 765">
          <a:extLst>
            <a:ext uri="{FF2B5EF4-FFF2-40B4-BE49-F238E27FC236}">
              <a16:creationId xmlns:a16="http://schemas.microsoft.com/office/drawing/2014/main" id="{B0165254-5684-4276-8435-F55906F95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34" name="Text Box 766">
          <a:extLst>
            <a:ext uri="{FF2B5EF4-FFF2-40B4-BE49-F238E27FC236}">
              <a16:creationId xmlns:a16="http://schemas.microsoft.com/office/drawing/2014/main" id="{4B3BDE31-26D1-4427-B532-ACCE2D85B5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5" name="Text Box 767">
          <a:extLst>
            <a:ext uri="{FF2B5EF4-FFF2-40B4-BE49-F238E27FC236}">
              <a16:creationId xmlns:a16="http://schemas.microsoft.com/office/drawing/2014/main" id="{AA80E540-8B6D-4A60-AC9A-AD1D65C3A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6" name="Text Box 768">
          <a:extLst>
            <a:ext uri="{FF2B5EF4-FFF2-40B4-BE49-F238E27FC236}">
              <a16:creationId xmlns:a16="http://schemas.microsoft.com/office/drawing/2014/main" id="{F103C27E-F9CF-4D91-9365-B5564823DE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37" name="Text Box 769">
          <a:extLst>
            <a:ext uri="{FF2B5EF4-FFF2-40B4-BE49-F238E27FC236}">
              <a16:creationId xmlns:a16="http://schemas.microsoft.com/office/drawing/2014/main" id="{9A10D6F3-3B8E-497C-B89C-4C7B83096C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8" name="Text Box 770">
          <a:extLst>
            <a:ext uri="{FF2B5EF4-FFF2-40B4-BE49-F238E27FC236}">
              <a16:creationId xmlns:a16="http://schemas.microsoft.com/office/drawing/2014/main" id="{5E6FEED3-BD0D-4841-858F-B8A972A0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39" name="Text Box 771">
          <a:extLst>
            <a:ext uri="{FF2B5EF4-FFF2-40B4-BE49-F238E27FC236}">
              <a16:creationId xmlns:a16="http://schemas.microsoft.com/office/drawing/2014/main" id="{B76D6451-8126-443E-951D-D438D089C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40" name="Text Box 772">
          <a:extLst>
            <a:ext uri="{FF2B5EF4-FFF2-40B4-BE49-F238E27FC236}">
              <a16:creationId xmlns:a16="http://schemas.microsoft.com/office/drawing/2014/main" id="{32313B09-3ACC-48FE-AC1B-C9EF0281AC9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1" name="Text Box 773">
          <a:extLst>
            <a:ext uri="{FF2B5EF4-FFF2-40B4-BE49-F238E27FC236}">
              <a16:creationId xmlns:a16="http://schemas.microsoft.com/office/drawing/2014/main" id="{DF6EF52E-33C4-4964-9128-5ED4FF1AE6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2" name="Text Box 774">
          <a:extLst>
            <a:ext uri="{FF2B5EF4-FFF2-40B4-BE49-F238E27FC236}">
              <a16:creationId xmlns:a16="http://schemas.microsoft.com/office/drawing/2014/main" id="{A4346DA2-8A6B-4EEC-A4F0-F39AB466F2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43" name="Text Box 775">
          <a:extLst>
            <a:ext uri="{FF2B5EF4-FFF2-40B4-BE49-F238E27FC236}">
              <a16:creationId xmlns:a16="http://schemas.microsoft.com/office/drawing/2014/main" id="{901844B5-169E-4A89-A354-1F2139A6EB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4" name="Text Box 776">
          <a:extLst>
            <a:ext uri="{FF2B5EF4-FFF2-40B4-BE49-F238E27FC236}">
              <a16:creationId xmlns:a16="http://schemas.microsoft.com/office/drawing/2014/main" id="{9964EF7A-667F-4A00-B124-70ABFE0A45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5" name="Text Box 777">
          <a:extLst>
            <a:ext uri="{FF2B5EF4-FFF2-40B4-BE49-F238E27FC236}">
              <a16:creationId xmlns:a16="http://schemas.microsoft.com/office/drawing/2014/main" id="{F7B1FD46-B738-4137-B90C-FD24F3D910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46" name="Text Box 778">
          <a:extLst>
            <a:ext uri="{FF2B5EF4-FFF2-40B4-BE49-F238E27FC236}">
              <a16:creationId xmlns:a16="http://schemas.microsoft.com/office/drawing/2014/main" id="{9B3B807C-504B-4D81-8113-0AA1874C08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47" name="Text Box 779">
          <a:extLst>
            <a:ext uri="{FF2B5EF4-FFF2-40B4-BE49-F238E27FC236}">
              <a16:creationId xmlns:a16="http://schemas.microsoft.com/office/drawing/2014/main" id="{21A05376-25EE-42F1-BBC3-3EC29028A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8" name="Text Box 780">
          <a:extLst>
            <a:ext uri="{FF2B5EF4-FFF2-40B4-BE49-F238E27FC236}">
              <a16:creationId xmlns:a16="http://schemas.microsoft.com/office/drawing/2014/main" id="{9F568B14-A95F-4811-991B-8A84FB974A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49" name="Text Box 781">
          <a:extLst>
            <a:ext uri="{FF2B5EF4-FFF2-40B4-BE49-F238E27FC236}">
              <a16:creationId xmlns:a16="http://schemas.microsoft.com/office/drawing/2014/main" id="{C1874E92-6C38-45C9-846A-195BE68FAD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50" name="Text Box 782">
          <a:extLst>
            <a:ext uri="{FF2B5EF4-FFF2-40B4-BE49-F238E27FC236}">
              <a16:creationId xmlns:a16="http://schemas.microsoft.com/office/drawing/2014/main" id="{945C1423-E28A-40A3-9BED-A384802156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1" name="Text Box 783">
          <a:extLst>
            <a:ext uri="{FF2B5EF4-FFF2-40B4-BE49-F238E27FC236}">
              <a16:creationId xmlns:a16="http://schemas.microsoft.com/office/drawing/2014/main" id="{8F401EEF-3D60-41DA-8486-260A0FCD8A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2" name="Text Box 784">
          <a:extLst>
            <a:ext uri="{FF2B5EF4-FFF2-40B4-BE49-F238E27FC236}">
              <a16:creationId xmlns:a16="http://schemas.microsoft.com/office/drawing/2014/main" id="{40A861C7-51E6-477D-976F-E620483E6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53" name="Text Box 785">
          <a:extLst>
            <a:ext uri="{FF2B5EF4-FFF2-40B4-BE49-F238E27FC236}">
              <a16:creationId xmlns:a16="http://schemas.microsoft.com/office/drawing/2014/main" id="{F50C2AB9-D94F-494A-8B7E-E388281E56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4" name="Text Box 786">
          <a:extLst>
            <a:ext uri="{FF2B5EF4-FFF2-40B4-BE49-F238E27FC236}">
              <a16:creationId xmlns:a16="http://schemas.microsoft.com/office/drawing/2014/main" id="{D2BE5F23-BFA1-413B-A182-883DFFF374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5" name="Text Box 787">
          <a:extLst>
            <a:ext uri="{FF2B5EF4-FFF2-40B4-BE49-F238E27FC236}">
              <a16:creationId xmlns:a16="http://schemas.microsoft.com/office/drawing/2014/main" id="{C4A40E86-907E-490C-A5B7-BB825D1FE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56" name="Text Box 788">
          <a:extLst>
            <a:ext uri="{FF2B5EF4-FFF2-40B4-BE49-F238E27FC236}">
              <a16:creationId xmlns:a16="http://schemas.microsoft.com/office/drawing/2014/main" id="{B23E30E3-92DD-401B-9AE6-4FFCB4BBDD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7" name="Text Box 789">
          <a:extLst>
            <a:ext uri="{FF2B5EF4-FFF2-40B4-BE49-F238E27FC236}">
              <a16:creationId xmlns:a16="http://schemas.microsoft.com/office/drawing/2014/main" id="{AA75FA47-A088-434C-BB5E-04E0D9BEE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58" name="Text Box 790">
          <a:extLst>
            <a:ext uri="{FF2B5EF4-FFF2-40B4-BE49-F238E27FC236}">
              <a16:creationId xmlns:a16="http://schemas.microsoft.com/office/drawing/2014/main" id="{FB47F5CA-3C66-4C72-8AEA-8AE654B5F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59" name="Text Box 791">
          <a:extLst>
            <a:ext uri="{FF2B5EF4-FFF2-40B4-BE49-F238E27FC236}">
              <a16:creationId xmlns:a16="http://schemas.microsoft.com/office/drawing/2014/main" id="{19A7A293-70C1-4BF9-8D6B-E6DC55D181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0" name="Text Box 792">
          <a:extLst>
            <a:ext uri="{FF2B5EF4-FFF2-40B4-BE49-F238E27FC236}">
              <a16:creationId xmlns:a16="http://schemas.microsoft.com/office/drawing/2014/main" id="{4FFEE04A-4192-402C-AC16-DDAA3296AB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1" name="Text Box 793">
          <a:extLst>
            <a:ext uri="{FF2B5EF4-FFF2-40B4-BE49-F238E27FC236}">
              <a16:creationId xmlns:a16="http://schemas.microsoft.com/office/drawing/2014/main" id="{78CD1488-247F-40B0-8731-D4DE5B0D8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62" name="Text Box 794">
          <a:extLst>
            <a:ext uri="{FF2B5EF4-FFF2-40B4-BE49-F238E27FC236}">
              <a16:creationId xmlns:a16="http://schemas.microsoft.com/office/drawing/2014/main" id="{3852229E-CA9B-4696-AA1C-D911619425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3" name="Text Box 795">
          <a:extLst>
            <a:ext uri="{FF2B5EF4-FFF2-40B4-BE49-F238E27FC236}">
              <a16:creationId xmlns:a16="http://schemas.microsoft.com/office/drawing/2014/main" id="{C49815CB-207E-4CAA-AD1A-68F2C8F27B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4" name="Text Box 796">
          <a:extLst>
            <a:ext uri="{FF2B5EF4-FFF2-40B4-BE49-F238E27FC236}">
              <a16:creationId xmlns:a16="http://schemas.microsoft.com/office/drawing/2014/main" id="{F7683A28-567A-495C-A1DA-6CC799359F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65" name="Text Box 797">
          <a:extLst>
            <a:ext uri="{FF2B5EF4-FFF2-40B4-BE49-F238E27FC236}">
              <a16:creationId xmlns:a16="http://schemas.microsoft.com/office/drawing/2014/main" id="{A36E82A7-2241-4178-9449-A5396D65DD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66" name="Text Box 798">
          <a:extLst>
            <a:ext uri="{FF2B5EF4-FFF2-40B4-BE49-F238E27FC236}">
              <a16:creationId xmlns:a16="http://schemas.microsoft.com/office/drawing/2014/main" id="{27BFE6C7-95D9-4BA7-93F2-EA2BE5DCA4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7" name="Text Box 799">
          <a:extLst>
            <a:ext uri="{FF2B5EF4-FFF2-40B4-BE49-F238E27FC236}">
              <a16:creationId xmlns:a16="http://schemas.microsoft.com/office/drawing/2014/main" id="{D1132F50-73F4-4115-98AE-00EDAD9E1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68" name="Text Box 800">
          <a:extLst>
            <a:ext uri="{FF2B5EF4-FFF2-40B4-BE49-F238E27FC236}">
              <a16:creationId xmlns:a16="http://schemas.microsoft.com/office/drawing/2014/main" id="{55C13DFE-F1F1-4719-8C6E-E1894ED9D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69" name="Text Box 801">
          <a:extLst>
            <a:ext uri="{FF2B5EF4-FFF2-40B4-BE49-F238E27FC236}">
              <a16:creationId xmlns:a16="http://schemas.microsoft.com/office/drawing/2014/main" id="{3B0E1D60-62FF-4697-A483-A9ED6B8D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0" name="Text Box 802">
          <a:extLst>
            <a:ext uri="{FF2B5EF4-FFF2-40B4-BE49-F238E27FC236}">
              <a16:creationId xmlns:a16="http://schemas.microsoft.com/office/drawing/2014/main" id="{BB881D36-4014-438C-97B1-FFF590354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1" name="Text Box 803">
          <a:extLst>
            <a:ext uri="{FF2B5EF4-FFF2-40B4-BE49-F238E27FC236}">
              <a16:creationId xmlns:a16="http://schemas.microsoft.com/office/drawing/2014/main" id="{3556258B-69CB-4E03-B587-359587451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72" name="Text Box 804">
          <a:extLst>
            <a:ext uri="{FF2B5EF4-FFF2-40B4-BE49-F238E27FC236}">
              <a16:creationId xmlns:a16="http://schemas.microsoft.com/office/drawing/2014/main" id="{AC3CF0B7-3E14-4943-B02C-DF495F4BE1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3" name="Text Box 805">
          <a:extLst>
            <a:ext uri="{FF2B5EF4-FFF2-40B4-BE49-F238E27FC236}">
              <a16:creationId xmlns:a16="http://schemas.microsoft.com/office/drawing/2014/main" id="{28E1B800-2AA3-4EA6-8E49-65CC631174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4" name="Text Box 806">
          <a:extLst>
            <a:ext uri="{FF2B5EF4-FFF2-40B4-BE49-F238E27FC236}">
              <a16:creationId xmlns:a16="http://schemas.microsoft.com/office/drawing/2014/main" id="{2BD3C511-E536-48C2-8789-9761831D1F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75" name="Text Box 807">
          <a:extLst>
            <a:ext uri="{FF2B5EF4-FFF2-40B4-BE49-F238E27FC236}">
              <a16:creationId xmlns:a16="http://schemas.microsoft.com/office/drawing/2014/main" id="{6C1C11B3-88E3-4479-B345-77C8B69F7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6" name="Text Box 808">
          <a:extLst>
            <a:ext uri="{FF2B5EF4-FFF2-40B4-BE49-F238E27FC236}">
              <a16:creationId xmlns:a16="http://schemas.microsoft.com/office/drawing/2014/main" id="{65314455-8D09-4E57-8847-3C15D0867A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7" name="Text Box 809">
          <a:extLst>
            <a:ext uri="{FF2B5EF4-FFF2-40B4-BE49-F238E27FC236}">
              <a16:creationId xmlns:a16="http://schemas.microsoft.com/office/drawing/2014/main" id="{B7B27138-77DD-4736-B0FF-7656E602B8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78" name="Text Box 810">
          <a:extLst>
            <a:ext uri="{FF2B5EF4-FFF2-40B4-BE49-F238E27FC236}">
              <a16:creationId xmlns:a16="http://schemas.microsoft.com/office/drawing/2014/main" id="{02D309BB-ED14-4A4C-A119-B27BB914FD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79" name="Text Box 811">
          <a:extLst>
            <a:ext uri="{FF2B5EF4-FFF2-40B4-BE49-F238E27FC236}">
              <a16:creationId xmlns:a16="http://schemas.microsoft.com/office/drawing/2014/main" id="{A1E00AEF-FDFA-4D42-BC36-F968ED382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0" name="Text Box 812">
          <a:extLst>
            <a:ext uri="{FF2B5EF4-FFF2-40B4-BE49-F238E27FC236}">
              <a16:creationId xmlns:a16="http://schemas.microsoft.com/office/drawing/2014/main" id="{58C440A5-9FD9-40D4-9E3E-0139818756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81" name="Text Box 813">
          <a:extLst>
            <a:ext uri="{FF2B5EF4-FFF2-40B4-BE49-F238E27FC236}">
              <a16:creationId xmlns:a16="http://schemas.microsoft.com/office/drawing/2014/main" id="{5A06F452-2FBE-4ECB-AD81-39E2B22884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2" name="Text Box 814">
          <a:extLst>
            <a:ext uri="{FF2B5EF4-FFF2-40B4-BE49-F238E27FC236}">
              <a16:creationId xmlns:a16="http://schemas.microsoft.com/office/drawing/2014/main" id="{142726A9-00EA-4898-AD81-EAC194A04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3" name="Text Box 815">
          <a:extLst>
            <a:ext uri="{FF2B5EF4-FFF2-40B4-BE49-F238E27FC236}">
              <a16:creationId xmlns:a16="http://schemas.microsoft.com/office/drawing/2014/main" id="{871F5774-13F9-48B9-8F7C-48B63DFE03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84" name="Text Box 816">
          <a:extLst>
            <a:ext uri="{FF2B5EF4-FFF2-40B4-BE49-F238E27FC236}">
              <a16:creationId xmlns:a16="http://schemas.microsoft.com/office/drawing/2014/main" id="{50F8BC39-2CDB-4AC3-8C26-B9AB094189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85" name="Text Box 817">
          <a:extLst>
            <a:ext uri="{FF2B5EF4-FFF2-40B4-BE49-F238E27FC236}">
              <a16:creationId xmlns:a16="http://schemas.microsoft.com/office/drawing/2014/main" id="{273178E7-6796-4271-9FED-834E41A47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6" name="Text Box 818">
          <a:extLst>
            <a:ext uri="{FF2B5EF4-FFF2-40B4-BE49-F238E27FC236}">
              <a16:creationId xmlns:a16="http://schemas.microsoft.com/office/drawing/2014/main" id="{E919BBF5-D46B-4DAD-A8B2-865678A706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7" name="Text Box 819">
          <a:extLst>
            <a:ext uri="{FF2B5EF4-FFF2-40B4-BE49-F238E27FC236}">
              <a16:creationId xmlns:a16="http://schemas.microsoft.com/office/drawing/2014/main" id="{125F5876-2C5E-4091-891B-C2DEFB1B0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88" name="Text Box 820">
          <a:extLst>
            <a:ext uri="{FF2B5EF4-FFF2-40B4-BE49-F238E27FC236}">
              <a16:creationId xmlns:a16="http://schemas.microsoft.com/office/drawing/2014/main" id="{DF0BB150-97D7-4EA0-85B5-6996CFD38D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89" name="Text Box 821">
          <a:extLst>
            <a:ext uri="{FF2B5EF4-FFF2-40B4-BE49-F238E27FC236}">
              <a16:creationId xmlns:a16="http://schemas.microsoft.com/office/drawing/2014/main" id="{2436259C-846B-4ED2-B946-532A75567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0" name="Text Box 822">
          <a:extLst>
            <a:ext uri="{FF2B5EF4-FFF2-40B4-BE49-F238E27FC236}">
              <a16:creationId xmlns:a16="http://schemas.microsoft.com/office/drawing/2014/main" id="{946FAD69-07C4-4784-8BB4-76A933F84A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91" name="Text Box 823">
          <a:extLst>
            <a:ext uri="{FF2B5EF4-FFF2-40B4-BE49-F238E27FC236}">
              <a16:creationId xmlns:a16="http://schemas.microsoft.com/office/drawing/2014/main" id="{0E86A13F-6F45-433F-A658-0B35AA0414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2" name="Text Box 824">
          <a:extLst>
            <a:ext uri="{FF2B5EF4-FFF2-40B4-BE49-F238E27FC236}">
              <a16:creationId xmlns:a16="http://schemas.microsoft.com/office/drawing/2014/main" id="{D91F2844-8E5E-4799-AEAE-2F8ABDD589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3" name="Text Box 825">
          <a:extLst>
            <a:ext uri="{FF2B5EF4-FFF2-40B4-BE49-F238E27FC236}">
              <a16:creationId xmlns:a16="http://schemas.microsoft.com/office/drawing/2014/main" id="{A3784760-AE8C-4AA3-8B6A-ABFF96472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4"/>
    <xdr:sp macro="" textlink="">
      <xdr:nvSpPr>
        <xdr:cNvPr id="9194" name="Text Box 826">
          <a:extLst>
            <a:ext uri="{FF2B5EF4-FFF2-40B4-BE49-F238E27FC236}">
              <a16:creationId xmlns:a16="http://schemas.microsoft.com/office/drawing/2014/main" id="{8131CB04-A7A2-4247-84D1-B158FEB381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5" name="Text Box 827">
          <a:extLst>
            <a:ext uri="{FF2B5EF4-FFF2-40B4-BE49-F238E27FC236}">
              <a16:creationId xmlns:a16="http://schemas.microsoft.com/office/drawing/2014/main" id="{BADA4912-6DD2-4F39-A44A-A48934E5A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6" name="Text Box 828">
          <a:extLst>
            <a:ext uri="{FF2B5EF4-FFF2-40B4-BE49-F238E27FC236}">
              <a16:creationId xmlns:a16="http://schemas.microsoft.com/office/drawing/2014/main" id="{1E98C3CE-4E37-4DC8-A14F-B159A8A92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197" name="Text Box 829">
          <a:extLst>
            <a:ext uri="{FF2B5EF4-FFF2-40B4-BE49-F238E27FC236}">
              <a16:creationId xmlns:a16="http://schemas.microsoft.com/office/drawing/2014/main" id="{287E7D46-EF35-44E6-89A8-8BE0585FE1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8" name="Text Box 830">
          <a:extLst>
            <a:ext uri="{FF2B5EF4-FFF2-40B4-BE49-F238E27FC236}">
              <a16:creationId xmlns:a16="http://schemas.microsoft.com/office/drawing/2014/main" id="{5430DBE9-3656-4710-A37D-4E538BD6BD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199" name="Text Box 831">
          <a:extLst>
            <a:ext uri="{FF2B5EF4-FFF2-40B4-BE49-F238E27FC236}">
              <a16:creationId xmlns:a16="http://schemas.microsoft.com/office/drawing/2014/main" id="{A95B8134-F8A0-45C2-93FA-662B3547F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00" name="Text Box 832">
          <a:extLst>
            <a:ext uri="{FF2B5EF4-FFF2-40B4-BE49-F238E27FC236}">
              <a16:creationId xmlns:a16="http://schemas.microsoft.com/office/drawing/2014/main" id="{54C16F2B-3F3B-4359-B170-FC08149A5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1" name="Text Box 833">
          <a:extLst>
            <a:ext uri="{FF2B5EF4-FFF2-40B4-BE49-F238E27FC236}">
              <a16:creationId xmlns:a16="http://schemas.microsoft.com/office/drawing/2014/main" id="{5248EFC0-0020-4EF4-80EC-CC3CF2F23A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2" name="Text Box 834">
          <a:extLst>
            <a:ext uri="{FF2B5EF4-FFF2-40B4-BE49-F238E27FC236}">
              <a16:creationId xmlns:a16="http://schemas.microsoft.com/office/drawing/2014/main" id="{5023BA05-F714-4F08-8B41-57AEE828FE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03" name="Text Box 835">
          <a:extLst>
            <a:ext uri="{FF2B5EF4-FFF2-40B4-BE49-F238E27FC236}">
              <a16:creationId xmlns:a16="http://schemas.microsoft.com/office/drawing/2014/main" id="{CAD62F83-4D09-42D5-96C9-C22B16AF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04" name="Text Box 836">
          <a:extLst>
            <a:ext uri="{FF2B5EF4-FFF2-40B4-BE49-F238E27FC236}">
              <a16:creationId xmlns:a16="http://schemas.microsoft.com/office/drawing/2014/main" id="{94618C26-A523-402C-804F-DD5F21185BB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5" name="Text Box 837">
          <a:extLst>
            <a:ext uri="{FF2B5EF4-FFF2-40B4-BE49-F238E27FC236}">
              <a16:creationId xmlns:a16="http://schemas.microsoft.com/office/drawing/2014/main" id="{2105954A-6912-4199-BA8B-3088754027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6" name="Text Box 838">
          <a:extLst>
            <a:ext uri="{FF2B5EF4-FFF2-40B4-BE49-F238E27FC236}">
              <a16:creationId xmlns:a16="http://schemas.microsoft.com/office/drawing/2014/main" id="{5D89CD70-4D36-4084-8AA9-6975D46604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07" name="Text Box 839">
          <a:extLst>
            <a:ext uri="{FF2B5EF4-FFF2-40B4-BE49-F238E27FC236}">
              <a16:creationId xmlns:a16="http://schemas.microsoft.com/office/drawing/2014/main" id="{0E0B96DE-5B95-4DF7-918D-AD287E75F6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8" name="Text Box 840">
          <a:extLst>
            <a:ext uri="{FF2B5EF4-FFF2-40B4-BE49-F238E27FC236}">
              <a16:creationId xmlns:a16="http://schemas.microsoft.com/office/drawing/2014/main" id="{645FE31D-8178-4055-BD3D-86D905BF90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09" name="Text Box 841">
          <a:extLst>
            <a:ext uri="{FF2B5EF4-FFF2-40B4-BE49-F238E27FC236}">
              <a16:creationId xmlns:a16="http://schemas.microsoft.com/office/drawing/2014/main" id="{6C5B3409-3271-47DF-9E9C-6CD1D036C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10" name="Text Box 842">
          <a:extLst>
            <a:ext uri="{FF2B5EF4-FFF2-40B4-BE49-F238E27FC236}">
              <a16:creationId xmlns:a16="http://schemas.microsoft.com/office/drawing/2014/main" id="{175D474A-2265-45C7-9739-8D918F30B1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1" name="Text Box 843">
          <a:extLst>
            <a:ext uri="{FF2B5EF4-FFF2-40B4-BE49-F238E27FC236}">
              <a16:creationId xmlns:a16="http://schemas.microsoft.com/office/drawing/2014/main" id="{49B27B40-12C2-4BB5-B5C9-05046FFED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2" name="Text Box 844">
          <a:extLst>
            <a:ext uri="{FF2B5EF4-FFF2-40B4-BE49-F238E27FC236}">
              <a16:creationId xmlns:a16="http://schemas.microsoft.com/office/drawing/2014/main" id="{C46A5F8E-1AAF-4C87-ACAF-74865ABC8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5"/>
    <xdr:sp macro="" textlink="">
      <xdr:nvSpPr>
        <xdr:cNvPr id="9213" name="Text Box 845">
          <a:extLst>
            <a:ext uri="{FF2B5EF4-FFF2-40B4-BE49-F238E27FC236}">
              <a16:creationId xmlns:a16="http://schemas.microsoft.com/office/drawing/2014/main" id="{72F74E1A-8CF8-450D-8776-C06AE5EA39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4" name="Text Box 846">
          <a:extLst>
            <a:ext uri="{FF2B5EF4-FFF2-40B4-BE49-F238E27FC236}">
              <a16:creationId xmlns:a16="http://schemas.microsoft.com/office/drawing/2014/main" id="{3ECA6DF6-F93C-494B-90D6-029815721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5" name="Text Box 847">
          <a:extLst>
            <a:ext uri="{FF2B5EF4-FFF2-40B4-BE49-F238E27FC236}">
              <a16:creationId xmlns:a16="http://schemas.microsoft.com/office/drawing/2014/main" id="{B3DE6A69-D843-4675-A010-85CE32282F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16" name="Text Box 848">
          <a:extLst>
            <a:ext uri="{FF2B5EF4-FFF2-40B4-BE49-F238E27FC236}">
              <a16:creationId xmlns:a16="http://schemas.microsoft.com/office/drawing/2014/main" id="{79752A8D-1E79-47D2-A0E8-BD027C1410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7" name="Text Box 849">
          <a:extLst>
            <a:ext uri="{FF2B5EF4-FFF2-40B4-BE49-F238E27FC236}">
              <a16:creationId xmlns:a16="http://schemas.microsoft.com/office/drawing/2014/main" id="{B2A09DFA-33EF-4DAF-A866-3389BEFE2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18" name="Text Box 850">
          <a:extLst>
            <a:ext uri="{FF2B5EF4-FFF2-40B4-BE49-F238E27FC236}">
              <a16:creationId xmlns:a16="http://schemas.microsoft.com/office/drawing/2014/main" id="{B386FC8C-DB8A-49FB-922F-379521C965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19" name="Text Box 851">
          <a:extLst>
            <a:ext uri="{FF2B5EF4-FFF2-40B4-BE49-F238E27FC236}">
              <a16:creationId xmlns:a16="http://schemas.microsoft.com/office/drawing/2014/main" id="{6706986C-0AC8-4C2C-853C-380284BC5C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0" name="Text Box 852">
          <a:extLst>
            <a:ext uri="{FF2B5EF4-FFF2-40B4-BE49-F238E27FC236}">
              <a16:creationId xmlns:a16="http://schemas.microsoft.com/office/drawing/2014/main" id="{0412B2D1-1965-4360-8851-47EE069750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1" name="Text Box 853">
          <a:extLst>
            <a:ext uri="{FF2B5EF4-FFF2-40B4-BE49-F238E27FC236}">
              <a16:creationId xmlns:a16="http://schemas.microsoft.com/office/drawing/2014/main" id="{E28C5D26-FE56-43A4-8665-5855FEF1D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22" name="Text Box 854">
          <a:extLst>
            <a:ext uri="{FF2B5EF4-FFF2-40B4-BE49-F238E27FC236}">
              <a16:creationId xmlns:a16="http://schemas.microsoft.com/office/drawing/2014/main" id="{72C75CA9-6DAC-4514-BA2E-019F38B74D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23" name="Text Box 855">
          <a:extLst>
            <a:ext uri="{FF2B5EF4-FFF2-40B4-BE49-F238E27FC236}">
              <a16:creationId xmlns:a16="http://schemas.microsoft.com/office/drawing/2014/main" id="{9AC8E291-7802-4752-902F-41065CAC01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4" name="Text Box 856">
          <a:extLst>
            <a:ext uri="{FF2B5EF4-FFF2-40B4-BE49-F238E27FC236}">
              <a16:creationId xmlns:a16="http://schemas.microsoft.com/office/drawing/2014/main" id="{0ADEC785-29F8-4FA1-9698-84C47F8AA9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5" name="Text Box 857">
          <a:extLst>
            <a:ext uri="{FF2B5EF4-FFF2-40B4-BE49-F238E27FC236}">
              <a16:creationId xmlns:a16="http://schemas.microsoft.com/office/drawing/2014/main" id="{C8DA55C8-70C4-47B7-90A1-CE5C0305AA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26" name="Text Box 858">
          <a:extLst>
            <a:ext uri="{FF2B5EF4-FFF2-40B4-BE49-F238E27FC236}">
              <a16:creationId xmlns:a16="http://schemas.microsoft.com/office/drawing/2014/main" id="{E181D7FB-6349-40F8-B53F-DE9CF9BCD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7" name="Text Box 859">
          <a:extLst>
            <a:ext uri="{FF2B5EF4-FFF2-40B4-BE49-F238E27FC236}">
              <a16:creationId xmlns:a16="http://schemas.microsoft.com/office/drawing/2014/main" id="{B3C45518-11C2-4C56-8F09-DFBF12CCDA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28" name="Text Box 860">
          <a:extLst>
            <a:ext uri="{FF2B5EF4-FFF2-40B4-BE49-F238E27FC236}">
              <a16:creationId xmlns:a16="http://schemas.microsoft.com/office/drawing/2014/main" id="{4EA83B6A-DF4C-453B-AE55-FCBA187AA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29" name="Text Box 861">
          <a:extLst>
            <a:ext uri="{FF2B5EF4-FFF2-40B4-BE49-F238E27FC236}">
              <a16:creationId xmlns:a16="http://schemas.microsoft.com/office/drawing/2014/main" id="{7A4E27AB-69A4-4356-9E81-E6C98B21F2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30" name="Text Box 862">
          <a:extLst>
            <a:ext uri="{FF2B5EF4-FFF2-40B4-BE49-F238E27FC236}">
              <a16:creationId xmlns:a16="http://schemas.microsoft.com/office/drawing/2014/main" id="{E557BC20-C820-4D4F-A432-4C367D54A2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31" name="Text Box 863">
          <a:extLst>
            <a:ext uri="{FF2B5EF4-FFF2-40B4-BE49-F238E27FC236}">
              <a16:creationId xmlns:a16="http://schemas.microsoft.com/office/drawing/2014/main" id="{54F59BA9-1E5F-4963-8882-B7B9C4702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32" name="Text Box 864">
          <a:extLst>
            <a:ext uri="{FF2B5EF4-FFF2-40B4-BE49-F238E27FC236}">
              <a16:creationId xmlns:a16="http://schemas.microsoft.com/office/drawing/2014/main" id="{30ED765E-68A7-4E6D-A8C2-5CA8B44BDF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33" name="Text Box 865">
          <a:extLst>
            <a:ext uri="{FF2B5EF4-FFF2-40B4-BE49-F238E27FC236}">
              <a16:creationId xmlns:a16="http://schemas.microsoft.com/office/drawing/2014/main" id="{A4D22CE0-AC73-4626-A4CF-98566C57AC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38100"/>
    <xdr:sp macro="" textlink="">
      <xdr:nvSpPr>
        <xdr:cNvPr id="9234" name="Text Box 866">
          <a:extLst>
            <a:ext uri="{FF2B5EF4-FFF2-40B4-BE49-F238E27FC236}">
              <a16:creationId xmlns:a16="http://schemas.microsoft.com/office/drawing/2014/main" id="{0842A7D5-B1B3-4AAA-B20B-3FBF87C6F7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50</xdr:row>
      <xdr:rowOff>0</xdr:rowOff>
    </xdr:from>
    <xdr:ext cx="0" cy="28576"/>
    <xdr:sp macro="" textlink="">
      <xdr:nvSpPr>
        <xdr:cNvPr id="9235" name="Text Box 867">
          <a:extLst>
            <a:ext uri="{FF2B5EF4-FFF2-40B4-BE49-F238E27FC236}">
              <a16:creationId xmlns:a16="http://schemas.microsoft.com/office/drawing/2014/main" id="{D1A058DC-0F7A-4C09-B5AD-FDD7219717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50</xdr:row>
      <xdr:rowOff>0</xdr:rowOff>
    </xdr:from>
    <xdr:ext cx="0" cy="38100"/>
    <xdr:sp macro="" textlink="">
      <xdr:nvSpPr>
        <xdr:cNvPr id="9236" name="Text Box 868">
          <a:extLst>
            <a:ext uri="{FF2B5EF4-FFF2-40B4-BE49-F238E27FC236}">
              <a16:creationId xmlns:a16="http://schemas.microsoft.com/office/drawing/2014/main" id="{919550FB-55E1-4578-8E5E-928F5492F5BE}"/>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50</xdr:row>
      <xdr:rowOff>0</xdr:rowOff>
    </xdr:from>
    <xdr:ext cx="0" cy="38100"/>
    <xdr:sp macro="" textlink="">
      <xdr:nvSpPr>
        <xdr:cNvPr id="9237" name="Text Box 869">
          <a:extLst>
            <a:ext uri="{FF2B5EF4-FFF2-40B4-BE49-F238E27FC236}">
              <a16:creationId xmlns:a16="http://schemas.microsoft.com/office/drawing/2014/main" id="{57127CE8-50E1-4E52-9186-8A732178ECE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38" name="Text Box 101">
          <a:extLst>
            <a:ext uri="{FF2B5EF4-FFF2-40B4-BE49-F238E27FC236}">
              <a16:creationId xmlns:a16="http://schemas.microsoft.com/office/drawing/2014/main" id="{AA33952F-40E4-4B94-86A3-6417FB852F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39" name="Text Box 102">
          <a:extLst>
            <a:ext uri="{FF2B5EF4-FFF2-40B4-BE49-F238E27FC236}">
              <a16:creationId xmlns:a16="http://schemas.microsoft.com/office/drawing/2014/main" id="{5500E167-9227-4AFE-A9B5-17A25CF06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0" name="Text Box 103">
          <a:extLst>
            <a:ext uri="{FF2B5EF4-FFF2-40B4-BE49-F238E27FC236}">
              <a16:creationId xmlns:a16="http://schemas.microsoft.com/office/drawing/2014/main" id="{89FF2D12-DAD3-4188-A83F-D9AB8D39F1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1" name="Text Box 104">
          <a:extLst>
            <a:ext uri="{FF2B5EF4-FFF2-40B4-BE49-F238E27FC236}">
              <a16:creationId xmlns:a16="http://schemas.microsoft.com/office/drawing/2014/main" id="{8B5891D6-9915-4063-B77A-BE0CDE5E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2" name="Text Box 105">
          <a:extLst>
            <a:ext uri="{FF2B5EF4-FFF2-40B4-BE49-F238E27FC236}">
              <a16:creationId xmlns:a16="http://schemas.microsoft.com/office/drawing/2014/main" id="{D8DC2B68-27C7-444B-9F6C-FC84DF0E4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3" name="Text Box 106">
          <a:extLst>
            <a:ext uri="{FF2B5EF4-FFF2-40B4-BE49-F238E27FC236}">
              <a16:creationId xmlns:a16="http://schemas.microsoft.com/office/drawing/2014/main" id="{202A1315-059A-4716-BF2F-EFD333A4C1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4" name="Text Box 107">
          <a:extLst>
            <a:ext uri="{FF2B5EF4-FFF2-40B4-BE49-F238E27FC236}">
              <a16:creationId xmlns:a16="http://schemas.microsoft.com/office/drawing/2014/main" id="{B476FA2A-7291-471C-A41D-EA65BCDDA6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5" name="Text Box 108">
          <a:extLst>
            <a:ext uri="{FF2B5EF4-FFF2-40B4-BE49-F238E27FC236}">
              <a16:creationId xmlns:a16="http://schemas.microsoft.com/office/drawing/2014/main" id="{7BBDF2AF-E4BC-4240-BFEB-59C6D94594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6" name="Text Box 109">
          <a:extLst>
            <a:ext uri="{FF2B5EF4-FFF2-40B4-BE49-F238E27FC236}">
              <a16:creationId xmlns:a16="http://schemas.microsoft.com/office/drawing/2014/main" id="{2F4310DB-0706-48B2-82C4-08C8CADB08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7" name="Text Box 110">
          <a:extLst>
            <a:ext uri="{FF2B5EF4-FFF2-40B4-BE49-F238E27FC236}">
              <a16:creationId xmlns:a16="http://schemas.microsoft.com/office/drawing/2014/main" id="{E2CBFDCA-22ED-454C-8EE8-9EBD9F3A02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8" name="Text Box 111">
          <a:extLst>
            <a:ext uri="{FF2B5EF4-FFF2-40B4-BE49-F238E27FC236}">
              <a16:creationId xmlns:a16="http://schemas.microsoft.com/office/drawing/2014/main" id="{07F2BB8F-3F54-4413-AD62-A601285F64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49" name="Text Box 112">
          <a:extLst>
            <a:ext uri="{FF2B5EF4-FFF2-40B4-BE49-F238E27FC236}">
              <a16:creationId xmlns:a16="http://schemas.microsoft.com/office/drawing/2014/main" id="{2787F7E5-2288-42B4-97CB-79B90DD721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0" name="Text Box 113">
          <a:extLst>
            <a:ext uri="{FF2B5EF4-FFF2-40B4-BE49-F238E27FC236}">
              <a16:creationId xmlns:a16="http://schemas.microsoft.com/office/drawing/2014/main" id="{44DCAEF6-20D5-4519-B6C3-2DAC3FCE7B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1" name="Text Box 114">
          <a:extLst>
            <a:ext uri="{FF2B5EF4-FFF2-40B4-BE49-F238E27FC236}">
              <a16:creationId xmlns:a16="http://schemas.microsoft.com/office/drawing/2014/main" id="{08D6BFEE-E787-4BAA-9CA3-A69E6FCC5EE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2" name="Text Box 115">
          <a:extLst>
            <a:ext uri="{FF2B5EF4-FFF2-40B4-BE49-F238E27FC236}">
              <a16:creationId xmlns:a16="http://schemas.microsoft.com/office/drawing/2014/main" id="{12F1AA67-F97C-4520-BA7B-31F1CEFB19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3" name="Text Box 116">
          <a:extLst>
            <a:ext uri="{FF2B5EF4-FFF2-40B4-BE49-F238E27FC236}">
              <a16:creationId xmlns:a16="http://schemas.microsoft.com/office/drawing/2014/main" id="{FE8D4EEF-B02A-4257-A9CB-2EC68C9860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4" name="Text Box 117">
          <a:extLst>
            <a:ext uri="{FF2B5EF4-FFF2-40B4-BE49-F238E27FC236}">
              <a16:creationId xmlns:a16="http://schemas.microsoft.com/office/drawing/2014/main" id="{499CA176-A5D9-4F48-A769-705612FA0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5" name="Text Box 118">
          <a:extLst>
            <a:ext uri="{FF2B5EF4-FFF2-40B4-BE49-F238E27FC236}">
              <a16:creationId xmlns:a16="http://schemas.microsoft.com/office/drawing/2014/main" id="{E70A399B-0CE8-44C0-BF7B-922A3A38C2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6" name="Text Box 119">
          <a:extLst>
            <a:ext uri="{FF2B5EF4-FFF2-40B4-BE49-F238E27FC236}">
              <a16:creationId xmlns:a16="http://schemas.microsoft.com/office/drawing/2014/main" id="{C725592F-CC57-4252-810C-2D13C6CCD8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7" name="Text Box 120">
          <a:extLst>
            <a:ext uri="{FF2B5EF4-FFF2-40B4-BE49-F238E27FC236}">
              <a16:creationId xmlns:a16="http://schemas.microsoft.com/office/drawing/2014/main" id="{30FC4212-AC35-4AA3-B7A5-1C303B73D9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8" name="Text Box 121">
          <a:extLst>
            <a:ext uri="{FF2B5EF4-FFF2-40B4-BE49-F238E27FC236}">
              <a16:creationId xmlns:a16="http://schemas.microsoft.com/office/drawing/2014/main" id="{11F8A54B-3132-41BA-89FD-847ED01B7E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59" name="Text Box 122">
          <a:extLst>
            <a:ext uri="{FF2B5EF4-FFF2-40B4-BE49-F238E27FC236}">
              <a16:creationId xmlns:a16="http://schemas.microsoft.com/office/drawing/2014/main" id="{CF16B68E-80E0-4E6C-B84C-5C45491C9F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0" name="Text Box 123">
          <a:extLst>
            <a:ext uri="{FF2B5EF4-FFF2-40B4-BE49-F238E27FC236}">
              <a16:creationId xmlns:a16="http://schemas.microsoft.com/office/drawing/2014/main" id="{B41EBF27-5F74-474F-B7DD-D7E61128CFA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1" name="Text Box 124">
          <a:extLst>
            <a:ext uri="{FF2B5EF4-FFF2-40B4-BE49-F238E27FC236}">
              <a16:creationId xmlns:a16="http://schemas.microsoft.com/office/drawing/2014/main" id="{336807C2-8018-480C-BA3F-8F8F0CE46A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2" name="Text Box 125">
          <a:extLst>
            <a:ext uri="{FF2B5EF4-FFF2-40B4-BE49-F238E27FC236}">
              <a16:creationId xmlns:a16="http://schemas.microsoft.com/office/drawing/2014/main" id="{5DFC4AE0-BCBD-47AF-ADAB-2559D6D31A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3" name="Text Box 126">
          <a:extLst>
            <a:ext uri="{FF2B5EF4-FFF2-40B4-BE49-F238E27FC236}">
              <a16:creationId xmlns:a16="http://schemas.microsoft.com/office/drawing/2014/main" id="{065F0F12-B446-4865-B806-9F1464D53A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4" name="Text Box 127">
          <a:extLst>
            <a:ext uri="{FF2B5EF4-FFF2-40B4-BE49-F238E27FC236}">
              <a16:creationId xmlns:a16="http://schemas.microsoft.com/office/drawing/2014/main" id="{4D926192-808F-4822-AF8A-AF4D2BC358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5" name="Text Box 128">
          <a:extLst>
            <a:ext uri="{FF2B5EF4-FFF2-40B4-BE49-F238E27FC236}">
              <a16:creationId xmlns:a16="http://schemas.microsoft.com/office/drawing/2014/main" id="{250F84DE-CDE6-4772-9141-15A83F2CF8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266" name="Text Box 129">
          <a:extLst>
            <a:ext uri="{FF2B5EF4-FFF2-40B4-BE49-F238E27FC236}">
              <a16:creationId xmlns:a16="http://schemas.microsoft.com/office/drawing/2014/main" id="{E9DE0E1D-1E54-46FF-9639-9575B31941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162204"/>
    <xdr:sp macro="" textlink="">
      <xdr:nvSpPr>
        <xdr:cNvPr id="9267" name="Text Box 130">
          <a:extLst>
            <a:ext uri="{FF2B5EF4-FFF2-40B4-BE49-F238E27FC236}">
              <a16:creationId xmlns:a16="http://schemas.microsoft.com/office/drawing/2014/main" id="{8722AAE4-BA1C-416D-BD92-962732ADDEFD}"/>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268" name="Text Box 131">
          <a:extLst>
            <a:ext uri="{FF2B5EF4-FFF2-40B4-BE49-F238E27FC236}">
              <a16:creationId xmlns:a16="http://schemas.microsoft.com/office/drawing/2014/main" id="{7B221F5C-EE97-4BD7-B73C-04BCCC66097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69" name="Text Box 132">
          <a:extLst>
            <a:ext uri="{FF2B5EF4-FFF2-40B4-BE49-F238E27FC236}">
              <a16:creationId xmlns:a16="http://schemas.microsoft.com/office/drawing/2014/main" id="{4F5C7D6C-DE97-452A-9315-0C6E189548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0" name="Text Box 133">
          <a:extLst>
            <a:ext uri="{FF2B5EF4-FFF2-40B4-BE49-F238E27FC236}">
              <a16:creationId xmlns:a16="http://schemas.microsoft.com/office/drawing/2014/main" id="{421056A8-D3ED-47F0-AC65-0DD453159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271" name="Text Box 134">
          <a:extLst>
            <a:ext uri="{FF2B5EF4-FFF2-40B4-BE49-F238E27FC236}">
              <a16:creationId xmlns:a16="http://schemas.microsoft.com/office/drawing/2014/main" id="{C7E73FED-FB42-4CD8-BF66-AD44F18F51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2" name="Text Box 135">
          <a:extLst>
            <a:ext uri="{FF2B5EF4-FFF2-40B4-BE49-F238E27FC236}">
              <a16:creationId xmlns:a16="http://schemas.microsoft.com/office/drawing/2014/main" id="{3A385C4E-987D-4308-9C1A-D6BE779931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3" name="Text Box 136">
          <a:extLst>
            <a:ext uri="{FF2B5EF4-FFF2-40B4-BE49-F238E27FC236}">
              <a16:creationId xmlns:a16="http://schemas.microsoft.com/office/drawing/2014/main" id="{15BC9E1A-6A2A-4486-8652-B8BA0200FD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274" name="Text Box 137">
          <a:extLst>
            <a:ext uri="{FF2B5EF4-FFF2-40B4-BE49-F238E27FC236}">
              <a16:creationId xmlns:a16="http://schemas.microsoft.com/office/drawing/2014/main" id="{0ED6879E-2A07-472A-B323-95C0DCB78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5" name="Text Box 138">
          <a:extLst>
            <a:ext uri="{FF2B5EF4-FFF2-40B4-BE49-F238E27FC236}">
              <a16:creationId xmlns:a16="http://schemas.microsoft.com/office/drawing/2014/main" id="{A8F93258-7892-4C85-9593-A69DD0EF4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6" name="Text Box 139">
          <a:extLst>
            <a:ext uri="{FF2B5EF4-FFF2-40B4-BE49-F238E27FC236}">
              <a16:creationId xmlns:a16="http://schemas.microsoft.com/office/drawing/2014/main" id="{71A96B05-B883-4183-A68E-8D6C19ECF1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277" name="Text Box 140">
          <a:extLst>
            <a:ext uri="{FF2B5EF4-FFF2-40B4-BE49-F238E27FC236}">
              <a16:creationId xmlns:a16="http://schemas.microsoft.com/office/drawing/2014/main" id="{208620D2-FDC0-4C43-BCE9-E9C60CB78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8" name="Text Box 141">
          <a:extLst>
            <a:ext uri="{FF2B5EF4-FFF2-40B4-BE49-F238E27FC236}">
              <a16:creationId xmlns:a16="http://schemas.microsoft.com/office/drawing/2014/main" id="{D0AB572A-D468-4324-8D09-660CCFE9B1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79" name="Text Box 142">
          <a:extLst>
            <a:ext uri="{FF2B5EF4-FFF2-40B4-BE49-F238E27FC236}">
              <a16:creationId xmlns:a16="http://schemas.microsoft.com/office/drawing/2014/main" id="{C5B6BE43-4FEE-4A93-B889-0999DDEF46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280" name="Text Box 143">
          <a:extLst>
            <a:ext uri="{FF2B5EF4-FFF2-40B4-BE49-F238E27FC236}">
              <a16:creationId xmlns:a16="http://schemas.microsoft.com/office/drawing/2014/main" id="{4F2F78F6-679B-4599-9A65-4E5F60D8B02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1" name="Text Box 144">
          <a:extLst>
            <a:ext uri="{FF2B5EF4-FFF2-40B4-BE49-F238E27FC236}">
              <a16:creationId xmlns:a16="http://schemas.microsoft.com/office/drawing/2014/main" id="{7982FC66-E612-4BE1-A2C6-2622B074EA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2" name="Text Box 145">
          <a:extLst>
            <a:ext uri="{FF2B5EF4-FFF2-40B4-BE49-F238E27FC236}">
              <a16:creationId xmlns:a16="http://schemas.microsoft.com/office/drawing/2014/main" id="{28AB9CF6-373E-40B2-99DD-8A9493E0CD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283" name="Text Box 146">
          <a:extLst>
            <a:ext uri="{FF2B5EF4-FFF2-40B4-BE49-F238E27FC236}">
              <a16:creationId xmlns:a16="http://schemas.microsoft.com/office/drawing/2014/main" id="{5DD700BF-E276-4DE1-B419-5DC080F3EE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284" name="Text Box 147">
          <a:extLst>
            <a:ext uri="{FF2B5EF4-FFF2-40B4-BE49-F238E27FC236}">
              <a16:creationId xmlns:a16="http://schemas.microsoft.com/office/drawing/2014/main" id="{10A14592-4E58-4941-9812-1B50D66ECC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5" name="Text Box 148">
          <a:extLst>
            <a:ext uri="{FF2B5EF4-FFF2-40B4-BE49-F238E27FC236}">
              <a16:creationId xmlns:a16="http://schemas.microsoft.com/office/drawing/2014/main" id="{15ED25F8-7362-4D9B-BDA7-1955FD6EC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6" name="Text Box 149">
          <a:extLst>
            <a:ext uri="{FF2B5EF4-FFF2-40B4-BE49-F238E27FC236}">
              <a16:creationId xmlns:a16="http://schemas.microsoft.com/office/drawing/2014/main" id="{A0C6FEA5-0F14-473C-A9AC-D791E663B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287" name="Text Box 150">
          <a:extLst>
            <a:ext uri="{FF2B5EF4-FFF2-40B4-BE49-F238E27FC236}">
              <a16:creationId xmlns:a16="http://schemas.microsoft.com/office/drawing/2014/main" id="{5B616EF5-D2CE-418B-BA82-CD079EAD12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8" name="Text Box 151">
          <a:extLst>
            <a:ext uri="{FF2B5EF4-FFF2-40B4-BE49-F238E27FC236}">
              <a16:creationId xmlns:a16="http://schemas.microsoft.com/office/drawing/2014/main" id="{BA6DCDBE-4427-46B9-B362-CF1250F063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89" name="Text Box 152">
          <a:extLst>
            <a:ext uri="{FF2B5EF4-FFF2-40B4-BE49-F238E27FC236}">
              <a16:creationId xmlns:a16="http://schemas.microsoft.com/office/drawing/2014/main" id="{B93F5482-0EDE-4E91-83F6-257D70F1F9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290" name="Text Box 153">
          <a:extLst>
            <a:ext uri="{FF2B5EF4-FFF2-40B4-BE49-F238E27FC236}">
              <a16:creationId xmlns:a16="http://schemas.microsoft.com/office/drawing/2014/main" id="{F546EE96-8B5E-44D7-A245-B2F060B436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1" name="Text Box 154">
          <a:extLst>
            <a:ext uri="{FF2B5EF4-FFF2-40B4-BE49-F238E27FC236}">
              <a16:creationId xmlns:a16="http://schemas.microsoft.com/office/drawing/2014/main" id="{CDA9356A-8FC8-43E3-9914-CBC0836822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2" name="Text Box 155">
          <a:extLst>
            <a:ext uri="{FF2B5EF4-FFF2-40B4-BE49-F238E27FC236}">
              <a16:creationId xmlns:a16="http://schemas.microsoft.com/office/drawing/2014/main" id="{DF948B91-F8AE-4218-9907-E4DF6DF0E5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293" name="Text Box 156">
          <a:extLst>
            <a:ext uri="{FF2B5EF4-FFF2-40B4-BE49-F238E27FC236}">
              <a16:creationId xmlns:a16="http://schemas.microsoft.com/office/drawing/2014/main" id="{AA1244E7-7FCA-4983-A40D-D23394AE768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4" name="Text Box 157">
          <a:extLst>
            <a:ext uri="{FF2B5EF4-FFF2-40B4-BE49-F238E27FC236}">
              <a16:creationId xmlns:a16="http://schemas.microsoft.com/office/drawing/2014/main" id="{4B7FF267-8000-4584-92BC-1EA596B40C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5" name="Text Box 158">
          <a:extLst>
            <a:ext uri="{FF2B5EF4-FFF2-40B4-BE49-F238E27FC236}">
              <a16:creationId xmlns:a16="http://schemas.microsoft.com/office/drawing/2014/main" id="{A64D2F56-4687-45FE-BC78-CE7A6FB7FC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296" name="Text Box 159">
          <a:extLst>
            <a:ext uri="{FF2B5EF4-FFF2-40B4-BE49-F238E27FC236}">
              <a16:creationId xmlns:a16="http://schemas.microsoft.com/office/drawing/2014/main" id="{05B53B0C-1CC9-4C0B-87FA-570C52F4DF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7" name="Text Box 160">
          <a:extLst>
            <a:ext uri="{FF2B5EF4-FFF2-40B4-BE49-F238E27FC236}">
              <a16:creationId xmlns:a16="http://schemas.microsoft.com/office/drawing/2014/main" id="{5A1A0662-C462-498D-A75C-4993F67075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298" name="Text Box 161">
          <a:extLst>
            <a:ext uri="{FF2B5EF4-FFF2-40B4-BE49-F238E27FC236}">
              <a16:creationId xmlns:a16="http://schemas.microsoft.com/office/drawing/2014/main" id="{A8262395-EDB5-4308-A4E9-DA4DF03E7E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299" name="Text Box 162">
          <a:extLst>
            <a:ext uri="{FF2B5EF4-FFF2-40B4-BE49-F238E27FC236}">
              <a16:creationId xmlns:a16="http://schemas.microsoft.com/office/drawing/2014/main" id="{FD912AF9-0AB1-4C16-A4D7-A32D078458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00" name="Text Box 163">
          <a:extLst>
            <a:ext uri="{FF2B5EF4-FFF2-40B4-BE49-F238E27FC236}">
              <a16:creationId xmlns:a16="http://schemas.microsoft.com/office/drawing/2014/main" id="{6337A16E-66DF-414D-9F0E-58B9151B38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1" name="Text Box 164">
          <a:extLst>
            <a:ext uri="{FF2B5EF4-FFF2-40B4-BE49-F238E27FC236}">
              <a16:creationId xmlns:a16="http://schemas.microsoft.com/office/drawing/2014/main" id="{CA421FF7-8534-4995-9CDC-D1716C3A3A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2" name="Text Box 165">
          <a:extLst>
            <a:ext uri="{FF2B5EF4-FFF2-40B4-BE49-F238E27FC236}">
              <a16:creationId xmlns:a16="http://schemas.microsoft.com/office/drawing/2014/main" id="{CDF8C872-55F1-477D-8340-371933A710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303" name="Text Box 166">
          <a:extLst>
            <a:ext uri="{FF2B5EF4-FFF2-40B4-BE49-F238E27FC236}">
              <a16:creationId xmlns:a16="http://schemas.microsoft.com/office/drawing/2014/main" id="{6EF4FFE6-A862-4BED-9149-CF38CA97D18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4" name="Text Box 167">
          <a:extLst>
            <a:ext uri="{FF2B5EF4-FFF2-40B4-BE49-F238E27FC236}">
              <a16:creationId xmlns:a16="http://schemas.microsoft.com/office/drawing/2014/main" id="{1375CAB4-3D79-4582-87B9-559D9751AA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5" name="Text Box 168">
          <a:extLst>
            <a:ext uri="{FF2B5EF4-FFF2-40B4-BE49-F238E27FC236}">
              <a16:creationId xmlns:a16="http://schemas.microsoft.com/office/drawing/2014/main" id="{05934BC5-A964-4DCA-A38A-A6B03A3951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06" name="Text Box 169">
          <a:extLst>
            <a:ext uri="{FF2B5EF4-FFF2-40B4-BE49-F238E27FC236}">
              <a16:creationId xmlns:a16="http://schemas.microsoft.com/office/drawing/2014/main" id="{E75E5E58-E066-4B4E-BCBB-2D4C8B40AB8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7" name="Text Box 170">
          <a:extLst>
            <a:ext uri="{FF2B5EF4-FFF2-40B4-BE49-F238E27FC236}">
              <a16:creationId xmlns:a16="http://schemas.microsoft.com/office/drawing/2014/main" id="{97D34EFB-5F96-45CC-8F6E-31C0A61C58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08" name="Text Box 171">
          <a:extLst>
            <a:ext uri="{FF2B5EF4-FFF2-40B4-BE49-F238E27FC236}">
              <a16:creationId xmlns:a16="http://schemas.microsoft.com/office/drawing/2014/main" id="{5080B7E8-82B7-4BEE-A700-E21DE46D47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309" name="Text Box 172">
          <a:extLst>
            <a:ext uri="{FF2B5EF4-FFF2-40B4-BE49-F238E27FC236}">
              <a16:creationId xmlns:a16="http://schemas.microsoft.com/office/drawing/2014/main" id="{04B95982-2AAE-4421-B357-5D71130D26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0" name="Text Box 173">
          <a:extLst>
            <a:ext uri="{FF2B5EF4-FFF2-40B4-BE49-F238E27FC236}">
              <a16:creationId xmlns:a16="http://schemas.microsoft.com/office/drawing/2014/main" id="{9B8256A6-4829-40ED-AA73-604EE1324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1" name="Text Box 174">
          <a:extLst>
            <a:ext uri="{FF2B5EF4-FFF2-40B4-BE49-F238E27FC236}">
              <a16:creationId xmlns:a16="http://schemas.microsoft.com/office/drawing/2014/main" id="{D2AAD8BA-A949-47B2-8372-971B8A963D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12" name="Text Box 175">
          <a:extLst>
            <a:ext uri="{FF2B5EF4-FFF2-40B4-BE49-F238E27FC236}">
              <a16:creationId xmlns:a16="http://schemas.microsoft.com/office/drawing/2014/main" id="{9B33378C-93E4-4311-B370-CD63A191AD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3" name="Text Box 176">
          <a:extLst>
            <a:ext uri="{FF2B5EF4-FFF2-40B4-BE49-F238E27FC236}">
              <a16:creationId xmlns:a16="http://schemas.microsoft.com/office/drawing/2014/main" id="{A5EDD92F-4E00-4747-8428-BF01399A52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4" name="Text Box 177">
          <a:extLst>
            <a:ext uri="{FF2B5EF4-FFF2-40B4-BE49-F238E27FC236}">
              <a16:creationId xmlns:a16="http://schemas.microsoft.com/office/drawing/2014/main" id="{1E861F20-BC67-4431-9BD1-36419A3A3B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315" name="Text Box 178">
          <a:extLst>
            <a:ext uri="{FF2B5EF4-FFF2-40B4-BE49-F238E27FC236}">
              <a16:creationId xmlns:a16="http://schemas.microsoft.com/office/drawing/2014/main" id="{5479ABEF-5C78-47A7-9D40-FCD471D5CB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6" name="Text Box 179">
          <a:extLst>
            <a:ext uri="{FF2B5EF4-FFF2-40B4-BE49-F238E27FC236}">
              <a16:creationId xmlns:a16="http://schemas.microsoft.com/office/drawing/2014/main" id="{831EFB0A-8783-438D-A127-B95769A28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17" name="Text Box 180">
          <a:extLst>
            <a:ext uri="{FF2B5EF4-FFF2-40B4-BE49-F238E27FC236}">
              <a16:creationId xmlns:a16="http://schemas.microsoft.com/office/drawing/2014/main" id="{F9BFC477-AE8F-49AE-A8C6-6ED6DD0E0B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18" name="Text Box 181">
          <a:extLst>
            <a:ext uri="{FF2B5EF4-FFF2-40B4-BE49-F238E27FC236}">
              <a16:creationId xmlns:a16="http://schemas.microsoft.com/office/drawing/2014/main" id="{4DE44803-F393-4324-94F0-2A4712455B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19" name="Text Box 182">
          <a:extLst>
            <a:ext uri="{FF2B5EF4-FFF2-40B4-BE49-F238E27FC236}">
              <a16:creationId xmlns:a16="http://schemas.microsoft.com/office/drawing/2014/main" id="{DAC08961-8038-4862-BB45-8B483867B0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0" name="Text Box 183">
          <a:extLst>
            <a:ext uri="{FF2B5EF4-FFF2-40B4-BE49-F238E27FC236}">
              <a16:creationId xmlns:a16="http://schemas.microsoft.com/office/drawing/2014/main" id="{803ABAF1-6E32-4719-8DCD-736E32208B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1" name="Text Box 184">
          <a:extLst>
            <a:ext uri="{FF2B5EF4-FFF2-40B4-BE49-F238E27FC236}">
              <a16:creationId xmlns:a16="http://schemas.microsoft.com/office/drawing/2014/main" id="{BACBB7F4-7D17-429A-A933-5BF3370C49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2" name="Text Box 185">
          <a:extLst>
            <a:ext uri="{FF2B5EF4-FFF2-40B4-BE49-F238E27FC236}">
              <a16:creationId xmlns:a16="http://schemas.microsoft.com/office/drawing/2014/main" id="{5D190745-31E4-4667-AD17-941B343AED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3" name="Text Box 186">
          <a:extLst>
            <a:ext uri="{FF2B5EF4-FFF2-40B4-BE49-F238E27FC236}">
              <a16:creationId xmlns:a16="http://schemas.microsoft.com/office/drawing/2014/main" id="{E8F65741-71AA-4C3F-81CD-C387A62B2AD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4" name="Text Box 187">
          <a:extLst>
            <a:ext uri="{FF2B5EF4-FFF2-40B4-BE49-F238E27FC236}">
              <a16:creationId xmlns:a16="http://schemas.microsoft.com/office/drawing/2014/main" id="{56BD3B4B-24BF-423B-AF7A-DF8A7B3CC3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5" name="Text Box 188">
          <a:extLst>
            <a:ext uri="{FF2B5EF4-FFF2-40B4-BE49-F238E27FC236}">
              <a16:creationId xmlns:a16="http://schemas.microsoft.com/office/drawing/2014/main" id="{2A6AE3C9-09D7-4D34-8B0D-50C898B5F0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6" name="Text Box 189">
          <a:extLst>
            <a:ext uri="{FF2B5EF4-FFF2-40B4-BE49-F238E27FC236}">
              <a16:creationId xmlns:a16="http://schemas.microsoft.com/office/drawing/2014/main" id="{DFE60493-8E70-4BAA-B09E-63E3BC49D84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7" name="Text Box 190">
          <a:extLst>
            <a:ext uri="{FF2B5EF4-FFF2-40B4-BE49-F238E27FC236}">
              <a16:creationId xmlns:a16="http://schemas.microsoft.com/office/drawing/2014/main" id="{009071ED-84BE-4951-AECF-1536B64F9B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8" name="Text Box 191">
          <a:extLst>
            <a:ext uri="{FF2B5EF4-FFF2-40B4-BE49-F238E27FC236}">
              <a16:creationId xmlns:a16="http://schemas.microsoft.com/office/drawing/2014/main" id="{5D66CA08-C585-422C-8A5B-8CA18B45B1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29" name="Text Box 192">
          <a:extLst>
            <a:ext uri="{FF2B5EF4-FFF2-40B4-BE49-F238E27FC236}">
              <a16:creationId xmlns:a16="http://schemas.microsoft.com/office/drawing/2014/main" id="{186ED1D6-0DD3-476F-B0A4-53ECC0FD7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0" name="Text Box 193">
          <a:extLst>
            <a:ext uri="{FF2B5EF4-FFF2-40B4-BE49-F238E27FC236}">
              <a16:creationId xmlns:a16="http://schemas.microsoft.com/office/drawing/2014/main" id="{9AD06965-E674-434D-B069-F5D3AA58AE7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1" name="Text Box 194">
          <a:extLst>
            <a:ext uri="{FF2B5EF4-FFF2-40B4-BE49-F238E27FC236}">
              <a16:creationId xmlns:a16="http://schemas.microsoft.com/office/drawing/2014/main" id="{C66AEAC9-F2D4-43D5-9DF8-ED63CA260A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2" name="Text Box 195">
          <a:extLst>
            <a:ext uri="{FF2B5EF4-FFF2-40B4-BE49-F238E27FC236}">
              <a16:creationId xmlns:a16="http://schemas.microsoft.com/office/drawing/2014/main" id="{275AB573-84B9-460E-ADC9-085A1DEC95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3" name="Text Box 196">
          <a:extLst>
            <a:ext uri="{FF2B5EF4-FFF2-40B4-BE49-F238E27FC236}">
              <a16:creationId xmlns:a16="http://schemas.microsoft.com/office/drawing/2014/main" id="{4415886C-86F2-40B3-8EC9-4704858E528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4" name="Text Box 197">
          <a:extLst>
            <a:ext uri="{FF2B5EF4-FFF2-40B4-BE49-F238E27FC236}">
              <a16:creationId xmlns:a16="http://schemas.microsoft.com/office/drawing/2014/main" id="{BCA65D94-50BE-4A77-A5BE-C6DE10523BB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5" name="Text Box 198">
          <a:extLst>
            <a:ext uri="{FF2B5EF4-FFF2-40B4-BE49-F238E27FC236}">
              <a16:creationId xmlns:a16="http://schemas.microsoft.com/office/drawing/2014/main" id="{D6FE6832-B893-46E0-A723-3728541A1A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6" name="Text Box 199">
          <a:extLst>
            <a:ext uri="{FF2B5EF4-FFF2-40B4-BE49-F238E27FC236}">
              <a16:creationId xmlns:a16="http://schemas.microsoft.com/office/drawing/2014/main" id="{FCAF863C-419F-4FE6-BB80-86D089C9CF6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7" name="Text Box 200">
          <a:extLst>
            <a:ext uri="{FF2B5EF4-FFF2-40B4-BE49-F238E27FC236}">
              <a16:creationId xmlns:a16="http://schemas.microsoft.com/office/drawing/2014/main" id="{D4BF058B-CF75-4F3D-B3A6-A4ECDEF5B1E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8" name="Text Box 201">
          <a:extLst>
            <a:ext uri="{FF2B5EF4-FFF2-40B4-BE49-F238E27FC236}">
              <a16:creationId xmlns:a16="http://schemas.microsoft.com/office/drawing/2014/main" id="{7D538EDD-F448-4C04-9F6E-3811123B83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39" name="Text Box 202">
          <a:extLst>
            <a:ext uri="{FF2B5EF4-FFF2-40B4-BE49-F238E27FC236}">
              <a16:creationId xmlns:a16="http://schemas.microsoft.com/office/drawing/2014/main" id="{4F47D78B-5262-49E0-BC22-F551DD090E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40" name="Text Box 203">
          <a:extLst>
            <a:ext uri="{FF2B5EF4-FFF2-40B4-BE49-F238E27FC236}">
              <a16:creationId xmlns:a16="http://schemas.microsoft.com/office/drawing/2014/main" id="{44C3F716-FF17-4767-870C-4998940A7FF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41" name="Text Box 204">
          <a:extLst>
            <a:ext uri="{FF2B5EF4-FFF2-40B4-BE49-F238E27FC236}">
              <a16:creationId xmlns:a16="http://schemas.microsoft.com/office/drawing/2014/main" id="{7A08B228-62A6-417E-A470-13D94DF3D2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42" name="Text Box 205">
          <a:extLst>
            <a:ext uri="{FF2B5EF4-FFF2-40B4-BE49-F238E27FC236}">
              <a16:creationId xmlns:a16="http://schemas.microsoft.com/office/drawing/2014/main" id="{3FFCB261-8114-4623-8C4A-595E7BFFF2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43" name="Text Box 206">
          <a:extLst>
            <a:ext uri="{FF2B5EF4-FFF2-40B4-BE49-F238E27FC236}">
              <a16:creationId xmlns:a16="http://schemas.microsoft.com/office/drawing/2014/main" id="{192D254A-BCEB-4607-BE1E-0E819D0C6D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344" name="Text Box 207">
          <a:extLst>
            <a:ext uri="{FF2B5EF4-FFF2-40B4-BE49-F238E27FC236}">
              <a16:creationId xmlns:a16="http://schemas.microsoft.com/office/drawing/2014/main" id="{7F776DB3-D93E-40D2-B7C3-DFB92127DE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345" name="Text Box 208">
          <a:extLst>
            <a:ext uri="{FF2B5EF4-FFF2-40B4-BE49-F238E27FC236}">
              <a16:creationId xmlns:a16="http://schemas.microsoft.com/office/drawing/2014/main" id="{2D1BA7DB-8075-45C5-96CB-FE2AAA808B2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46" name="Text Box 209">
          <a:extLst>
            <a:ext uri="{FF2B5EF4-FFF2-40B4-BE49-F238E27FC236}">
              <a16:creationId xmlns:a16="http://schemas.microsoft.com/office/drawing/2014/main" id="{4956A6B4-2C2C-464C-A49D-743B8C0FAA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47" name="Text Box 210">
          <a:extLst>
            <a:ext uri="{FF2B5EF4-FFF2-40B4-BE49-F238E27FC236}">
              <a16:creationId xmlns:a16="http://schemas.microsoft.com/office/drawing/2014/main" id="{10A8C3E4-3B33-4FDB-B6FA-D82237DB3D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48" name="Text Box 211">
          <a:extLst>
            <a:ext uri="{FF2B5EF4-FFF2-40B4-BE49-F238E27FC236}">
              <a16:creationId xmlns:a16="http://schemas.microsoft.com/office/drawing/2014/main" id="{3198D493-D05C-435B-80EF-656425F62E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49" name="Text Box 212">
          <a:extLst>
            <a:ext uri="{FF2B5EF4-FFF2-40B4-BE49-F238E27FC236}">
              <a16:creationId xmlns:a16="http://schemas.microsoft.com/office/drawing/2014/main" id="{483CD211-34FB-4F4E-BD85-B4CD23F5F1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0" name="Text Box 213">
          <a:extLst>
            <a:ext uri="{FF2B5EF4-FFF2-40B4-BE49-F238E27FC236}">
              <a16:creationId xmlns:a16="http://schemas.microsoft.com/office/drawing/2014/main" id="{AA23DF27-E0BF-4611-A276-D796BEAC20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1" name="Text Box 214">
          <a:extLst>
            <a:ext uri="{FF2B5EF4-FFF2-40B4-BE49-F238E27FC236}">
              <a16:creationId xmlns:a16="http://schemas.microsoft.com/office/drawing/2014/main" id="{D1773747-F23F-47A6-9F3F-3F0E89FD7D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52" name="Text Box 215">
          <a:extLst>
            <a:ext uri="{FF2B5EF4-FFF2-40B4-BE49-F238E27FC236}">
              <a16:creationId xmlns:a16="http://schemas.microsoft.com/office/drawing/2014/main" id="{F4DE5CAF-CB4F-402D-AE4A-BB6310A9917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3" name="Text Box 216">
          <a:extLst>
            <a:ext uri="{FF2B5EF4-FFF2-40B4-BE49-F238E27FC236}">
              <a16:creationId xmlns:a16="http://schemas.microsoft.com/office/drawing/2014/main" id="{DF55D400-02F9-444D-B140-E720D6D040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4" name="Text Box 217">
          <a:extLst>
            <a:ext uri="{FF2B5EF4-FFF2-40B4-BE49-F238E27FC236}">
              <a16:creationId xmlns:a16="http://schemas.microsoft.com/office/drawing/2014/main" id="{D8174F2E-3845-42A3-AC03-EC3EDDF82D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55" name="Text Box 218">
          <a:extLst>
            <a:ext uri="{FF2B5EF4-FFF2-40B4-BE49-F238E27FC236}">
              <a16:creationId xmlns:a16="http://schemas.microsoft.com/office/drawing/2014/main" id="{09AC6DB7-9CFD-40C8-81F7-D63022332F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6" name="Text Box 219">
          <a:extLst>
            <a:ext uri="{FF2B5EF4-FFF2-40B4-BE49-F238E27FC236}">
              <a16:creationId xmlns:a16="http://schemas.microsoft.com/office/drawing/2014/main" id="{165AAEFF-8877-45E9-A501-D3CFE3BE02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7" name="Text Box 220">
          <a:extLst>
            <a:ext uri="{FF2B5EF4-FFF2-40B4-BE49-F238E27FC236}">
              <a16:creationId xmlns:a16="http://schemas.microsoft.com/office/drawing/2014/main" id="{260AD5EA-1194-4406-905A-4FECDE439D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58" name="Text Box 221">
          <a:extLst>
            <a:ext uri="{FF2B5EF4-FFF2-40B4-BE49-F238E27FC236}">
              <a16:creationId xmlns:a16="http://schemas.microsoft.com/office/drawing/2014/main" id="{3F2BD43D-F090-4402-A670-35A2E84331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59" name="Text Box 222">
          <a:extLst>
            <a:ext uri="{FF2B5EF4-FFF2-40B4-BE49-F238E27FC236}">
              <a16:creationId xmlns:a16="http://schemas.microsoft.com/office/drawing/2014/main" id="{7B78A20B-5C2E-4746-906C-7CC400C266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0" name="Text Box 223">
          <a:extLst>
            <a:ext uri="{FF2B5EF4-FFF2-40B4-BE49-F238E27FC236}">
              <a16:creationId xmlns:a16="http://schemas.microsoft.com/office/drawing/2014/main" id="{98CA6494-9C00-41CB-B820-8DEE059057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61" name="Text Box 224">
          <a:extLst>
            <a:ext uri="{FF2B5EF4-FFF2-40B4-BE49-F238E27FC236}">
              <a16:creationId xmlns:a16="http://schemas.microsoft.com/office/drawing/2014/main" id="{D9EDA688-9E69-4893-BF47-9292A18540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2" name="Text Box 225">
          <a:extLst>
            <a:ext uri="{FF2B5EF4-FFF2-40B4-BE49-F238E27FC236}">
              <a16:creationId xmlns:a16="http://schemas.microsoft.com/office/drawing/2014/main" id="{CB1A4D63-9120-4F5A-BD4F-B94C06302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3" name="Text Box 226">
          <a:extLst>
            <a:ext uri="{FF2B5EF4-FFF2-40B4-BE49-F238E27FC236}">
              <a16:creationId xmlns:a16="http://schemas.microsoft.com/office/drawing/2014/main" id="{6ECDF812-C44C-4677-8A36-7B71D28866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64" name="Text Box 227">
          <a:extLst>
            <a:ext uri="{FF2B5EF4-FFF2-40B4-BE49-F238E27FC236}">
              <a16:creationId xmlns:a16="http://schemas.microsoft.com/office/drawing/2014/main" id="{BE530213-4950-46B1-BE41-25D10E7A5E3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65" name="Text Box 228">
          <a:extLst>
            <a:ext uri="{FF2B5EF4-FFF2-40B4-BE49-F238E27FC236}">
              <a16:creationId xmlns:a16="http://schemas.microsoft.com/office/drawing/2014/main" id="{B168DEDE-FEE1-4564-A5E7-623E266FA57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6" name="Text Box 229">
          <a:extLst>
            <a:ext uri="{FF2B5EF4-FFF2-40B4-BE49-F238E27FC236}">
              <a16:creationId xmlns:a16="http://schemas.microsoft.com/office/drawing/2014/main" id="{A3827B0C-C336-458C-9D83-B94416D3B9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7" name="Text Box 230">
          <a:extLst>
            <a:ext uri="{FF2B5EF4-FFF2-40B4-BE49-F238E27FC236}">
              <a16:creationId xmlns:a16="http://schemas.microsoft.com/office/drawing/2014/main" id="{F6DEF118-BBC7-4319-A785-552688F04C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68" name="Text Box 231">
          <a:extLst>
            <a:ext uri="{FF2B5EF4-FFF2-40B4-BE49-F238E27FC236}">
              <a16:creationId xmlns:a16="http://schemas.microsoft.com/office/drawing/2014/main" id="{917F8856-426D-4BE0-8A79-019B5A22137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69" name="Text Box 232">
          <a:extLst>
            <a:ext uri="{FF2B5EF4-FFF2-40B4-BE49-F238E27FC236}">
              <a16:creationId xmlns:a16="http://schemas.microsoft.com/office/drawing/2014/main" id="{EDA4C0D1-8DC9-41A4-A38D-4359398A59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0" name="Text Box 233">
          <a:extLst>
            <a:ext uri="{FF2B5EF4-FFF2-40B4-BE49-F238E27FC236}">
              <a16:creationId xmlns:a16="http://schemas.microsoft.com/office/drawing/2014/main" id="{44A5921B-CB88-44BD-84FC-4970446BCE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71" name="Text Box 234">
          <a:extLst>
            <a:ext uri="{FF2B5EF4-FFF2-40B4-BE49-F238E27FC236}">
              <a16:creationId xmlns:a16="http://schemas.microsoft.com/office/drawing/2014/main" id="{A550511A-87FD-40F9-ADBD-5833B20173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2" name="Text Box 235">
          <a:extLst>
            <a:ext uri="{FF2B5EF4-FFF2-40B4-BE49-F238E27FC236}">
              <a16:creationId xmlns:a16="http://schemas.microsoft.com/office/drawing/2014/main" id="{36BF74C9-52B6-4516-9BDF-6670CEAA9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3" name="Text Box 236">
          <a:extLst>
            <a:ext uri="{FF2B5EF4-FFF2-40B4-BE49-F238E27FC236}">
              <a16:creationId xmlns:a16="http://schemas.microsoft.com/office/drawing/2014/main" id="{45724385-F197-4365-A9C7-4FE6439D37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74" name="Text Box 237">
          <a:extLst>
            <a:ext uri="{FF2B5EF4-FFF2-40B4-BE49-F238E27FC236}">
              <a16:creationId xmlns:a16="http://schemas.microsoft.com/office/drawing/2014/main" id="{F6A19EF2-2166-4D74-BEFD-01A258FA6D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75" name="Text Box 238">
          <a:extLst>
            <a:ext uri="{FF2B5EF4-FFF2-40B4-BE49-F238E27FC236}">
              <a16:creationId xmlns:a16="http://schemas.microsoft.com/office/drawing/2014/main" id="{7D7EEA61-ADA4-42DD-BC42-267416FEC30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6" name="Text Box 239">
          <a:extLst>
            <a:ext uri="{FF2B5EF4-FFF2-40B4-BE49-F238E27FC236}">
              <a16:creationId xmlns:a16="http://schemas.microsoft.com/office/drawing/2014/main" id="{29202A7F-31F9-4D55-8615-B821FB2AC7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7" name="Text Box 240">
          <a:extLst>
            <a:ext uri="{FF2B5EF4-FFF2-40B4-BE49-F238E27FC236}">
              <a16:creationId xmlns:a16="http://schemas.microsoft.com/office/drawing/2014/main" id="{492FA835-D977-4DC7-BE65-45C5202086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78" name="Text Box 241">
          <a:extLst>
            <a:ext uri="{FF2B5EF4-FFF2-40B4-BE49-F238E27FC236}">
              <a16:creationId xmlns:a16="http://schemas.microsoft.com/office/drawing/2014/main" id="{1DB2D586-EEDF-41B8-963A-6B62D36A63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79" name="Text Box 242">
          <a:extLst>
            <a:ext uri="{FF2B5EF4-FFF2-40B4-BE49-F238E27FC236}">
              <a16:creationId xmlns:a16="http://schemas.microsoft.com/office/drawing/2014/main" id="{4DE8D86F-F966-4A7F-9676-C3A2B5BD33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0" name="Text Box 243">
          <a:extLst>
            <a:ext uri="{FF2B5EF4-FFF2-40B4-BE49-F238E27FC236}">
              <a16:creationId xmlns:a16="http://schemas.microsoft.com/office/drawing/2014/main" id="{BA11C18B-782A-4C72-A15E-08BC0F8209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81" name="Text Box 244">
          <a:extLst>
            <a:ext uri="{FF2B5EF4-FFF2-40B4-BE49-F238E27FC236}">
              <a16:creationId xmlns:a16="http://schemas.microsoft.com/office/drawing/2014/main" id="{025BBC9F-986C-4852-B61D-1F5BC0EFE22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2" name="Text Box 245">
          <a:extLst>
            <a:ext uri="{FF2B5EF4-FFF2-40B4-BE49-F238E27FC236}">
              <a16:creationId xmlns:a16="http://schemas.microsoft.com/office/drawing/2014/main" id="{0C420A6C-0A52-4926-8120-B545E20B8F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3" name="Text Box 246">
          <a:extLst>
            <a:ext uri="{FF2B5EF4-FFF2-40B4-BE49-F238E27FC236}">
              <a16:creationId xmlns:a16="http://schemas.microsoft.com/office/drawing/2014/main" id="{6B98238E-E0B2-4AA9-9BDC-40FE9A8F2B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384" name="Text Box 247">
          <a:extLst>
            <a:ext uri="{FF2B5EF4-FFF2-40B4-BE49-F238E27FC236}">
              <a16:creationId xmlns:a16="http://schemas.microsoft.com/office/drawing/2014/main" id="{5FD5FCCD-BEC5-4974-85A5-CAB5CA4A8F4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85" name="Text Box 248">
          <a:extLst>
            <a:ext uri="{FF2B5EF4-FFF2-40B4-BE49-F238E27FC236}">
              <a16:creationId xmlns:a16="http://schemas.microsoft.com/office/drawing/2014/main" id="{F80AEF11-2B81-4008-87B5-65A9B94F4F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6" name="Text Box 249">
          <a:extLst>
            <a:ext uri="{FF2B5EF4-FFF2-40B4-BE49-F238E27FC236}">
              <a16:creationId xmlns:a16="http://schemas.microsoft.com/office/drawing/2014/main" id="{0D32B6B2-D3F1-45A7-BC6B-CAAAB68570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7" name="Text Box 250">
          <a:extLst>
            <a:ext uri="{FF2B5EF4-FFF2-40B4-BE49-F238E27FC236}">
              <a16:creationId xmlns:a16="http://schemas.microsoft.com/office/drawing/2014/main" id="{69006C31-6436-4A5D-8EA5-69F51CF066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88" name="Text Box 251">
          <a:extLst>
            <a:ext uri="{FF2B5EF4-FFF2-40B4-BE49-F238E27FC236}">
              <a16:creationId xmlns:a16="http://schemas.microsoft.com/office/drawing/2014/main" id="{B318503E-E30E-405E-A72F-F9011D70E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89" name="Text Box 252">
          <a:extLst>
            <a:ext uri="{FF2B5EF4-FFF2-40B4-BE49-F238E27FC236}">
              <a16:creationId xmlns:a16="http://schemas.microsoft.com/office/drawing/2014/main" id="{C402FD57-8201-4471-9E0C-47F325DF90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0" name="Text Box 253">
          <a:extLst>
            <a:ext uri="{FF2B5EF4-FFF2-40B4-BE49-F238E27FC236}">
              <a16:creationId xmlns:a16="http://schemas.microsoft.com/office/drawing/2014/main" id="{321DDAED-EBEC-415F-AC13-CCC2DD9615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91" name="Text Box 254">
          <a:extLst>
            <a:ext uri="{FF2B5EF4-FFF2-40B4-BE49-F238E27FC236}">
              <a16:creationId xmlns:a16="http://schemas.microsoft.com/office/drawing/2014/main" id="{0CD0EACF-6DDA-40A3-B732-7B3564E4690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2" name="Text Box 255">
          <a:extLst>
            <a:ext uri="{FF2B5EF4-FFF2-40B4-BE49-F238E27FC236}">
              <a16:creationId xmlns:a16="http://schemas.microsoft.com/office/drawing/2014/main" id="{0F9495FE-D0D5-4F2B-A61B-91283B0B31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3" name="Text Box 256">
          <a:extLst>
            <a:ext uri="{FF2B5EF4-FFF2-40B4-BE49-F238E27FC236}">
              <a16:creationId xmlns:a16="http://schemas.microsoft.com/office/drawing/2014/main" id="{278CAD4B-B0AA-4F4E-850B-165530910D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394" name="Text Box 257">
          <a:extLst>
            <a:ext uri="{FF2B5EF4-FFF2-40B4-BE49-F238E27FC236}">
              <a16:creationId xmlns:a16="http://schemas.microsoft.com/office/drawing/2014/main" id="{49DDBBA3-D94A-4924-93A0-6F3F5AA28EB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395" name="Text Box 258">
          <a:extLst>
            <a:ext uri="{FF2B5EF4-FFF2-40B4-BE49-F238E27FC236}">
              <a16:creationId xmlns:a16="http://schemas.microsoft.com/office/drawing/2014/main" id="{48481476-749D-4039-804A-43620367FFB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6" name="Text Box 259">
          <a:extLst>
            <a:ext uri="{FF2B5EF4-FFF2-40B4-BE49-F238E27FC236}">
              <a16:creationId xmlns:a16="http://schemas.microsoft.com/office/drawing/2014/main" id="{643A92B8-440E-48F5-ADB5-FB18F81751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7" name="Text Box 260">
          <a:extLst>
            <a:ext uri="{FF2B5EF4-FFF2-40B4-BE49-F238E27FC236}">
              <a16:creationId xmlns:a16="http://schemas.microsoft.com/office/drawing/2014/main" id="{D1D5D959-8860-4BFD-B4B5-442DFD5BE3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398" name="Text Box 261">
          <a:extLst>
            <a:ext uri="{FF2B5EF4-FFF2-40B4-BE49-F238E27FC236}">
              <a16:creationId xmlns:a16="http://schemas.microsoft.com/office/drawing/2014/main" id="{AB7EDAE7-F9A8-4C42-B1B9-E03A2700D3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399" name="Text Box 262">
          <a:extLst>
            <a:ext uri="{FF2B5EF4-FFF2-40B4-BE49-F238E27FC236}">
              <a16:creationId xmlns:a16="http://schemas.microsoft.com/office/drawing/2014/main" id="{C77954D6-A692-490F-9356-27D6D0B4E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0" name="Text Box 263">
          <a:extLst>
            <a:ext uri="{FF2B5EF4-FFF2-40B4-BE49-F238E27FC236}">
              <a16:creationId xmlns:a16="http://schemas.microsoft.com/office/drawing/2014/main" id="{A00FCCE3-B509-48DF-8281-AA1C8973B4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01" name="Text Box 264">
          <a:extLst>
            <a:ext uri="{FF2B5EF4-FFF2-40B4-BE49-F238E27FC236}">
              <a16:creationId xmlns:a16="http://schemas.microsoft.com/office/drawing/2014/main" id="{8C1764B4-B92D-4C8C-98B9-D949B54C3D5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2" name="Text Box 265">
          <a:extLst>
            <a:ext uri="{FF2B5EF4-FFF2-40B4-BE49-F238E27FC236}">
              <a16:creationId xmlns:a16="http://schemas.microsoft.com/office/drawing/2014/main" id="{ED08A66A-AD64-4CD4-8ED0-2F37087D7A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3" name="Text Box 266">
          <a:extLst>
            <a:ext uri="{FF2B5EF4-FFF2-40B4-BE49-F238E27FC236}">
              <a16:creationId xmlns:a16="http://schemas.microsoft.com/office/drawing/2014/main" id="{3848C95E-6154-4F9D-BE45-6FFD37770A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04" name="Text Box 267">
          <a:extLst>
            <a:ext uri="{FF2B5EF4-FFF2-40B4-BE49-F238E27FC236}">
              <a16:creationId xmlns:a16="http://schemas.microsoft.com/office/drawing/2014/main" id="{67EF56C5-694E-4FBC-BDFC-3573B9D342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405" name="Text Box 268">
          <a:extLst>
            <a:ext uri="{FF2B5EF4-FFF2-40B4-BE49-F238E27FC236}">
              <a16:creationId xmlns:a16="http://schemas.microsoft.com/office/drawing/2014/main" id="{50FE003B-2269-465F-9B9C-8E7D472A366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6" name="Text Box 269">
          <a:extLst>
            <a:ext uri="{FF2B5EF4-FFF2-40B4-BE49-F238E27FC236}">
              <a16:creationId xmlns:a16="http://schemas.microsoft.com/office/drawing/2014/main" id="{862C557D-EAC8-4402-A5DB-3ACF7E8230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7" name="Text Box 270">
          <a:extLst>
            <a:ext uri="{FF2B5EF4-FFF2-40B4-BE49-F238E27FC236}">
              <a16:creationId xmlns:a16="http://schemas.microsoft.com/office/drawing/2014/main" id="{708BEEC7-806D-489E-8D56-DC8887C9BD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408" name="Text Box 271">
          <a:extLst>
            <a:ext uri="{FF2B5EF4-FFF2-40B4-BE49-F238E27FC236}">
              <a16:creationId xmlns:a16="http://schemas.microsoft.com/office/drawing/2014/main" id="{84D043FC-4B5C-4A46-96DF-6796761BFF4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09" name="Text Box 272">
          <a:extLst>
            <a:ext uri="{FF2B5EF4-FFF2-40B4-BE49-F238E27FC236}">
              <a16:creationId xmlns:a16="http://schemas.microsoft.com/office/drawing/2014/main" id="{D98B6EB6-8D64-41EA-B6C5-8E52135DB8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0" name="Text Box 273">
          <a:extLst>
            <a:ext uri="{FF2B5EF4-FFF2-40B4-BE49-F238E27FC236}">
              <a16:creationId xmlns:a16="http://schemas.microsoft.com/office/drawing/2014/main" id="{44589CB4-7BD7-4FBA-BA1B-0FB0DA5CDE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411" name="Text Box 274">
          <a:extLst>
            <a:ext uri="{FF2B5EF4-FFF2-40B4-BE49-F238E27FC236}">
              <a16:creationId xmlns:a16="http://schemas.microsoft.com/office/drawing/2014/main" id="{722CCCB8-0DF1-4617-88F4-E959BFD6525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2" name="Text Box 275">
          <a:extLst>
            <a:ext uri="{FF2B5EF4-FFF2-40B4-BE49-F238E27FC236}">
              <a16:creationId xmlns:a16="http://schemas.microsoft.com/office/drawing/2014/main" id="{0B306F22-5807-4200-8505-0643B8533C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3" name="Text Box 276">
          <a:extLst>
            <a:ext uri="{FF2B5EF4-FFF2-40B4-BE49-F238E27FC236}">
              <a16:creationId xmlns:a16="http://schemas.microsoft.com/office/drawing/2014/main" id="{EA6217C8-4E0C-4564-9F90-FA67AAD7EB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414" name="Text Box 277">
          <a:extLst>
            <a:ext uri="{FF2B5EF4-FFF2-40B4-BE49-F238E27FC236}">
              <a16:creationId xmlns:a16="http://schemas.microsoft.com/office/drawing/2014/main" id="{65043046-F173-4BAD-9AC5-3417B1768D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15" name="Text Box 278">
          <a:extLst>
            <a:ext uri="{FF2B5EF4-FFF2-40B4-BE49-F238E27FC236}">
              <a16:creationId xmlns:a16="http://schemas.microsoft.com/office/drawing/2014/main" id="{13BBEB5B-8E30-46DB-A3A4-27597A03FF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6" name="Text Box 279">
          <a:extLst>
            <a:ext uri="{FF2B5EF4-FFF2-40B4-BE49-F238E27FC236}">
              <a16:creationId xmlns:a16="http://schemas.microsoft.com/office/drawing/2014/main" id="{E2CD4B77-BBBE-408A-A6CE-2640B94DCB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7" name="Text Box 280">
          <a:extLst>
            <a:ext uri="{FF2B5EF4-FFF2-40B4-BE49-F238E27FC236}">
              <a16:creationId xmlns:a16="http://schemas.microsoft.com/office/drawing/2014/main" id="{242CC89F-BBD4-4A21-ADA4-5F331564D6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18" name="Text Box 281">
          <a:extLst>
            <a:ext uri="{FF2B5EF4-FFF2-40B4-BE49-F238E27FC236}">
              <a16:creationId xmlns:a16="http://schemas.microsoft.com/office/drawing/2014/main" id="{5E69A153-5D3F-4B22-AD29-F59689BD87B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19" name="Text Box 282">
          <a:extLst>
            <a:ext uri="{FF2B5EF4-FFF2-40B4-BE49-F238E27FC236}">
              <a16:creationId xmlns:a16="http://schemas.microsoft.com/office/drawing/2014/main" id="{DC663AD4-9C03-4CF1-B719-2AB3A8AC2E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0" name="Text Box 283">
          <a:extLst>
            <a:ext uri="{FF2B5EF4-FFF2-40B4-BE49-F238E27FC236}">
              <a16:creationId xmlns:a16="http://schemas.microsoft.com/office/drawing/2014/main" id="{AB7C7EF0-E3BA-48D4-9172-58FCE43417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21" name="Text Box 284">
          <a:extLst>
            <a:ext uri="{FF2B5EF4-FFF2-40B4-BE49-F238E27FC236}">
              <a16:creationId xmlns:a16="http://schemas.microsoft.com/office/drawing/2014/main" id="{F682C215-F73D-4E69-B579-FC9198F68D1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2" name="Text Box 285">
          <a:extLst>
            <a:ext uri="{FF2B5EF4-FFF2-40B4-BE49-F238E27FC236}">
              <a16:creationId xmlns:a16="http://schemas.microsoft.com/office/drawing/2014/main" id="{119DBEE9-0C0C-412E-9C9D-2E45EE55AE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3" name="Text Box 286">
          <a:extLst>
            <a:ext uri="{FF2B5EF4-FFF2-40B4-BE49-F238E27FC236}">
              <a16:creationId xmlns:a16="http://schemas.microsoft.com/office/drawing/2014/main" id="{C2C0C25C-AB00-460B-AA5C-63EFE7F0D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24" name="Text Box 287">
          <a:extLst>
            <a:ext uri="{FF2B5EF4-FFF2-40B4-BE49-F238E27FC236}">
              <a16:creationId xmlns:a16="http://schemas.microsoft.com/office/drawing/2014/main" id="{AB361EC0-9C99-4F8F-81B4-3861E351A3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5" name="Text Box 288">
          <a:extLst>
            <a:ext uri="{FF2B5EF4-FFF2-40B4-BE49-F238E27FC236}">
              <a16:creationId xmlns:a16="http://schemas.microsoft.com/office/drawing/2014/main" id="{1109643D-6179-4EB4-A4A9-350F362971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6" name="Text Box 289">
          <a:extLst>
            <a:ext uri="{FF2B5EF4-FFF2-40B4-BE49-F238E27FC236}">
              <a16:creationId xmlns:a16="http://schemas.microsoft.com/office/drawing/2014/main" id="{25129EDF-E290-4B94-AF5D-F870A61783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27" name="Text Box 290">
          <a:extLst>
            <a:ext uri="{FF2B5EF4-FFF2-40B4-BE49-F238E27FC236}">
              <a16:creationId xmlns:a16="http://schemas.microsoft.com/office/drawing/2014/main" id="{4F48C275-2FF4-4E8A-A7CA-7BB1603A9E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8" name="Text Box 291">
          <a:extLst>
            <a:ext uri="{FF2B5EF4-FFF2-40B4-BE49-F238E27FC236}">
              <a16:creationId xmlns:a16="http://schemas.microsoft.com/office/drawing/2014/main" id="{8FA6ADAD-CBB5-49C2-A94F-1CAB008458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29" name="Text Box 292">
          <a:extLst>
            <a:ext uri="{FF2B5EF4-FFF2-40B4-BE49-F238E27FC236}">
              <a16:creationId xmlns:a16="http://schemas.microsoft.com/office/drawing/2014/main" id="{F23429FB-D09E-4121-A992-68FA068C63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30" name="Text Box 293">
          <a:extLst>
            <a:ext uri="{FF2B5EF4-FFF2-40B4-BE49-F238E27FC236}">
              <a16:creationId xmlns:a16="http://schemas.microsoft.com/office/drawing/2014/main" id="{446C335B-9D57-4DAB-BA61-DCE9CDE97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1" name="Text Box 294">
          <a:extLst>
            <a:ext uri="{FF2B5EF4-FFF2-40B4-BE49-F238E27FC236}">
              <a16:creationId xmlns:a16="http://schemas.microsoft.com/office/drawing/2014/main" id="{97E0B3C8-D637-4836-AB92-5BC78CC02F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2" name="Text Box 295">
          <a:extLst>
            <a:ext uri="{FF2B5EF4-FFF2-40B4-BE49-F238E27FC236}">
              <a16:creationId xmlns:a16="http://schemas.microsoft.com/office/drawing/2014/main" id="{8658C908-67D0-40D7-952F-7876BF1FC1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33" name="Text Box 296">
          <a:extLst>
            <a:ext uri="{FF2B5EF4-FFF2-40B4-BE49-F238E27FC236}">
              <a16:creationId xmlns:a16="http://schemas.microsoft.com/office/drawing/2014/main" id="{2FEC10CC-05FE-4DD2-B511-AF01363825B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34" name="Text Box 297">
          <a:extLst>
            <a:ext uri="{FF2B5EF4-FFF2-40B4-BE49-F238E27FC236}">
              <a16:creationId xmlns:a16="http://schemas.microsoft.com/office/drawing/2014/main" id="{5A3B19BB-EED4-4AD4-9DD7-B1751FBCF2A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5" name="Text Box 298">
          <a:extLst>
            <a:ext uri="{FF2B5EF4-FFF2-40B4-BE49-F238E27FC236}">
              <a16:creationId xmlns:a16="http://schemas.microsoft.com/office/drawing/2014/main" id="{570952C5-6B88-4D67-A95E-48380DFCE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6" name="Text Box 299">
          <a:extLst>
            <a:ext uri="{FF2B5EF4-FFF2-40B4-BE49-F238E27FC236}">
              <a16:creationId xmlns:a16="http://schemas.microsoft.com/office/drawing/2014/main" id="{7B06F653-939D-4AB2-A253-55A4AF628C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37" name="Text Box 300">
          <a:extLst>
            <a:ext uri="{FF2B5EF4-FFF2-40B4-BE49-F238E27FC236}">
              <a16:creationId xmlns:a16="http://schemas.microsoft.com/office/drawing/2014/main" id="{02848752-9285-43A3-9624-5D12A6451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8" name="Text Box 301">
          <a:extLst>
            <a:ext uri="{FF2B5EF4-FFF2-40B4-BE49-F238E27FC236}">
              <a16:creationId xmlns:a16="http://schemas.microsoft.com/office/drawing/2014/main" id="{173E06D8-0EDD-4F1C-9DD3-AD746B725D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39" name="Text Box 302">
          <a:extLst>
            <a:ext uri="{FF2B5EF4-FFF2-40B4-BE49-F238E27FC236}">
              <a16:creationId xmlns:a16="http://schemas.microsoft.com/office/drawing/2014/main" id="{44D994DF-995E-4531-9FFF-A80E7BDD5D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40" name="Text Box 303">
          <a:extLst>
            <a:ext uri="{FF2B5EF4-FFF2-40B4-BE49-F238E27FC236}">
              <a16:creationId xmlns:a16="http://schemas.microsoft.com/office/drawing/2014/main" id="{9516501D-5D7D-4302-9F58-6E868E6153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41" name="Text Box 304">
          <a:extLst>
            <a:ext uri="{FF2B5EF4-FFF2-40B4-BE49-F238E27FC236}">
              <a16:creationId xmlns:a16="http://schemas.microsoft.com/office/drawing/2014/main" id="{AEC73975-F413-4F55-A0ED-188A9452CB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42" name="Text Box 305">
          <a:extLst>
            <a:ext uri="{FF2B5EF4-FFF2-40B4-BE49-F238E27FC236}">
              <a16:creationId xmlns:a16="http://schemas.microsoft.com/office/drawing/2014/main" id="{15EB6067-9FD6-4DF3-B2AB-36752499D8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43" name="Text Box 306">
          <a:extLst>
            <a:ext uri="{FF2B5EF4-FFF2-40B4-BE49-F238E27FC236}">
              <a16:creationId xmlns:a16="http://schemas.microsoft.com/office/drawing/2014/main" id="{7A948BDE-CF4E-401C-B644-2A4BC0ABD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44" name="Text Box 307">
          <a:extLst>
            <a:ext uri="{FF2B5EF4-FFF2-40B4-BE49-F238E27FC236}">
              <a16:creationId xmlns:a16="http://schemas.microsoft.com/office/drawing/2014/main" id="{DDF1288D-AC28-4902-ABAC-61295CFF3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45" name="Text Box 308">
          <a:extLst>
            <a:ext uri="{FF2B5EF4-FFF2-40B4-BE49-F238E27FC236}">
              <a16:creationId xmlns:a16="http://schemas.microsoft.com/office/drawing/2014/main" id="{CAC28571-E952-459E-8A54-D1294EDC5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46" name="Text Box 309">
          <a:extLst>
            <a:ext uri="{FF2B5EF4-FFF2-40B4-BE49-F238E27FC236}">
              <a16:creationId xmlns:a16="http://schemas.microsoft.com/office/drawing/2014/main" id="{2ABD1BC4-3142-405F-A2DC-8A12DFDAA7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47" name="Text Box 310">
          <a:extLst>
            <a:ext uri="{FF2B5EF4-FFF2-40B4-BE49-F238E27FC236}">
              <a16:creationId xmlns:a16="http://schemas.microsoft.com/office/drawing/2014/main" id="{7E55534D-C733-4695-A513-8F1A14BC12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48" name="Text Box 311">
          <a:extLst>
            <a:ext uri="{FF2B5EF4-FFF2-40B4-BE49-F238E27FC236}">
              <a16:creationId xmlns:a16="http://schemas.microsoft.com/office/drawing/2014/main" id="{4B61904C-F652-4648-ADB6-5F364B109D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49" name="Text Box 312">
          <a:extLst>
            <a:ext uri="{FF2B5EF4-FFF2-40B4-BE49-F238E27FC236}">
              <a16:creationId xmlns:a16="http://schemas.microsoft.com/office/drawing/2014/main" id="{A4B6E538-9F4F-4BFC-9C8B-6F22C0AAAEB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0" name="Text Box 313">
          <a:extLst>
            <a:ext uri="{FF2B5EF4-FFF2-40B4-BE49-F238E27FC236}">
              <a16:creationId xmlns:a16="http://schemas.microsoft.com/office/drawing/2014/main" id="{34E93202-C652-49E5-9B47-E29AFE382F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1" name="Text Box 314">
          <a:extLst>
            <a:ext uri="{FF2B5EF4-FFF2-40B4-BE49-F238E27FC236}">
              <a16:creationId xmlns:a16="http://schemas.microsoft.com/office/drawing/2014/main" id="{D928FB3C-5838-4A51-AB3B-33FF78C757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2" name="Text Box 315">
          <a:extLst>
            <a:ext uri="{FF2B5EF4-FFF2-40B4-BE49-F238E27FC236}">
              <a16:creationId xmlns:a16="http://schemas.microsoft.com/office/drawing/2014/main" id="{9A8796ED-2505-4220-9F00-B284A80CF5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3" name="Text Box 316">
          <a:extLst>
            <a:ext uri="{FF2B5EF4-FFF2-40B4-BE49-F238E27FC236}">
              <a16:creationId xmlns:a16="http://schemas.microsoft.com/office/drawing/2014/main" id="{56E0B7B5-DE2F-4BCE-8D11-1114F4B498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4" name="Text Box 317">
          <a:extLst>
            <a:ext uri="{FF2B5EF4-FFF2-40B4-BE49-F238E27FC236}">
              <a16:creationId xmlns:a16="http://schemas.microsoft.com/office/drawing/2014/main" id="{5AB3652A-D240-4CDB-9481-F211A7FE56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5" name="Text Box 318">
          <a:extLst>
            <a:ext uri="{FF2B5EF4-FFF2-40B4-BE49-F238E27FC236}">
              <a16:creationId xmlns:a16="http://schemas.microsoft.com/office/drawing/2014/main" id="{FBC526A0-B196-4387-B3B6-CD95513433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6" name="Text Box 319">
          <a:extLst>
            <a:ext uri="{FF2B5EF4-FFF2-40B4-BE49-F238E27FC236}">
              <a16:creationId xmlns:a16="http://schemas.microsoft.com/office/drawing/2014/main" id="{6CF2AC96-397C-4C2C-BF7C-836BDB46D0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7" name="Text Box 320">
          <a:extLst>
            <a:ext uri="{FF2B5EF4-FFF2-40B4-BE49-F238E27FC236}">
              <a16:creationId xmlns:a16="http://schemas.microsoft.com/office/drawing/2014/main" id="{5FBE73A2-898F-4329-8438-FF06D7504E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8" name="Text Box 321">
          <a:extLst>
            <a:ext uri="{FF2B5EF4-FFF2-40B4-BE49-F238E27FC236}">
              <a16:creationId xmlns:a16="http://schemas.microsoft.com/office/drawing/2014/main" id="{63EA1395-E7A7-4134-8E53-031572AC5A9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59" name="Text Box 322">
          <a:extLst>
            <a:ext uri="{FF2B5EF4-FFF2-40B4-BE49-F238E27FC236}">
              <a16:creationId xmlns:a16="http://schemas.microsoft.com/office/drawing/2014/main" id="{0BA4F417-DFB7-43CD-8D69-D322F72FF9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0" name="Text Box 323">
          <a:extLst>
            <a:ext uri="{FF2B5EF4-FFF2-40B4-BE49-F238E27FC236}">
              <a16:creationId xmlns:a16="http://schemas.microsoft.com/office/drawing/2014/main" id="{19C349A4-B6CE-462F-BF42-B23281B303C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1" name="Text Box 324">
          <a:extLst>
            <a:ext uri="{FF2B5EF4-FFF2-40B4-BE49-F238E27FC236}">
              <a16:creationId xmlns:a16="http://schemas.microsoft.com/office/drawing/2014/main" id="{DA70216F-E60B-462D-8D28-93C805D63E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2" name="Text Box 325">
          <a:extLst>
            <a:ext uri="{FF2B5EF4-FFF2-40B4-BE49-F238E27FC236}">
              <a16:creationId xmlns:a16="http://schemas.microsoft.com/office/drawing/2014/main" id="{63890096-7272-4D2D-BF6F-E580261985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3" name="Text Box 326">
          <a:extLst>
            <a:ext uri="{FF2B5EF4-FFF2-40B4-BE49-F238E27FC236}">
              <a16:creationId xmlns:a16="http://schemas.microsoft.com/office/drawing/2014/main" id="{ACDF20F1-0DB5-4D27-AC3B-261E28BCC8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4" name="Text Box 327">
          <a:extLst>
            <a:ext uri="{FF2B5EF4-FFF2-40B4-BE49-F238E27FC236}">
              <a16:creationId xmlns:a16="http://schemas.microsoft.com/office/drawing/2014/main" id="{370D29A9-1798-4B39-888D-D9A9F21E7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5" name="Text Box 328">
          <a:extLst>
            <a:ext uri="{FF2B5EF4-FFF2-40B4-BE49-F238E27FC236}">
              <a16:creationId xmlns:a16="http://schemas.microsoft.com/office/drawing/2014/main" id="{0B39D195-5674-4D3D-9F93-5581ECF85A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6" name="Text Box 329">
          <a:extLst>
            <a:ext uri="{FF2B5EF4-FFF2-40B4-BE49-F238E27FC236}">
              <a16:creationId xmlns:a16="http://schemas.microsoft.com/office/drawing/2014/main" id="{98091A02-2B42-41F2-90EC-B612C5FD01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7" name="Text Box 330">
          <a:extLst>
            <a:ext uri="{FF2B5EF4-FFF2-40B4-BE49-F238E27FC236}">
              <a16:creationId xmlns:a16="http://schemas.microsoft.com/office/drawing/2014/main" id="{F369FA99-AF76-496C-B3A0-D20EF02D11F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8" name="Text Box 331">
          <a:extLst>
            <a:ext uri="{FF2B5EF4-FFF2-40B4-BE49-F238E27FC236}">
              <a16:creationId xmlns:a16="http://schemas.microsoft.com/office/drawing/2014/main" id="{36FF6E9F-0D54-4FC5-844C-40A762B267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69" name="Text Box 332">
          <a:extLst>
            <a:ext uri="{FF2B5EF4-FFF2-40B4-BE49-F238E27FC236}">
              <a16:creationId xmlns:a16="http://schemas.microsoft.com/office/drawing/2014/main" id="{CAF14EBD-167B-4B10-B7DD-6123075C12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70" name="Text Box 333">
          <a:extLst>
            <a:ext uri="{FF2B5EF4-FFF2-40B4-BE49-F238E27FC236}">
              <a16:creationId xmlns:a16="http://schemas.microsoft.com/office/drawing/2014/main" id="{51F6AB13-5BD4-4D08-8428-57EFD9A2B12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71" name="Text Box 334">
          <a:extLst>
            <a:ext uri="{FF2B5EF4-FFF2-40B4-BE49-F238E27FC236}">
              <a16:creationId xmlns:a16="http://schemas.microsoft.com/office/drawing/2014/main" id="{533291DB-FB24-467A-ABD5-DF0852F1925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72" name="Text Box 335">
          <a:extLst>
            <a:ext uri="{FF2B5EF4-FFF2-40B4-BE49-F238E27FC236}">
              <a16:creationId xmlns:a16="http://schemas.microsoft.com/office/drawing/2014/main" id="{A5F84887-E46A-4F02-B56F-0C65FD1170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73" name="Text Box 336">
          <a:extLst>
            <a:ext uri="{FF2B5EF4-FFF2-40B4-BE49-F238E27FC236}">
              <a16:creationId xmlns:a16="http://schemas.microsoft.com/office/drawing/2014/main" id="{4A3652EA-842C-48A8-B81D-795E64252AF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74" name="Text Box 337">
          <a:extLst>
            <a:ext uri="{FF2B5EF4-FFF2-40B4-BE49-F238E27FC236}">
              <a16:creationId xmlns:a16="http://schemas.microsoft.com/office/drawing/2014/main" id="{B12E514C-4E82-4B49-8249-374E789ACD5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75" name="Text Box 338">
          <a:extLst>
            <a:ext uri="{FF2B5EF4-FFF2-40B4-BE49-F238E27FC236}">
              <a16:creationId xmlns:a16="http://schemas.microsoft.com/office/drawing/2014/main" id="{AA767498-41E6-44DD-A177-B6B19FEDB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76" name="Text Box 339">
          <a:extLst>
            <a:ext uri="{FF2B5EF4-FFF2-40B4-BE49-F238E27FC236}">
              <a16:creationId xmlns:a16="http://schemas.microsoft.com/office/drawing/2014/main" id="{27F4C837-8CFA-4C3D-81B1-BA7E4C385B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77" name="Text Box 340">
          <a:extLst>
            <a:ext uri="{FF2B5EF4-FFF2-40B4-BE49-F238E27FC236}">
              <a16:creationId xmlns:a16="http://schemas.microsoft.com/office/drawing/2014/main" id="{3BBBDB25-DD44-4F39-81D5-9B30F88EFE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78" name="Text Box 341">
          <a:extLst>
            <a:ext uri="{FF2B5EF4-FFF2-40B4-BE49-F238E27FC236}">
              <a16:creationId xmlns:a16="http://schemas.microsoft.com/office/drawing/2014/main" id="{1CB36156-B6AB-4970-8A27-FD50DD9070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79" name="Text Box 342">
          <a:extLst>
            <a:ext uri="{FF2B5EF4-FFF2-40B4-BE49-F238E27FC236}">
              <a16:creationId xmlns:a16="http://schemas.microsoft.com/office/drawing/2014/main" id="{67D4B9C6-063C-43E3-A5C9-51D78F9B76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480" name="Text Box 343">
          <a:extLst>
            <a:ext uri="{FF2B5EF4-FFF2-40B4-BE49-F238E27FC236}">
              <a16:creationId xmlns:a16="http://schemas.microsoft.com/office/drawing/2014/main" id="{FC73F7E9-EFB5-40BD-B12E-8F5B39E54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81" name="Text Box 344">
          <a:extLst>
            <a:ext uri="{FF2B5EF4-FFF2-40B4-BE49-F238E27FC236}">
              <a16:creationId xmlns:a16="http://schemas.microsoft.com/office/drawing/2014/main" id="{43325635-A68B-4CDE-851C-4B1AEAA633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482" name="Text Box 345">
          <a:extLst>
            <a:ext uri="{FF2B5EF4-FFF2-40B4-BE49-F238E27FC236}">
              <a16:creationId xmlns:a16="http://schemas.microsoft.com/office/drawing/2014/main" id="{69282D32-A41C-4D1B-88D2-C0334E0DD1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3" name="Text Box 346">
          <a:extLst>
            <a:ext uri="{FF2B5EF4-FFF2-40B4-BE49-F238E27FC236}">
              <a16:creationId xmlns:a16="http://schemas.microsoft.com/office/drawing/2014/main" id="{CCDD1FBF-E9B4-4CF6-8634-B7737689D2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4" name="Text Box 347">
          <a:extLst>
            <a:ext uri="{FF2B5EF4-FFF2-40B4-BE49-F238E27FC236}">
              <a16:creationId xmlns:a16="http://schemas.microsoft.com/office/drawing/2014/main" id="{DAE3A8F0-97CC-4C6A-9896-233088C00F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5" name="Text Box 348">
          <a:extLst>
            <a:ext uri="{FF2B5EF4-FFF2-40B4-BE49-F238E27FC236}">
              <a16:creationId xmlns:a16="http://schemas.microsoft.com/office/drawing/2014/main" id="{0502062B-A565-41CD-9CD3-7BB8C411F29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6" name="Text Box 349">
          <a:extLst>
            <a:ext uri="{FF2B5EF4-FFF2-40B4-BE49-F238E27FC236}">
              <a16:creationId xmlns:a16="http://schemas.microsoft.com/office/drawing/2014/main" id="{1E7ECF78-EDAD-4C4D-B41A-BD2A92FB22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7" name="Text Box 350">
          <a:extLst>
            <a:ext uri="{FF2B5EF4-FFF2-40B4-BE49-F238E27FC236}">
              <a16:creationId xmlns:a16="http://schemas.microsoft.com/office/drawing/2014/main" id="{DB00ABFA-5933-46F7-BBD9-77B6942A86E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8" name="Text Box 351">
          <a:extLst>
            <a:ext uri="{FF2B5EF4-FFF2-40B4-BE49-F238E27FC236}">
              <a16:creationId xmlns:a16="http://schemas.microsoft.com/office/drawing/2014/main" id="{277DA585-9529-4231-BD70-3581A776C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89" name="Text Box 352">
          <a:extLst>
            <a:ext uri="{FF2B5EF4-FFF2-40B4-BE49-F238E27FC236}">
              <a16:creationId xmlns:a16="http://schemas.microsoft.com/office/drawing/2014/main" id="{B063858E-EE67-462A-9BBD-2107998AA6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0" name="Text Box 353">
          <a:extLst>
            <a:ext uri="{FF2B5EF4-FFF2-40B4-BE49-F238E27FC236}">
              <a16:creationId xmlns:a16="http://schemas.microsoft.com/office/drawing/2014/main" id="{146B79E7-6DB2-42F7-AC52-60AAEA6825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1" name="Text Box 354">
          <a:extLst>
            <a:ext uri="{FF2B5EF4-FFF2-40B4-BE49-F238E27FC236}">
              <a16:creationId xmlns:a16="http://schemas.microsoft.com/office/drawing/2014/main" id="{399D87D5-E52E-47BF-88AF-8E4E132EC9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2" name="Text Box 355">
          <a:extLst>
            <a:ext uri="{FF2B5EF4-FFF2-40B4-BE49-F238E27FC236}">
              <a16:creationId xmlns:a16="http://schemas.microsoft.com/office/drawing/2014/main" id="{EA14E3E5-A154-4085-A903-BDCFE0395C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3" name="Text Box 356">
          <a:extLst>
            <a:ext uri="{FF2B5EF4-FFF2-40B4-BE49-F238E27FC236}">
              <a16:creationId xmlns:a16="http://schemas.microsoft.com/office/drawing/2014/main" id="{527D6D9E-3893-4E50-BB46-033AD9B145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4" name="Text Box 357">
          <a:extLst>
            <a:ext uri="{FF2B5EF4-FFF2-40B4-BE49-F238E27FC236}">
              <a16:creationId xmlns:a16="http://schemas.microsoft.com/office/drawing/2014/main" id="{0E93471A-5862-4A2D-AB9B-AAAEA5CC95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5" name="Text Box 358">
          <a:extLst>
            <a:ext uri="{FF2B5EF4-FFF2-40B4-BE49-F238E27FC236}">
              <a16:creationId xmlns:a16="http://schemas.microsoft.com/office/drawing/2014/main" id="{A891AE4C-91AE-44DF-8F49-449EF76F14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6" name="Text Box 359">
          <a:extLst>
            <a:ext uri="{FF2B5EF4-FFF2-40B4-BE49-F238E27FC236}">
              <a16:creationId xmlns:a16="http://schemas.microsoft.com/office/drawing/2014/main" id="{32CAB2E3-EB6E-439C-8C45-3975B2AF40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7" name="Text Box 360">
          <a:extLst>
            <a:ext uri="{FF2B5EF4-FFF2-40B4-BE49-F238E27FC236}">
              <a16:creationId xmlns:a16="http://schemas.microsoft.com/office/drawing/2014/main" id="{3A87C27D-EB82-4F2D-97A6-12B8DB61FB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8" name="Text Box 361">
          <a:extLst>
            <a:ext uri="{FF2B5EF4-FFF2-40B4-BE49-F238E27FC236}">
              <a16:creationId xmlns:a16="http://schemas.microsoft.com/office/drawing/2014/main" id="{A8B0D0C3-B747-4BBF-B725-30D3429255A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499" name="Text Box 362">
          <a:extLst>
            <a:ext uri="{FF2B5EF4-FFF2-40B4-BE49-F238E27FC236}">
              <a16:creationId xmlns:a16="http://schemas.microsoft.com/office/drawing/2014/main" id="{204C9A77-E957-4F82-86F6-38D9FEBC3F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0" name="Text Box 363">
          <a:extLst>
            <a:ext uri="{FF2B5EF4-FFF2-40B4-BE49-F238E27FC236}">
              <a16:creationId xmlns:a16="http://schemas.microsoft.com/office/drawing/2014/main" id="{604E3839-C762-44E4-B3B3-256E3BB651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1" name="Text Box 364">
          <a:extLst>
            <a:ext uri="{FF2B5EF4-FFF2-40B4-BE49-F238E27FC236}">
              <a16:creationId xmlns:a16="http://schemas.microsoft.com/office/drawing/2014/main" id="{6CFE2D1E-1773-470A-ABFA-16D5694FD1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2" name="Text Box 365">
          <a:extLst>
            <a:ext uri="{FF2B5EF4-FFF2-40B4-BE49-F238E27FC236}">
              <a16:creationId xmlns:a16="http://schemas.microsoft.com/office/drawing/2014/main" id="{26EA20E6-B6FD-4217-B75C-D46E097CFF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3" name="Text Box 366">
          <a:extLst>
            <a:ext uri="{FF2B5EF4-FFF2-40B4-BE49-F238E27FC236}">
              <a16:creationId xmlns:a16="http://schemas.microsoft.com/office/drawing/2014/main" id="{9DBFF061-0AE1-404B-B6CB-468B5E0489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4" name="Text Box 367">
          <a:extLst>
            <a:ext uri="{FF2B5EF4-FFF2-40B4-BE49-F238E27FC236}">
              <a16:creationId xmlns:a16="http://schemas.microsoft.com/office/drawing/2014/main" id="{7441350C-4AB6-4E01-B09C-7249EAD703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5" name="Text Box 368">
          <a:extLst>
            <a:ext uri="{FF2B5EF4-FFF2-40B4-BE49-F238E27FC236}">
              <a16:creationId xmlns:a16="http://schemas.microsoft.com/office/drawing/2014/main" id="{480C7001-3B82-4190-9453-0F7860E573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6" name="Text Box 369">
          <a:extLst>
            <a:ext uri="{FF2B5EF4-FFF2-40B4-BE49-F238E27FC236}">
              <a16:creationId xmlns:a16="http://schemas.microsoft.com/office/drawing/2014/main" id="{5D054735-ABDE-4397-AB88-DBADFD0C3A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7" name="Text Box 370">
          <a:extLst>
            <a:ext uri="{FF2B5EF4-FFF2-40B4-BE49-F238E27FC236}">
              <a16:creationId xmlns:a16="http://schemas.microsoft.com/office/drawing/2014/main" id="{57554D10-BCFD-48E5-A734-DAE14B1D5F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8" name="Text Box 371">
          <a:extLst>
            <a:ext uri="{FF2B5EF4-FFF2-40B4-BE49-F238E27FC236}">
              <a16:creationId xmlns:a16="http://schemas.microsoft.com/office/drawing/2014/main" id="{B5364CE7-D17D-4AF4-BFC9-60C3D15DE5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09" name="Text Box 372">
          <a:extLst>
            <a:ext uri="{FF2B5EF4-FFF2-40B4-BE49-F238E27FC236}">
              <a16:creationId xmlns:a16="http://schemas.microsoft.com/office/drawing/2014/main" id="{C77D27B3-FF6B-460A-A0E5-3AE2BACDCE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510" name="Text Box 373">
          <a:extLst>
            <a:ext uri="{FF2B5EF4-FFF2-40B4-BE49-F238E27FC236}">
              <a16:creationId xmlns:a16="http://schemas.microsoft.com/office/drawing/2014/main" id="{340E01F4-3FAB-4301-914C-6F01D2929C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511" name="Text Box 374">
          <a:extLst>
            <a:ext uri="{FF2B5EF4-FFF2-40B4-BE49-F238E27FC236}">
              <a16:creationId xmlns:a16="http://schemas.microsoft.com/office/drawing/2014/main" id="{19F3DD59-321F-4AC6-A64A-303B8B80887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2" name="Text Box 375">
          <a:extLst>
            <a:ext uri="{FF2B5EF4-FFF2-40B4-BE49-F238E27FC236}">
              <a16:creationId xmlns:a16="http://schemas.microsoft.com/office/drawing/2014/main" id="{F646BDC1-CDCD-4C19-AF1F-4842B3735E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3" name="Text Box 376">
          <a:extLst>
            <a:ext uri="{FF2B5EF4-FFF2-40B4-BE49-F238E27FC236}">
              <a16:creationId xmlns:a16="http://schemas.microsoft.com/office/drawing/2014/main" id="{0C13A9F8-AA59-4CA3-AC5A-619AA7F40D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514" name="Text Box 377">
          <a:extLst>
            <a:ext uri="{FF2B5EF4-FFF2-40B4-BE49-F238E27FC236}">
              <a16:creationId xmlns:a16="http://schemas.microsoft.com/office/drawing/2014/main" id="{FB039D29-1276-4730-94BF-608D04E6EC8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5" name="Text Box 378">
          <a:extLst>
            <a:ext uri="{FF2B5EF4-FFF2-40B4-BE49-F238E27FC236}">
              <a16:creationId xmlns:a16="http://schemas.microsoft.com/office/drawing/2014/main" id="{67B2634C-EEF1-4DE0-8AAC-06950CAFAC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6" name="Text Box 379">
          <a:extLst>
            <a:ext uri="{FF2B5EF4-FFF2-40B4-BE49-F238E27FC236}">
              <a16:creationId xmlns:a16="http://schemas.microsoft.com/office/drawing/2014/main" id="{FD91D11C-2DFF-4F2B-85EE-B0B7A6BEA6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517" name="Text Box 380">
          <a:extLst>
            <a:ext uri="{FF2B5EF4-FFF2-40B4-BE49-F238E27FC236}">
              <a16:creationId xmlns:a16="http://schemas.microsoft.com/office/drawing/2014/main" id="{90EE67FA-012F-4DAB-92B8-D8A4BAA6122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8" name="Text Box 381">
          <a:extLst>
            <a:ext uri="{FF2B5EF4-FFF2-40B4-BE49-F238E27FC236}">
              <a16:creationId xmlns:a16="http://schemas.microsoft.com/office/drawing/2014/main" id="{B3525AB9-A71C-4AC4-8EFD-5BE62C0DB2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19" name="Text Box 382">
          <a:extLst>
            <a:ext uri="{FF2B5EF4-FFF2-40B4-BE49-F238E27FC236}">
              <a16:creationId xmlns:a16="http://schemas.microsoft.com/office/drawing/2014/main" id="{9985AB50-5950-4763-9DC5-8B2CBB0690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0" name="Text Box 383">
          <a:extLst>
            <a:ext uri="{FF2B5EF4-FFF2-40B4-BE49-F238E27FC236}">
              <a16:creationId xmlns:a16="http://schemas.microsoft.com/office/drawing/2014/main" id="{B45855DE-794E-4263-A766-BF9A4DB65A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1" name="Text Box 384">
          <a:extLst>
            <a:ext uri="{FF2B5EF4-FFF2-40B4-BE49-F238E27FC236}">
              <a16:creationId xmlns:a16="http://schemas.microsoft.com/office/drawing/2014/main" id="{5C9C9F66-B446-4CCC-A5DE-267BA5E55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2" name="Text Box 385">
          <a:extLst>
            <a:ext uri="{FF2B5EF4-FFF2-40B4-BE49-F238E27FC236}">
              <a16:creationId xmlns:a16="http://schemas.microsoft.com/office/drawing/2014/main" id="{F8BA84BE-3147-4C77-8C34-279ECE56FD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3" name="Text Box 386">
          <a:extLst>
            <a:ext uri="{FF2B5EF4-FFF2-40B4-BE49-F238E27FC236}">
              <a16:creationId xmlns:a16="http://schemas.microsoft.com/office/drawing/2014/main" id="{102632F1-826A-42C5-A231-AADE15EC3A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4" name="Text Box 387">
          <a:extLst>
            <a:ext uri="{FF2B5EF4-FFF2-40B4-BE49-F238E27FC236}">
              <a16:creationId xmlns:a16="http://schemas.microsoft.com/office/drawing/2014/main" id="{FF97C7E2-3625-4C60-81C3-A1B14DD10D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5" name="Text Box 388">
          <a:extLst>
            <a:ext uri="{FF2B5EF4-FFF2-40B4-BE49-F238E27FC236}">
              <a16:creationId xmlns:a16="http://schemas.microsoft.com/office/drawing/2014/main" id="{EAC85F46-6E64-4745-897D-BB5628AB4D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6" name="Text Box 389">
          <a:extLst>
            <a:ext uri="{FF2B5EF4-FFF2-40B4-BE49-F238E27FC236}">
              <a16:creationId xmlns:a16="http://schemas.microsoft.com/office/drawing/2014/main" id="{0C327BC8-169E-4FAD-820C-9CC6A8D2B87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7" name="Text Box 390">
          <a:extLst>
            <a:ext uri="{FF2B5EF4-FFF2-40B4-BE49-F238E27FC236}">
              <a16:creationId xmlns:a16="http://schemas.microsoft.com/office/drawing/2014/main" id="{DC4E335E-472C-4B0D-B1EB-D99AF821C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8" name="Text Box 391">
          <a:extLst>
            <a:ext uri="{FF2B5EF4-FFF2-40B4-BE49-F238E27FC236}">
              <a16:creationId xmlns:a16="http://schemas.microsoft.com/office/drawing/2014/main" id="{5A9FE899-6652-4EB2-A9ED-161457D7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29" name="Text Box 392">
          <a:extLst>
            <a:ext uri="{FF2B5EF4-FFF2-40B4-BE49-F238E27FC236}">
              <a16:creationId xmlns:a16="http://schemas.microsoft.com/office/drawing/2014/main" id="{F2DC69ED-FB85-45D2-B964-8CDCC0DE4A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0" name="Text Box 393">
          <a:extLst>
            <a:ext uri="{FF2B5EF4-FFF2-40B4-BE49-F238E27FC236}">
              <a16:creationId xmlns:a16="http://schemas.microsoft.com/office/drawing/2014/main" id="{A467D80A-5E2E-4C3C-9109-2FD202BD2CC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1" name="Text Box 394">
          <a:extLst>
            <a:ext uri="{FF2B5EF4-FFF2-40B4-BE49-F238E27FC236}">
              <a16:creationId xmlns:a16="http://schemas.microsoft.com/office/drawing/2014/main" id="{D2444389-97F5-4F01-87C2-B13DEC490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2" name="Text Box 395">
          <a:extLst>
            <a:ext uri="{FF2B5EF4-FFF2-40B4-BE49-F238E27FC236}">
              <a16:creationId xmlns:a16="http://schemas.microsoft.com/office/drawing/2014/main" id="{C863E27A-8C90-4538-B21B-8E119938AF7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3" name="Text Box 396">
          <a:extLst>
            <a:ext uri="{FF2B5EF4-FFF2-40B4-BE49-F238E27FC236}">
              <a16:creationId xmlns:a16="http://schemas.microsoft.com/office/drawing/2014/main" id="{F256021C-01C5-4EDE-A92F-68FC8F7576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4" name="Text Box 397">
          <a:extLst>
            <a:ext uri="{FF2B5EF4-FFF2-40B4-BE49-F238E27FC236}">
              <a16:creationId xmlns:a16="http://schemas.microsoft.com/office/drawing/2014/main" id="{22A03D8B-4D73-4D04-BB48-E2F02A6788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5" name="Text Box 398">
          <a:extLst>
            <a:ext uri="{FF2B5EF4-FFF2-40B4-BE49-F238E27FC236}">
              <a16:creationId xmlns:a16="http://schemas.microsoft.com/office/drawing/2014/main" id="{59C1702A-ACB8-4446-910C-FB71E0B79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6" name="Text Box 399">
          <a:extLst>
            <a:ext uri="{FF2B5EF4-FFF2-40B4-BE49-F238E27FC236}">
              <a16:creationId xmlns:a16="http://schemas.microsoft.com/office/drawing/2014/main" id="{795A1053-5DDE-4B71-AFE8-B14CB7514A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7" name="Text Box 400">
          <a:extLst>
            <a:ext uri="{FF2B5EF4-FFF2-40B4-BE49-F238E27FC236}">
              <a16:creationId xmlns:a16="http://schemas.microsoft.com/office/drawing/2014/main" id="{AB045876-8420-4727-9946-D1E536A41E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8" name="Text Box 401">
          <a:extLst>
            <a:ext uri="{FF2B5EF4-FFF2-40B4-BE49-F238E27FC236}">
              <a16:creationId xmlns:a16="http://schemas.microsoft.com/office/drawing/2014/main" id="{63924CDF-10F7-40BB-87B0-ADD07CBACD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39" name="Text Box 402">
          <a:extLst>
            <a:ext uri="{FF2B5EF4-FFF2-40B4-BE49-F238E27FC236}">
              <a16:creationId xmlns:a16="http://schemas.microsoft.com/office/drawing/2014/main" id="{836A621D-3DDC-4165-8ABF-6292D14C9E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0" name="Text Box 403">
          <a:extLst>
            <a:ext uri="{FF2B5EF4-FFF2-40B4-BE49-F238E27FC236}">
              <a16:creationId xmlns:a16="http://schemas.microsoft.com/office/drawing/2014/main" id="{99B4423F-C9C1-43C7-9E41-B54128305E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1" name="Text Box 404">
          <a:extLst>
            <a:ext uri="{FF2B5EF4-FFF2-40B4-BE49-F238E27FC236}">
              <a16:creationId xmlns:a16="http://schemas.microsoft.com/office/drawing/2014/main" id="{FDEAB247-FE64-4397-A1AD-C5B19D8B9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2" name="Text Box 405">
          <a:extLst>
            <a:ext uri="{FF2B5EF4-FFF2-40B4-BE49-F238E27FC236}">
              <a16:creationId xmlns:a16="http://schemas.microsoft.com/office/drawing/2014/main" id="{2D17B334-7EA1-4ACE-B491-FC320B82400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3" name="Text Box 406">
          <a:extLst>
            <a:ext uri="{FF2B5EF4-FFF2-40B4-BE49-F238E27FC236}">
              <a16:creationId xmlns:a16="http://schemas.microsoft.com/office/drawing/2014/main" id="{5DC19D8D-7162-4245-B3ED-DFA33BE09B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4" name="Text Box 407">
          <a:extLst>
            <a:ext uri="{FF2B5EF4-FFF2-40B4-BE49-F238E27FC236}">
              <a16:creationId xmlns:a16="http://schemas.microsoft.com/office/drawing/2014/main" id="{AA8E80BE-51DC-4C22-98F2-0372226F6BD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5" name="Text Box 408">
          <a:extLst>
            <a:ext uri="{FF2B5EF4-FFF2-40B4-BE49-F238E27FC236}">
              <a16:creationId xmlns:a16="http://schemas.microsoft.com/office/drawing/2014/main" id="{CE2CBB7A-8D61-47FD-A93A-D7CC58F483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46" name="Text Box 409">
          <a:extLst>
            <a:ext uri="{FF2B5EF4-FFF2-40B4-BE49-F238E27FC236}">
              <a16:creationId xmlns:a16="http://schemas.microsoft.com/office/drawing/2014/main" id="{479A974F-A307-4A85-83A7-AD87E5D6F5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547" name="Text Box 410">
          <a:extLst>
            <a:ext uri="{FF2B5EF4-FFF2-40B4-BE49-F238E27FC236}">
              <a16:creationId xmlns:a16="http://schemas.microsoft.com/office/drawing/2014/main" id="{D5E056B3-A6A7-43B9-A60C-5167AF62990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548" name="Text Box 411">
          <a:extLst>
            <a:ext uri="{FF2B5EF4-FFF2-40B4-BE49-F238E27FC236}">
              <a16:creationId xmlns:a16="http://schemas.microsoft.com/office/drawing/2014/main" id="{370F90CE-79A4-4F93-9DF1-4DC8A9FB9EF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49" name="Text Box 412">
          <a:extLst>
            <a:ext uri="{FF2B5EF4-FFF2-40B4-BE49-F238E27FC236}">
              <a16:creationId xmlns:a16="http://schemas.microsoft.com/office/drawing/2014/main" id="{0DBF686E-E1CA-42E4-849C-9D227D4028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50" name="Text Box 413">
          <a:extLst>
            <a:ext uri="{FF2B5EF4-FFF2-40B4-BE49-F238E27FC236}">
              <a16:creationId xmlns:a16="http://schemas.microsoft.com/office/drawing/2014/main" id="{4F77E1DF-FD6E-4872-94E6-5DF5A0DE8B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551" name="Text Box 414">
          <a:extLst>
            <a:ext uri="{FF2B5EF4-FFF2-40B4-BE49-F238E27FC236}">
              <a16:creationId xmlns:a16="http://schemas.microsoft.com/office/drawing/2014/main" id="{CB013AA2-49E5-4B94-92E6-28204D84442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52" name="Text Box 415">
          <a:extLst>
            <a:ext uri="{FF2B5EF4-FFF2-40B4-BE49-F238E27FC236}">
              <a16:creationId xmlns:a16="http://schemas.microsoft.com/office/drawing/2014/main" id="{6FA90159-126A-44B8-8EF3-8C984D704E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53" name="Text Box 416">
          <a:extLst>
            <a:ext uri="{FF2B5EF4-FFF2-40B4-BE49-F238E27FC236}">
              <a16:creationId xmlns:a16="http://schemas.microsoft.com/office/drawing/2014/main" id="{B4A4D375-C913-4BAE-AD60-A705B2CF22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554" name="Text Box 417">
          <a:extLst>
            <a:ext uri="{FF2B5EF4-FFF2-40B4-BE49-F238E27FC236}">
              <a16:creationId xmlns:a16="http://schemas.microsoft.com/office/drawing/2014/main" id="{B0D8731F-716C-4EE4-981B-5DB56D57325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55" name="Text Box 418">
          <a:extLst>
            <a:ext uri="{FF2B5EF4-FFF2-40B4-BE49-F238E27FC236}">
              <a16:creationId xmlns:a16="http://schemas.microsoft.com/office/drawing/2014/main" id="{41987D9C-7AA3-4BB3-8472-DFA8A675C8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56" name="Text Box 419">
          <a:extLst>
            <a:ext uri="{FF2B5EF4-FFF2-40B4-BE49-F238E27FC236}">
              <a16:creationId xmlns:a16="http://schemas.microsoft.com/office/drawing/2014/main" id="{03B639C0-6271-4C99-97F8-DE1DA3AB96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57" name="Text Box 420">
          <a:extLst>
            <a:ext uri="{FF2B5EF4-FFF2-40B4-BE49-F238E27FC236}">
              <a16:creationId xmlns:a16="http://schemas.microsoft.com/office/drawing/2014/main" id="{A93F79A7-6343-4C3F-A65C-5B445D18F7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58" name="Text Box 421">
          <a:extLst>
            <a:ext uri="{FF2B5EF4-FFF2-40B4-BE49-F238E27FC236}">
              <a16:creationId xmlns:a16="http://schemas.microsoft.com/office/drawing/2014/main" id="{2F8D28EF-0D5F-46B5-9C3E-58261CFD20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59" name="Text Box 422">
          <a:extLst>
            <a:ext uri="{FF2B5EF4-FFF2-40B4-BE49-F238E27FC236}">
              <a16:creationId xmlns:a16="http://schemas.microsoft.com/office/drawing/2014/main" id="{50575E71-BF5A-454E-A9A9-26EC2F6C0A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0" name="Text Box 423">
          <a:extLst>
            <a:ext uri="{FF2B5EF4-FFF2-40B4-BE49-F238E27FC236}">
              <a16:creationId xmlns:a16="http://schemas.microsoft.com/office/drawing/2014/main" id="{EDEEEA05-D937-47E6-86FF-CB8BB684FF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1" name="Text Box 424">
          <a:extLst>
            <a:ext uri="{FF2B5EF4-FFF2-40B4-BE49-F238E27FC236}">
              <a16:creationId xmlns:a16="http://schemas.microsoft.com/office/drawing/2014/main" id="{36A8CF8F-C610-4CE1-9A8E-E04D7A3CEB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2" name="Text Box 425">
          <a:extLst>
            <a:ext uri="{FF2B5EF4-FFF2-40B4-BE49-F238E27FC236}">
              <a16:creationId xmlns:a16="http://schemas.microsoft.com/office/drawing/2014/main" id="{618617F4-2244-40DA-A2C6-3B1DD02EAF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3" name="Text Box 426">
          <a:extLst>
            <a:ext uri="{FF2B5EF4-FFF2-40B4-BE49-F238E27FC236}">
              <a16:creationId xmlns:a16="http://schemas.microsoft.com/office/drawing/2014/main" id="{A8564BED-E756-4169-AD7C-35683698DF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4" name="Text Box 427">
          <a:extLst>
            <a:ext uri="{FF2B5EF4-FFF2-40B4-BE49-F238E27FC236}">
              <a16:creationId xmlns:a16="http://schemas.microsoft.com/office/drawing/2014/main" id="{13955A09-95F5-426A-B5BB-9722F5A7A63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5" name="Text Box 428">
          <a:extLst>
            <a:ext uri="{FF2B5EF4-FFF2-40B4-BE49-F238E27FC236}">
              <a16:creationId xmlns:a16="http://schemas.microsoft.com/office/drawing/2014/main" id="{57007475-1B0D-493A-B760-9AD90F8DB5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6" name="Text Box 429">
          <a:extLst>
            <a:ext uri="{FF2B5EF4-FFF2-40B4-BE49-F238E27FC236}">
              <a16:creationId xmlns:a16="http://schemas.microsoft.com/office/drawing/2014/main" id="{A6308283-B26B-4EDA-AD76-1A1BAB0C69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7" name="Text Box 430">
          <a:extLst>
            <a:ext uri="{FF2B5EF4-FFF2-40B4-BE49-F238E27FC236}">
              <a16:creationId xmlns:a16="http://schemas.microsoft.com/office/drawing/2014/main" id="{5B5E558E-A6D4-4E7E-8405-7FE4B06C06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8" name="Text Box 431">
          <a:extLst>
            <a:ext uri="{FF2B5EF4-FFF2-40B4-BE49-F238E27FC236}">
              <a16:creationId xmlns:a16="http://schemas.microsoft.com/office/drawing/2014/main" id="{68877129-7189-454C-9A7B-349C9F2B57C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69" name="Text Box 432">
          <a:extLst>
            <a:ext uri="{FF2B5EF4-FFF2-40B4-BE49-F238E27FC236}">
              <a16:creationId xmlns:a16="http://schemas.microsoft.com/office/drawing/2014/main" id="{A605409E-47B4-481D-9692-804BA3D448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0" name="Text Box 433">
          <a:extLst>
            <a:ext uri="{FF2B5EF4-FFF2-40B4-BE49-F238E27FC236}">
              <a16:creationId xmlns:a16="http://schemas.microsoft.com/office/drawing/2014/main" id="{D81BFBFE-D68C-44F2-BEDB-EB4E4247F90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1" name="Text Box 434">
          <a:extLst>
            <a:ext uri="{FF2B5EF4-FFF2-40B4-BE49-F238E27FC236}">
              <a16:creationId xmlns:a16="http://schemas.microsoft.com/office/drawing/2014/main" id="{EE7A4CDD-F413-47A6-9707-6EC27191C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2" name="Text Box 435">
          <a:extLst>
            <a:ext uri="{FF2B5EF4-FFF2-40B4-BE49-F238E27FC236}">
              <a16:creationId xmlns:a16="http://schemas.microsoft.com/office/drawing/2014/main" id="{D64E6D0D-5BAC-4E73-810D-9F5D133764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3" name="Text Box 436">
          <a:extLst>
            <a:ext uri="{FF2B5EF4-FFF2-40B4-BE49-F238E27FC236}">
              <a16:creationId xmlns:a16="http://schemas.microsoft.com/office/drawing/2014/main" id="{DAC58FAE-0C7F-42CD-8517-C9996E9D41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4" name="Text Box 437">
          <a:extLst>
            <a:ext uri="{FF2B5EF4-FFF2-40B4-BE49-F238E27FC236}">
              <a16:creationId xmlns:a16="http://schemas.microsoft.com/office/drawing/2014/main" id="{736EEC6B-378B-4A43-A2A3-13157D3C6C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5" name="Text Box 438">
          <a:extLst>
            <a:ext uri="{FF2B5EF4-FFF2-40B4-BE49-F238E27FC236}">
              <a16:creationId xmlns:a16="http://schemas.microsoft.com/office/drawing/2014/main" id="{3240E718-308E-437A-819F-9BD1DEED23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6" name="Text Box 439">
          <a:extLst>
            <a:ext uri="{FF2B5EF4-FFF2-40B4-BE49-F238E27FC236}">
              <a16:creationId xmlns:a16="http://schemas.microsoft.com/office/drawing/2014/main" id="{4E749ABC-B732-4D44-A94F-F11E6675B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7" name="Text Box 440">
          <a:extLst>
            <a:ext uri="{FF2B5EF4-FFF2-40B4-BE49-F238E27FC236}">
              <a16:creationId xmlns:a16="http://schemas.microsoft.com/office/drawing/2014/main" id="{3587CA78-DE59-4B97-A094-B0B85DC599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8" name="Text Box 441">
          <a:extLst>
            <a:ext uri="{FF2B5EF4-FFF2-40B4-BE49-F238E27FC236}">
              <a16:creationId xmlns:a16="http://schemas.microsoft.com/office/drawing/2014/main" id="{1738C5F7-A284-4E20-A55F-F5282B8270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79" name="Text Box 442">
          <a:extLst>
            <a:ext uri="{FF2B5EF4-FFF2-40B4-BE49-F238E27FC236}">
              <a16:creationId xmlns:a16="http://schemas.microsoft.com/office/drawing/2014/main" id="{73B0985B-01ED-4FA4-947D-AB837D7AA5D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80" name="Text Box 443">
          <a:extLst>
            <a:ext uri="{FF2B5EF4-FFF2-40B4-BE49-F238E27FC236}">
              <a16:creationId xmlns:a16="http://schemas.microsoft.com/office/drawing/2014/main" id="{D56355B2-13A2-48E4-ADBD-83C2677A9C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81" name="Text Box 444">
          <a:extLst>
            <a:ext uri="{FF2B5EF4-FFF2-40B4-BE49-F238E27FC236}">
              <a16:creationId xmlns:a16="http://schemas.microsoft.com/office/drawing/2014/main" id="{8A996871-55A2-495A-9633-3A9C2CD0EE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82" name="Text Box 445">
          <a:extLst>
            <a:ext uri="{FF2B5EF4-FFF2-40B4-BE49-F238E27FC236}">
              <a16:creationId xmlns:a16="http://schemas.microsoft.com/office/drawing/2014/main" id="{4B2202CC-770D-4FB3-A8A4-B232729D8C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9583" name="Text Box 446">
          <a:extLst>
            <a:ext uri="{FF2B5EF4-FFF2-40B4-BE49-F238E27FC236}">
              <a16:creationId xmlns:a16="http://schemas.microsoft.com/office/drawing/2014/main" id="{077FBF20-F0FA-4B79-8661-2B8647261B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584" name="Text Box 447">
          <a:extLst>
            <a:ext uri="{FF2B5EF4-FFF2-40B4-BE49-F238E27FC236}">
              <a16:creationId xmlns:a16="http://schemas.microsoft.com/office/drawing/2014/main" id="{9234B408-B5E2-4225-9D27-C2DB8E6BA70C}"/>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85" name="Text Box 448">
          <a:extLst>
            <a:ext uri="{FF2B5EF4-FFF2-40B4-BE49-F238E27FC236}">
              <a16:creationId xmlns:a16="http://schemas.microsoft.com/office/drawing/2014/main" id="{1004EDEA-D084-4DE8-94C4-8FA0A9711D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86" name="Text Box 449">
          <a:extLst>
            <a:ext uri="{FF2B5EF4-FFF2-40B4-BE49-F238E27FC236}">
              <a16:creationId xmlns:a16="http://schemas.microsoft.com/office/drawing/2014/main" id="{0F5B8612-A485-42F3-BD4F-68CE816827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587" name="Text Box 450">
          <a:extLst>
            <a:ext uri="{FF2B5EF4-FFF2-40B4-BE49-F238E27FC236}">
              <a16:creationId xmlns:a16="http://schemas.microsoft.com/office/drawing/2014/main" id="{0CF1CF35-4615-4A16-A5D6-A851C653D98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88" name="Text Box 451">
          <a:extLst>
            <a:ext uri="{FF2B5EF4-FFF2-40B4-BE49-F238E27FC236}">
              <a16:creationId xmlns:a16="http://schemas.microsoft.com/office/drawing/2014/main" id="{FAE624BB-D42F-49C1-B068-02B9453EF2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89" name="Text Box 452">
          <a:extLst>
            <a:ext uri="{FF2B5EF4-FFF2-40B4-BE49-F238E27FC236}">
              <a16:creationId xmlns:a16="http://schemas.microsoft.com/office/drawing/2014/main" id="{F91FC412-192D-4F8D-BEE4-216185AB82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590" name="Text Box 453">
          <a:extLst>
            <a:ext uri="{FF2B5EF4-FFF2-40B4-BE49-F238E27FC236}">
              <a16:creationId xmlns:a16="http://schemas.microsoft.com/office/drawing/2014/main" id="{1809DFD5-78D6-4EE8-8245-D010B6102D8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1" name="Text Box 454">
          <a:extLst>
            <a:ext uri="{FF2B5EF4-FFF2-40B4-BE49-F238E27FC236}">
              <a16:creationId xmlns:a16="http://schemas.microsoft.com/office/drawing/2014/main" id="{D4C2F685-D42D-4D51-B566-7F9713502C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2" name="Text Box 455">
          <a:extLst>
            <a:ext uri="{FF2B5EF4-FFF2-40B4-BE49-F238E27FC236}">
              <a16:creationId xmlns:a16="http://schemas.microsoft.com/office/drawing/2014/main" id="{216A8724-50EF-4910-9000-1B0BFF6D49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593" name="Text Box 456">
          <a:extLst>
            <a:ext uri="{FF2B5EF4-FFF2-40B4-BE49-F238E27FC236}">
              <a16:creationId xmlns:a16="http://schemas.microsoft.com/office/drawing/2014/main" id="{5E2A5D21-A106-430C-B5D5-A7C36E2137E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594" name="Text Box 457">
          <a:extLst>
            <a:ext uri="{FF2B5EF4-FFF2-40B4-BE49-F238E27FC236}">
              <a16:creationId xmlns:a16="http://schemas.microsoft.com/office/drawing/2014/main" id="{B65D119E-1B72-4B11-877E-EBFD08F9BF9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5" name="Text Box 458">
          <a:extLst>
            <a:ext uri="{FF2B5EF4-FFF2-40B4-BE49-F238E27FC236}">
              <a16:creationId xmlns:a16="http://schemas.microsoft.com/office/drawing/2014/main" id="{C6133D7A-A876-456B-9E8C-1B787A1D7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6" name="Text Box 459">
          <a:extLst>
            <a:ext uri="{FF2B5EF4-FFF2-40B4-BE49-F238E27FC236}">
              <a16:creationId xmlns:a16="http://schemas.microsoft.com/office/drawing/2014/main" id="{C6AFC334-4097-411D-88DD-59B291624C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597" name="Text Box 460">
          <a:extLst>
            <a:ext uri="{FF2B5EF4-FFF2-40B4-BE49-F238E27FC236}">
              <a16:creationId xmlns:a16="http://schemas.microsoft.com/office/drawing/2014/main" id="{CDA1FC65-1B5A-4CAA-8594-AC09584FB28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8" name="Text Box 461">
          <a:extLst>
            <a:ext uri="{FF2B5EF4-FFF2-40B4-BE49-F238E27FC236}">
              <a16:creationId xmlns:a16="http://schemas.microsoft.com/office/drawing/2014/main" id="{27FE34AF-A64F-4244-9848-09EF0E8565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599" name="Text Box 462">
          <a:extLst>
            <a:ext uri="{FF2B5EF4-FFF2-40B4-BE49-F238E27FC236}">
              <a16:creationId xmlns:a16="http://schemas.microsoft.com/office/drawing/2014/main" id="{ED729A22-9A21-4B65-A702-65266B1798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00" name="Text Box 463">
          <a:extLst>
            <a:ext uri="{FF2B5EF4-FFF2-40B4-BE49-F238E27FC236}">
              <a16:creationId xmlns:a16="http://schemas.microsoft.com/office/drawing/2014/main" id="{CA01C3F0-ABCF-47B1-8A24-23D40D914A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1" name="Text Box 464">
          <a:extLst>
            <a:ext uri="{FF2B5EF4-FFF2-40B4-BE49-F238E27FC236}">
              <a16:creationId xmlns:a16="http://schemas.microsoft.com/office/drawing/2014/main" id="{9F5BC1AD-C76A-49F7-A6C7-CF37D1778D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2" name="Text Box 465">
          <a:extLst>
            <a:ext uri="{FF2B5EF4-FFF2-40B4-BE49-F238E27FC236}">
              <a16:creationId xmlns:a16="http://schemas.microsoft.com/office/drawing/2014/main" id="{85A1010B-10DD-4B8B-A1E8-286B8D5AF0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03" name="Text Box 466">
          <a:extLst>
            <a:ext uri="{FF2B5EF4-FFF2-40B4-BE49-F238E27FC236}">
              <a16:creationId xmlns:a16="http://schemas.microsoft.com/office/drawing/2014/main" id="{948F2B49-A77D-4413-BD99-D9568D9CFB5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04" name="Text Box 467">
          <a:extLst>
            <a:ext uri="{FF2B5EF4-FFF2-40B4-BE49-F238E27FC236}">
              <a16:creationId xmlns:a16="http://schemas.microsoft.com/office/drawing/2014/main" id="{15C68228-1275-4272-BBBB-63DCD93270B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5" name="Text Box 468">
          <a:extLst>
            <a:ext uri="{FF2B5EF4-FFF2-40B4-BE49-F238E27FC236}">
              <a16:creationId xmlns:a16="http://schemas.microsoft.com/office/drawing/2014/main" id="{4E2AD896-B1D5-475F-A3EC-1A1FAAAC5B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6" name="Text Box 469">
          <a:extLst>
            <a:ext uri="{FF2B5EF4-FFF2-40B4-BE49-F238E27FC236}">
              <a16:creationId xmlns:a16="http://schemas.microsoft.com/office/drawing/2014/main" id="{2F62CAA7-038F-483A-BEC2-F517F18EBF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07" name="Text Box 470">
          <a:extLst>
            <a:ext uri="{FF2B5EF4-FFF2-40B4-BE49-F238E27FC236}">
              <a16:creationId xmlns:a16="http://schemas.microsoft.com/office/drawing/2014/main" id="{1CA0D270-B7C8-4BCF-AB36-2D61FBACDA4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8" name="Text Box 471">
          <a:extLst>
            <a:ext uri="{FF2B5EF4-FFF2-40B4-BE49-F238E27FC236}">
              <a16:creationId xmlns:a16="http://schemas.microsoft.com/office/drawing/2014/main" id="{A80A6AB7-0571-4559-9623-9AB6F8DDB3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09" name="Text Box 472">
          <a:extLst>
            <a:ext uri="{FF2B5EF4-FFF2-40B4-BE49-F238E27FC236}">
              <a16:creationId xmlns:a16="http://schemas.microsoft.com/office/drawing/2014/main" id="{55C88227-EE22-40F2-BB37-BA1D412C7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10" name="Text Box 473">
          <a:extLst>
            <a:ext uri="{FF2B5EF4-FFF2-40B4-BE49-F238E27FC236}">
              <a16:creationId xmlns:a16="http://schemas.microsoft.com/office/drawing/2014/main" id="{A75CA473-427E-4EB9-8B63-37927AE9416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1" name="Text Box 474">
          <a:extLst>
            <a:ext uri="{FF2B5EF4-FFF2-40B4-BE49-F238E27FC236}">
              <a16:creationId xmlns:a16="http://schemas.microsoft.com/office/drawing/2014/main" id="{3AE983AB-4CB8-4BCE-9FE3-93B8C15D33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2" name="Text Box 475">
          <a:extLst>
            <a:ext uri="{FF2B5EF4-FFF2-40B4-BE49-F238E27FC236}">
              <a16:creationId xmlns:a16="http://schemas.microsoft.com/office/drawing/2014/main" id="{C0B603F2-F49C-4145-A3EA-A745F5A20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13" name="Text Box 476">
          <a:extLst>
            <a:ext uri="{FF2B5EF4-FFF2-40B4-BE49-F238E27FC236}">
              <a16:creationId xmlns:a16="http://schemas.microsoft.com/office/drawing/2014/main" id="{0F965075-2E03-43ED-A605-469F248F2DF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4" name="Text Box 477">
          <a:extLst>
            <a:ext uri="{FF2B5EF4-FFF2-40B4-BE49-F238E27FC236}">
              <a16:creationId xmlns:a16="http://schemas.microsoft.com/office/drawing/2014/main" id="{5A7FDA46-5EE2-43C0-B016-6ED8B875A6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5" name="Text Box 478">
          <a:extLst>
            <a:ext uri="{FF2B5EF4-FFF2-40B4-BE49-F238E27FC236}">
              <a16:creationId xmlns:a16="http://schemas.microsoft.com/office/drawing/2014/main" id="{F096012F-A686-4EFD-ABB4-75507D512C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16" name="Text Box 479">
          <a:extLst>
            <a:ext uri="{FF2B5EF4-FFF2-40B4-BE49-F238E27FC236}">
              <a16:creationId xmlns:a16="http://schemas.microsoft.com/office/drawing/2014/main" id="{B9A0006B-E1F0-45D6-A3F6-D92FC192D50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7" name="Text Box 480">
          <a:extLst>
            <a:ext uri="{FF2B5EF4-FFF2-40B4-BE49-F238E27FC236}">
              <a16:creationId xmlns:a16="http://schemas.microsoft.com/office/drawing/2014/main" id="{4AAF2E57-F1B2-444A-BAEB-0849C6F19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18" name="Text Box 481">
          <a:extLst>
            <a:ext uri="{FF2B5EF4-FFF2-40B4-BE49-F238E27FC236}">
              <a16:creationId xmlns:a16="http://schemas.microsoft.com/office/drawing/2014/main" id="{8EBC0C22-22AC-44C4-902E-106C9C6BF1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19" name="Text Box 482">
          <a:extLst>
            <a:ext uri="{FF2B5EF4-FFF2-40B4-BE49-F238E27FC236}">
              <a16:creationId xmlns:a16="http://schemas.microsoft.com/office/drawing/2014/main" id="{59E943F4-1997-4FB3-9DBC-5572351D509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0" name="Text Box 483">
          <a:extLst>
            <a:ext uri="{FF2B5EF4-FFF2-40B4-BE49-F238E27FC236}">
              <a16:creationId xmlns:a16="http://schemas.microsoft.com/office/drawing/2014/main" id="{DC452919-87FB-4922-81C0-75155FC3A6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1" name="Text Box 484">
          <a:extLst>
            <a:ext uri="{FF2B5EF4-FFF2-40B4-BE49-F238E27FC236}">
              <a16:creationId xmlns:a16="http://schemas.microsoft.com/office/drawing/2014/main" id="{CE089796-49B6-4960-A63F-3BDE9053EA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22" name="Text Box 485">
          <a:extLst>
            <a:ext uri="{FF2B5EF4-FFF2-40B4-BE49-F238E27FC236}">
              <a16:creationId xmlns:a16="http://schemas.microsoft.com/office/drawing/2014/main" id="{ED31C4D8-2780-48D4-94E9-6B7B8E30751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23" name="Text Box 486">
          <a:extLst>
            <a:ext uri="{FF2B5EF4-FFF2-40B4-BE49-F238E27FC236}">
              <a16:creationId xmlns:a16="http://schemas.microsoft.com/office/drawing/2014/main" id="{16ADC53C-A49F-4F99-BBEE-AA17EE14968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4" name="Text Box 487">
          <a:extLst>
            <a:ext uri="{FF2B5EF4-FFF2-40B4-BE49-F238E27FC236}">
              <a16:creationId xmlns:a16="http://schemas.microsoft.com/office/drawing/2014/main" id="{C981E343-7B84-4D3A-98A8-0C0A791AC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5" name="Text Box 488">
          <a:extLst>
            <a:ext uri="{FF2B5EF4-FFF2-40B4-BE49-F238E27FC236}">
              <a16:creationId xmlns:a16="http://schemas.microsoft.com/office/drawing/2014/main" id="{E5D1CBFC-A558-4E14-81C9-021728092D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26" name="Text Box 489">
          <a:extLst>
            <a:ext uri="{FF2B5EF4-FFF2-40B4-BE49-F238E27FC236}">
              <a16:creationId xmlns:a16="http://schemas.microsoft.com/office/drawing/2014/main" id="{0A2C84D1-8FBF-43F2-A9C3-CFEB3C3F09B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7" name="Text Box 490">
          <a:extLst>
            <a:ext uri="{FF2B5EF4-FFF2-40B4-BE49-F238E27FC236}">
              <a16:creationId xmlns:a16="http://schemas.microsoft.com/office/drawing/2014/main" id="{55FFAB5A-B665-4513-A9D5-6352D1207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28" name="Text Box 491">
          <a:extLst>
            <a:ext uri="{FF2B5EF4-FFF2-40B4-BE49-F238E27FC236}">
              <a16:creationId xmlns:a16="http://schemas.microsoft.com/office/drawing/2014/main" id="{992A6FB1-7967-418D-AA9A-1D6D37A36B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29" name="Text Box 492">
          <a:extLst>
            <a:ext uri="{FF2B5EF4-FFF2-40B4-BE49-F238E27FC236}">
              <a16:creationId xmlns:a16="http://schemas.microsoft.com/office/drawing/2014/main" id="{A2F89726-B30F-41F0-B52E-CF868925F9F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0" name="Text Box 493">
          <a:extLst>
            <a:ext uri="{FF2B5EF4-FFF2-40B4-BE49-F238E27FC236}">
              <a16:creationId xmlns:a16="http://schemas.microsoft.com/office/drawing/2014/main" id="{0D6B4AC1-0EE4-4C34-AC3D-72B8523CCF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1" name="Text Box 494">
          <a:extLst>
            <a:ext uri="{FF2B5EF4-FFF2-40B4-BE49-F238E27FC236}">
              <a16:creationId xmlns:a16="http://schemas.microsoft.com/office/drawing/2014/main" id="{601D749A-607E-4AA2-9675-8BCD5510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32" name="Text Box 495">
          <a:extLst>
            <a:ext uri="{FF2B5EF4-FFF2-40B4-BE49-F238E27FC236}">
              <a16:creationId xmlns:a16="http://schemas.microsoft.com/office/drawing/2014/main" id="{799AB8EE-E2DA-4048-91BD-41CB2E25A7A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33" name="Text Box 496">
          <a:extLst>
            <a:ext uri="{FF2B5EF4-FFF2-40B4-BE49-F238E27FC236}">
              <a16:creationId xmlns:a16="http://schemas.microsoft.com/office/drawing/2014/main" id="{641FDA6D-58B4-4860-B313-50A61B66B3D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4" name="Text Box 497">
          <a:extLst>
            <a:ext uri="{FF2B5EF4-FFF2-40B4-BE49-F238E27FC236}">
              <a16:creationId xmlns:a16="http://schemas.microsoft.com/office/drawing/2014/main" id="{30F2B227-5E8C-4139-A03E-E6E7E3662D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5" name="Text Box 498">
          <a:extLst>
            <a:ext uri="{FF2B5EF4-FFF2-40B4-BE49-F238E27FC236}">
              <a16:creationId xmlns:a16="http://schemas.microsoft.com/office/drawing/2014/main" id="{210E1957-C0F2-42D8-B247-98A4681E03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36" name="Text Box 499">
          <a:extLst>
            <a:ext uri="{FF2B5EF4-FFF2-40B4-BE49-F238E27FC236}">
              <a16:creationId xmlns:a16="http://schemas.microsoft.com/office/drawing/2014/main" id="{E2FA9406-AD05-47C6-A2DF-D9CF13CDC72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7" name="Text Box 500">
          <a:extLst>
            <a:ext uri="{FF2B5EF4-FFF2-40B4-BE49-F238E27FC236}">
              <a16:creationId xmlns:a16="http://schemas.microsoft.com/office/drawing/2014/main" id="{BBA4BDEB-435A-48F7-81E7-7A94F6B92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38" name="Text Box 501">
          <a:extLst>
            <a:ext uri="{FF2B5EF4-FFF2-40B4-BE49-F238E27FC236}">
              <a16:creationId xmlns:a16="http://schemas.microsoft.com/office/drawing/2014/main" id="{C1E2061D-9A9D-47D6-9F26-275B1C68D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39" name="Text Box 502">
          <a:extLst>
            <a:ext uri="{FF2B5EF4-FFF2-40B4-BE49-F238E27FC236}">
              <a16:creationId xmlns:a16="http://schemas.microsoft.com/office/drawing/2014/main" id="{6E613473-4D3D-45A3-A432-54366B72C91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0" name="Text Box 503">
          <a:extLst>
            <a:ext uri="{FF2B5EF4-FFF2-40B4-BE49-F238E27FC236}">
              <a16:creationId xmlns:a16="http://schemas.microsoft.com/office/drawing/2014/main" id="{F42FDE80-6746-4104-9EAC-D8D31BE689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1" name="Text Box 504">
          <a:extLst>
            <a:ext uri="{FF2B5EF4-FFF2-40B4-BE49-F238E27FC236}">
              <a16:creationId xmlns:a16="http://schemas.microsoft.com/office/drawing/2014/main" id="{314010FC-A2A5-4C18-A46C-C6707A623B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9642" name="Text Box 505">
          <a:extLst>
            <a:ext uri="{FF2B5EF4-FFF2-40B4-BE49-F238E27FC236}">
              <a16:creationId xmlns:a16="http://schemas.microsoft.com/office/drawing/2014/main" id="{CF5C4DF5-3CE8-4E08-BFA0-AE1B0AD4192E}"/>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3" name="Text Box 506">
          <a:extLst>
            <a:ext uri="{FF2B5EF4-FFF2-40B4-BE49-F238E27FC236}">
              <a16:creationId xmlns:a16="http://schemas.microsoft.com/office/drawing/2014/main" id="{AE932E97-79D1-49D6-ACC9-23A95CC62A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4" name="Text Box 507">
          <a:extLst>
            <a:ext uri="{FF2B5EF4-FFF2-40B4-BE49-F238E27FC236}">
              <a16:creationId xmlns:a16="http://schemas.microsoft.com/office/drawing/2014/main" id="{6ED043AF-A48A-4E7C-B41A-3A2491029A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45" name="Text Box 508">
          <a:extLst>
            <a:ext uri="{FF2B5EF4-FFF2-40B4-BE49-F238E27FC236}">
              <a16:creationId xmlns:a16="http://schemas.microsoft.com/office/drawing/2014/main" id="{247D954A-20DF-4B0B-B56C-10CA1302D0B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6" name="Text Box 509">
          <a:extLst>
            <a:ext uri="{FF2B5EF4-FFF2-40B4-BE49-F238E27FC236}">
              <a16:creationId xmlns:a16="http://schemas.microsoft.com/office/drawing/2014/main" id="{907970F9-AFC9-4ED1-81A2-E91E355A42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7" name="Text Box 510">
          <a:extLst>
            <a:ext uri="{FF2B5EF4-FFF2-40B4-BE49-F238E27FC236}">
              <a16:creationId xmlns:a16="http://schemas.microsoft.com/office/drawing/2014/main" id="{D3BC020A-5BA7-4C1F-A724-CC53EBFAC2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48" name="Text Box 511">
          <a:extLst>
            <a:ext uri="{FF2B5EF4-FFF2-40B4-BE49-F238E27FC236}">
              <a16:creationId xmlns:a16="http://schemas.microsoft.com/office/drawing/2014/main" id="{2372B7DA-B849-4483-83AB-B505EFADC1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49" name="Text Box 512">
          <a:extLst>
            <a:ext uri="{FF2B5EF4-FFF2-40B4-BE49-F238E27FC236}">
              <a16:creationId xmlns:a16="http://schemas.microsoft.com/office/drawing/2014/main" id="{FEC0CBC7-37C9-4999-B2D8-532C031DDE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0" name="Text Box 513">
          <a:extLst>
            <a:ext uri="{FF2B5EF4-FFF2-40B4-BE49-F238E27FC236}">
              <a16:creationId xmlns:a16="http://schemas.microsoft.com/office/drawing/2014/main" id="{8AD4A12B-6498-4A4F-9B58-50FAA4C894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51" name="Text Box 514">
          <a:extLst>
            <a:ext uri="{FF2B5EF4-FFF2-40B4-BE49-F238E27FC236}">
              <a16:creationId xmlns:a16="http://schemas.microsoft.com/office/drawing/2014/main" id="{181C27FC-A4CA-480D-A3B6-6DBEA875E2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52" name="Text Box 515">
          <a:extLst>
            <a:ext uri="{FF2B5EF4-FFF2-40B4-BE49-F238E27FC236}">
              <a16:creationId xmlns:a16="http://schemas.microsoft.com/office/drawing/2014/main" id="{49F66C6C-74AB-4B01-999E-70978E2882D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3" name="Text Box 516">
          <a:extLst>
            <a:ext uri="{FF2B5EF4-FFF2-40B4-BE49-F238E27FC236}">
              <a16:creationId xmlns:a16="http://schemas.microsoft.com/office/drawing/2014/main" id="{B6C900BD-B584-47F3-8FF3-ECA254D0C7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4" name="Text Box 517">
          <a:extLst>
            <a:ext uri="{FF2B5EF4-FFF2-40B4-BE49-F238E27FC236}">
              <a16:creationId xmlns:a16="http://schemas.microsoft.com/office/drawing/2014/main" id="{5216DD0B-EB6F-4A11-803B-7EA570B6AF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55" name="Text Box 518">
          <a:extLst>
            <a:ext uri="{FF2B5EF4-FFF2-40B4-BE49-F238E27FC236}">
              <a16:creationId xmlns:a16="http://schemas.microsoft.com/office/drawing/2014/main" id="{1D80924F-C334-45C0-B3CC-65D6BD89A39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6" name="Text Box 519">
          <a:extLst>
            <a:ext uri="{FF2B5EF4-FFF2-40B4-BE49-F238E27FC236}">
              <a16:creationId xmlns:a16="http://schemas.microsoft.com/office/drawing/2014/main" id="{A10E37C5-44B6-4D72-9003-554020135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7" name="Text Box 520">
          <a:extLst>
            <a:ext uri="{FF2B5EF4-FFF2-40B4-BE49-F238E27FC236}">
              <a16:creationId xmlns:a16="http://schemas.microsoft.com/office/drawing/2014/main" id="{31FA4435-66E0-4B5B-BEAB-639AD6DACD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58" name="Text Box 521">
          <a:extLst>
            <a:ext uri="{FF2B5EF4-FFF2-40B4-BE49-F238E27FC236}">
              <a16:creationId xmlns:a16="http://schemas.microsoft.com/office/drawing/2014/main" id="{F7B1FD4F-E43D-464C-BC22-FC811DCAD60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59" name="Text Box 522">
          <a:extLst>
            <a:ext uri="{FF2B5EF4-FFF2-40B4-BE49-F238E27FC236}">
              <a16:creationId xmlns:a16="http://schemas.microsoft.com/office/drawing/2014/main" id="{518CD822-294D-4814-81F8-CF408267C4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0" name="Text Box 523">
          <a:extLst>
            <a:ext uri="{FF2B5EF4-FFF2-40B4-BE49-F238E27FC236}">
              <a16:creationId xmlns:a16="http://schemas.microsoft.com/office/drawing/2014/main" id="{BFE460D8-8EC1-4F00-B10C-079FC16314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61" name="Text Box 524">
          <a:extLst>
            <a:ext uri="{FF2B5EF4-FFF2-40B4-BE49-F238E27FC236}">
              <a16:creationId xmlns:a16="http://schemas.microsoft.com/office/drawing/2014/main" id="{33ACF074-30A4-4E1D-AAFD-52B77E11629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62" name="Text Box 525">
          <a:extLst>
            <a:ext uri="{FF2B5EF4-FFF2-40B4-BE49-F238E27FC236}">
              <a16:creationId xmlns:a16="http://schemas.microsoft.com/office/drawing/2014/main" id="{2283DE93-BFAC-406A-A4D5-F48ADDD51C7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3" name="Text Box 526">
          <a:extLst>
            <a:ext uri="{FF2B5EF4-FFF2-40B4-BE49-F238E27FC236}">
              <a16:creationId xmlns:a16="http://schemas.microsoft.com/office/drawing/2014/main" id="{0209E80E-DA30-4EEA-986D-F0FE7B0FC7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4" name="Text Box 527">
          <a:extLst>
            <a:ext uri="{FF2B5EF4-FFF2-40B4-BE49-F238E27FC236}">
              <a16:creationId xmlns:a16="http://schemas.microsoft.com/office/drawing/2014/main" id="{34419F7D-29A9-443E-9E0B-87C0B94136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65" name="Text Box 528">
          <a:extLst>
            <a:ext uri="{FF2B5EF4-FFF2-40B4-BE49-F238E27FC236}">
              <a16:creationId xmlns:a16="http://schemas.microsoft.com/office/drawing/2014/main" id="{5DEC475B-534D-4589-8822-6C84AEDF06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6" name="Text Box 529">
          <a:extLst>
            <a:ext uri="{FF2B5EF4-FFF2-40B4-BE49-F238E27FC236}">
              <a16:creationId xmlns:a16="http://schemas.microsoft.com/office/drawing/2014/main" id="{877D36E8-CCA0-4FCD-A894-5D84452F23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7" name="Text Box 530">
          <a:extLst>
            <a:ext uri="{FF2B5EF4-FFF2-40B4-BE49-F238E27FC236}">
              <a16:creationId xmlns:a16="http://schemas.microsoft.com/office/drawing/2014/main" id="{788D8435-8112-47A1-9A61-9C39A854C7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68" name="Text Box 531">
          <a:extLst>
            <a:ext uri="{FF2B5EF4-FFF2-40B4-BE49-F238E27FC236}">
              <a16:creationId xmlns:a16="http://schemas.microsoft.com/office/drawing/2014/main" id="{404EE620-18B1-4201-A489-437A8477D0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69" name="Text Box 532">
          <a:extLst>
            <a:ext uri="{FF2B5EF4-FFF2-40B4-BE49-F238E27FC236}">
              <a16:creationId xmlns:a16="http://schemas.microsoft.com/office/drawing/2014/main" id="{70A48141-F429-4A9B-B1B4-A860F16038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0" name="Text Box 533">
          <a:extLst>
            <a:ext uri="{FF2B5EF4-FFF2-40B4-BE49-F238E27FC236}">
              <a16:creationId xmlns:a16="http://schemas.microsoft.com/office/drawing/2014/main" id="{348F05BF-033E-434E-9A0A-B02B7CB256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671" name="Text Box 534">
          <a:extLst>
            <a:ext uri="{FF2B5EF4-FFF2-40B4-BE49-F238E27FC236}">
              <a16:creationId xmlns:a16="http://schemas.microsoft.com/office/drawing/2014/main" id="{BBAD96C6-EE01-4D49-87CE-BA54941662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72" name="Text Box 535">
          <a:extLst>
            <a:ext uri="{FF2B5EF4-FFF2-40B4-BE49-F238E27FC236}">
              <a16:creationId xmlns:a16="http://schemas.microsoft.com/office/drawing/2014/main" id="{99AAFB12-9CEB-4898-8B03-75A0DE2DD2C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3" name="Text Box 536">
          <a:extLst>
            <a:ext uri="{FF2B5EF4-FFF2-40B4-BE49-F238E27FC236}">
              <a16:creationId xmlns:a16="http://schemas.microsoft.com/office/drawing/2014/main" id="{135DB3AF-0FEE-4733-A52C-7C8ECC06B03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4" name="Text Box 537">
          <a:extLst>
            <a:ext uri="{FF2B5EF4-FFF2-40B4-BE49-F238E27FC236}">
              <a16:creationId xmlns:a16="http://schemas.microsoft.com/office/drawing/2014/main" id="{F896B81A-513D-44E1-AC07-B4C2B6433A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75" name="Text Box 538">
          <a:extLst>
            <a:ext uri="{FF2B5EF4-FFF2-40B4-BE49-F238E27FC236}">
              <a16:creationId xmlns:a16="http://schemas.microsoft.com/office/drawing/2014/main" id="{782E3E6B-6D64-4A3E-9790-E56804C478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6" name="Text Box 539">
          <a:extLst>
            <a:ext uri="{FF2B5EF4-FFF2-40B4-BE49-F238E27FC236}">
              <a16:creationId xmlns:a16="http://schemas.microsoft.com/office/drawing/2014/main" id="{E470CC79-A54D-4A34-B810-244FD2A4DC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7" name="Text Box 540">
          <a:extLst>
            <a:ext uri="{FF2B5EF4-FFF2-40B4-BE49-F238E27FC236}">
              <a16:creationId xmlns:a16="http://schemas.microsoft.com/office/drawing/2014/main" id="{18CF0625-232B-4801-9D30-A757BB83B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78" name="Text Box 541">
          <a:extLst>
            <a:ext uri="{FF2B5EF4-FFF2-40B4-BE49-F238E27FC236}">
              <a16:creationId xmlns:a16="http://schemas.microsoft.com/office/drawing/2014/main" id="{4AE92FD4-9F73-4B4F-8071-6AE188F57B8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79" name="Text Box 542">
          <a:extLst>
            <a:ext uri="{FF2B5EF4-FFF2-40B4-BE49-F238E27FC236}">
              <a16:creationId xmlns:a16="http://schemas.microsoft.com/office/drawing/2014/main" id="{30875D12-53B0-4717-87D2-160C4445BB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0" name="Text Box 543">
          <a:extLst>
            <a:ext uri="{FF2B5EF4-FFF2-40B4-BE49-F238E27FC236}">
              <a16:creationId xmlns:a16="http://schemas.microsoft.com/office/drawing/2014/main" id="{663FDEFE-7495-4B9A-8637-AE92E5A0D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81" name="Text Box 544">
          <a:extLst>
            <a:ext uri="{FF2B5EF4-FFF2-40B4-BE49-F238E27FC236}">
              <a16:creationId xmlns:a16="http://schemas.microsoft.com/office/drawing/2014/main" id="{C7391CA6-5891-4BBA-885D-373A5B989C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2" name="Text Box 545">
          <a:extLst>
            <a:ext uri="{FF2B5EF4-FFF2-40B4-BE49-F238E27FC236}">
              <a16:creationId xmlns:a16="http://schemas.microsoft.com/office/drawing/2014/main" id="{B418A106-297F-4D40-9E46-C854E63A88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3" name="Text Box 546">
          <a:extLst>
            <a:ext uri="{FF2B5EF4-FFF2-40B4-BE49-F238E27FC236}">
              <a16:creationId xmlns:a16="http://schemas.microsoft.com/office/drawing/2014/main" id="{2137C41A-8D90-4D87-8DED-2B38B1F614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84" name="Text Box 547">
          <a:extLst>
            <a:ext uri="{FF2B5EF4-FFF2-40B4-BE49-F238E27FC236}">
              <a16:creationId xmlns:a16="http://schemas.microsoft.com/office/drawing/2014/main" id="{22421198-8F29-43B1-94D7-B0FFAF3F69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5" name="Text Box 548">
          <a:extLst>
            <a:ext uri="{FF2B5EF4-FFF2-40B4-BE49-F238E27FC236}">
              <a16:creationId xmlns:a16="http://schemas.microsoft.com/office/drawing/2014/main" id="{113A2AE6-941F-4D8A-9FEE-BD3EDBD3CA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6" name="Text Box 549">
          <a:extLst>
            <a:ext uri="{FF2B5EF4-FFF2-40B4-BE49-F238E27FC236}">
              <a16:creationId xmlns:a16="http://schemas.microsoft.com/office/drawing/2014/main" id="{179D082F-4149-4B8E-902B-1FB3C44D94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87" name="Text Box 550">
          <a:extLst>
            <a:ext uri="{FF2B5EF4-FFF2-40B4-BE49-F238E27FC236}">
              <a16:creationId xmlns:a16="http://schemas.microsoft.com/office/drawing/2014/main" id="{3EE4CB1B-33DA-47FC-8019-160602ED54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88" name="Text Box 551">
          <a:extLst>
            <a:ext uri="{FF2B5EF4-FFF2-40B4-BE49-F238E27FC236}">
              <a16:creationId xmlns:a16="http://schemas.microsoft.com/office/drawing/2014/main" id="{CFDECC3E-4943-4D0A-975B-E077A0A9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89" name="Text Box 552">
          <a:extLst>
            <a:ext uri="{FF2B5EF4-FFF2-40B4-BE49-F238E27FC236}">
              <a16:creationId xmlns:a16="http://schemas.microsoft.com/office/drawing/2014/main" id="{ECF77A8C-BBD0-4336-AA49-C33475B882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0" name="Text Box 553">
          <a:extLst>
            <a:ext uri="{FF2B5EF4-FFF2-40B4-BE49-F238E27FC236}">
              <a16:creationId xmlns:a16="http://schemas.microsoft.com/office/drawing/2014/main" id="{77227A73-7223-4ED3-BC35-B4220F21BF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91" name="Text Box 554">
          <a:extLst>
            <a:ext uri="{FF2B5EF4-FFF2-40B4-BE49-F238E27FC236}">
              <a16:creationId xmlns:a16="http://schemas.microsoft.com/office/drawing/2014/main" id="{D62225ED-1F79-4A16-AEDC-0EB0FD7395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2" name="Text Box 555">
          <a:extLst>
            <a:ext uri="{FF2B5EF4-FFF2-40B4-BE49-F238E27FC236}">
              <a16:creationId xmlns:a16="http://schemas.microsoft.com/office/drawing/2014/main" id="{0F45DAE2-1865-4485-A8ED-DC6309B5A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3" name="Text Box 556">
          <a:extLst>
            <a:ext uri="{FF2B5EF4-FFF2-40B4-BE49-F238E27FC236}">
              <a16:creationId xmlns:a16="http://schemas.microsoft.com/office/drawing/2014/main" id="{1DFAA2E7-A995-4F15-96B1-42788667E3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94" name="Text Box 557">
          <a:extLst>
            <a:ext uri="{FF2B5EF4-FFF2-40B4-BE49-F238E27FC236}">
              <a16:creationId xmlns:a16="http://schemas.microsoft.com/office/drawing/2014/main" id="{D8BF91F4-C1F3-4F8F-94F4-58787196A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5" name="Text Box 558">
          <a:extLst>
            <a:ext uri="{FF2B5EF4-FFF2-40B4-BE49-F238E27FC236}">
              <a16:creationId xmlns:a16="http://schemas.microsoft.com/office/drawing/2014/main" id="{B1018418-893F-4812-A7B6-F189C3F99CC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6" name="Text Box 559">
          <a:extLst>
            <a:ext uri="{FF2B5EF4-FFF2-40B4-BE49-F238E27FC236}">
              <a16:creationId xmlns:a16="http://schemas.microsoft.com/office/drawing/2014/main" id="{DA1D205F-300C-4284-985A-0F60E7AB57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97" name="Text Box 560">
          <a:extLst>
            <a:ext uri="{FF2B5EF4-FFF2-40B4-BE49-F238E27FC236}">
              <a16:creationId xmlns:a16="http://schemas.microsoft.com/office/drawing/2014/main" id="{F0A32727-391F-4B36-91FB-31C5C2058E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698" name="Text Box 561">
          <a:extLst>
            <a:ext uri="{FF2B5EF4-FFF2-40B4-BE49-F238E27FC236}">
              <a16:creationId xmlns:a16="http://schemas.microsoft.com/office/drawing/2014/main" id="{F89726B7-1981-4309-8512-C4182D3768D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699" name="Text Box 562">
          <a:extLst>
            <a:ext uri="{FF2B5EF4-FFF2-40B4-BE49-F238E27FC236}">
              <a16:creationId xmlns:a16="http://schemas.microsoft.com/office/drawing/2014/main" id="{1D0F9B60-EF96-403A-BB23-54DC4B8BE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0" name="Text Box 563">
          <a:extLst>
            <a:ext uri="{FF2B5EF4-FFF2-40B4-BE49-F238E27FC236}">
              <a16:creationId xmlns:a16="http://schemas.microsoft.com/office/drawing/2014/main" id="{F9B5B5FB-1F64-4DD0-A20A-1DC9CF6DE6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01" name="Text Box 564">
          <a:extLst>
            <a:ext uri="{FF2B5EF4-FFF2-40B4-BE49-F238E27FC236}">
              <a16:creationId xmlns:a16="http://schemas.microsoft.com/office/drawing/2014/main" id="{674F456E-1608-4F02-8528-B0398B2D57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2" name="Text Box 565">
          <a:extLst>
            <a:ext uri="{FF2B5EF4-FFF2-40B4-BE49-F238E27FC236}">
              <a16:creationId xmlns:a16="http://schemas.microsoft.com/office/drawing/2014/main" id="{D88ACEC8-3E59-42EC-8D02-84BC07124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3" name="Text Box 566">
          <a:extLst>
            <a:ext uri="{FF2B5EF4-FFF2-40B4-BE49-F238E27FC236}">
              <a16:creationId xmlns:a16="http://schemas.microsoft.com/office/drawing/2014/main" id="{AA45A904-2376-477E-9C8C-30CEB05EAD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04" name="Text Box 567">
          <a:extLst>
            <a:ext uri="{FF2B5EF4-FFF2-40B4-BE49-F238E27FC236}">
              <a16:creationId xmlns:a16="http://schemas.microsoft.com/office/drawing/2014/main" id="{D075BE35-3C25-47A5-8024-DCBD3D96FC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5" name="Text Box 568">
          <a:extLst>
            <a:ext uri="{FF2B5EF4-FFF2-40B4-BE49-F238E27FC236}">
              <a16:creationId xmlns:a16="http://schemas.microsoft.com/office/drawing/2014/main" id="{B744E419-1E47-4AA3-ABE3-241A1F249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6" name="Text Box 569">
          <a:extLst>
            <a:ext uri="{FF2B5EF4-FFF2-40B4-BE49-F238E27FC236}">
              <a16:creationId xmlns:a16="http://schemas.microsoft.com/office/drawing/2014/main" id="{5214A99A-BD9E-4DA4-9D72-4EC213DA6C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07" name="Text Box 570">
          <a:extLst>
            <a:ext uri="{FF2B5EF4-FFF2-40B4-BE49-F238E27FC236}">
              <a16:creationId xmlns:a16="http://schemas.microsoft.com/office/drawing/2014/main" id="{C2D9C8EB-8125-41FF-B02B-B4C24B84CE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08" name="Text Box 571">
          <a:extLst>
            <a:ext uri="{FF2B5EF4-FFF2-40B4-BE49-F238E27FC236}">
              <a16:creationId xmlns:a16="http://schemas.microsoft.com/office/drawing/2014/main" id="{5C51423B-EE8C-43F8-BE32-F7E2F67FBE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09" name="Text Box 572">
          <a:extLst>
            <a:ext uri="{FF2B5EF4-FFF2-40B4-BE49-F238E27FC236}">
              <a16:creationId xmlns:a16="http://schemas.microsoft.com/office/drawing/2014/main" id="{9D6DBB23-C635-4CEB-A7F3-19A46D4BBA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0" name="Text Box 573">
          <a:extLst>
            <a:ext uri="{FF2B5EF4-FFF2-40B4-BE49-F238E27FC236}">
              <a16:creationId xmlns:a16="http://schemas.microsoft.com/office/drawing/2014/main" id="{72CFB9E9-F05B-42D5-811E-B5EE85F05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11" name="Text Box 574">
          <a:extLst>
            <a:ext uri="{FF2B5EF4-FFF2-40B4-BE49-F238E27FC236}">
              <a16:creationId xmlns:a16="http://schemas.microsoft.com/office/drawing/2014/main" id="{FFF45375-1440-4222-9B97-97AC74A8FAA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2" name="Text Box 575">
          <a:extLst>
            <a:ext uri="{FF2B5EF4-FFF2-40B4-BE49-F238E27FC236}">
              <a16:creationId xmlns:a16="http://schemas.microsoft.com/office/drawing/2014/main" id="{9211AD1F-FC68-44D8-BB92-171376B6E2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3" name="Text Box 576">
          <a:extLst>
            <a:ext uri="{FF2B5EF4-FFF2-40B4-BE49-F238E27FC236}">
              <a16:creationId xmlns:a16="http://schemas.microsoft.com/office/drawing/2014/main" id="{0CF46701-D79B-4107-BE53-7E88FDFC26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14" name="Text Box 577">
          <a:extLst>
            <a:ext uri="{FF2B5EF4-FFF2-40B4-BE49-F238E27FC236}">
              <a16:creationId xmlns:a16="http://schemas.microsoft.com/office/drawing/2014/main" id="{D0B93A8A-BFAC-48A5-B580-3A515DAB0D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5" name="Text Box 578">
          <a:extLst>
            <a:ext uri="{FF2B5EF4-FFF2-40B4-BE49-F238E27FC236}">
              <a16:creationId xmlns:a16="http://schemas.microsoft.com/office/drawing/2014/main" id="{C1EFA051-B9AD-4222-A7C8-977CE8DB3D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6" name="Text Box 579">
          <a:extLst>
            <a:ext uri="{FF2B5EF4-FFF2-40B4-BE49-F238E27FC236}">
              <a16:creationId xmlns:a16="http://schemas.microsoft.com/office/drawing/2014/main" id="{2CACBA89-B6CC-49A1-9979-0AF50B83AA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17" name="Text Box 580">
          <a:extLst>
            <a:ext uri="{FF2B5EF4-FFF2-40B4-BE49-F238E27FC236}">
              <a16:creationId xmlns:a16="http://schemas.microsoft.com/office/drawing/2014/main" id="{D24B5F1E-DA7F-4347-9B29-9AC5A40C3A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8" name="Text Box 581">
          <a:extLst>
            <a:ext uri="{FF2B5EF4-FFF2-40B4-BE49-F238E27FC236}">
              <a16:creationId xmlns:a16="http://schemas.microsoft.com/office/drawing/2014/main" id="{F9B704C5-750D-4FFB-A614-7044DEF62BA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19" name="Text Box 582">
          <a:extLst>
            <a:ext uri="{FF2B5EF4-FFF2-40B4-BE49-F238E27FC236}">
              <a16:creationId xmlns:a16="http://schemas.microsoft.com/office/drawing/2014/main" id="{783DF33F-4AF5-4C8A-BB2F-84EF9FE2E9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20" name="Text Box 583">
          <a:extLst>
            <a:ext uri="{FF2B5EF4-FFF2-40B4-BE49-F238E27FC236}">
              <a16:creationId xmlns:a16="http://schemas.microsoft.com/office/drawing/2014/main" id="{1EAEC2A3-E916-4F31-828F-3B88A06BF84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1" name="Text Box 584">
          <a:extLst>
            <a:ext uri="{FF2B5EF4-FFF2-40B4-BE49-F238E27FC236}">
              <a16:creationId xmlns:a16="http://schemas.microsoft.com/office/drawing/2014/main" id="{74517E59-A8AF-4BB5-9959-50AB2CC36C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2" name="Text Box 585">
          <a:extLst>
            <a:ext uri="{FF2B5EF4-FFF2-40B4-BE49-F238E27FC236}">
              <a16:creationId xmlns:a16="http://schemas.microsoft.com/office/drawing/2014/main" id="{FCDB1496-9A5C-4BE0-A976-5C573D8603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23" name="Text Box 586">
          <a:extLst>
            <a:ext uri="{FF2B5EF4-FFF2-40B4-BE49-F238E27FC236}">
              <a16:creationId xmlns:a16="http://schemas.microsoft.com/office/drawing/2014/main" id="{5B78E0C8-421A-4881-9C89-0D3B0EE33C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24" name="Text Box 587">
          <a:extLst>
            <a:ext uri="{FF2B5EF4-FFF2-40B4-BE49-F238E27FC236}">
              <a16:creationId xmlns:a16="http://schemas.microsoft.com/office/drawing/2014/main" id="{51A2CC9E-EC24-485E-A9D7-C3FF602D16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5" name="Text Box 588">
          <a:extLst>
            <a:ext uri="{FF2B5EF4-FFF2-40B4-BE49-F238E27FC236}">
              <a16:creationId xmlns:a16="http://schemas.microsoft.com/office/drawing/2014/main" id="{B9012B7B-92AA-467F-B50F-CF45E08EFC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6" name="Text Box 589">
          <a:extLst>
            <a:ext uri="{FF2B5EF4-FFF2-40B4-BE49-F238E27FC236}">
              <a16:creationId xmlns:a16="http://schemas.microsoft.com/office/drawing/2014/main" id="{FE046CA3-D626-4097-BBB9-2F7776A65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27" name="Text Box 590">
          <a:extLst>
            <a:ext uri="{FF2B5EF4-FFF2-40B4-BE49-F238E27FC236}">
              <a16:creationId xmlns:a16="http://schemas.microsoft.com/office/drawing/2014/main" id="{CFE917ED-4157-4500-8C7A-EAEFDBF8F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8" name="Text Box 591">
          <a:extLst>
            <a:ext uri="{FF2B5EF4-FFF2-40B4-BE49-F238E27FC236}">
              <a16:creationId xmlns:a16="http://schemas.microsoft.com/office/drawing/2014/main" id="{D674D687-04F3-4F08-878F-857E84867B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29" name="Text Box 592">
          <a:extLst>
            <a:ext uri="{FF2B5EF4-FFF2-40B4-BE49-F238E27FC236}">
              <a16:creationId xmlns:a16="http://schemas.microsoft.com/office/drawing/2014/main" id="{2A2C00B4-C033-4682-A46D-839B9A98AC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30" name="Text Box 593">
          <a:extLst>
            <a:ext uri="{FF2B5EF4-FFF2-40B4-BE49-F238E27FC236}">
              <a16:creationId xmlns:a16="http://schemas.microsoft.com/office/drawing/2014/main" id="{24CC4980-C98F-402F-A6B2-B077C5BCA0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1" name="Text Box 594">
          <a:extLst>
            <a:ext uri="{FF2B5EF4-FFF2-40B4-BE49-F238E27FC236}">
              <a16:creationId xmlns:a16="http://schemas.microsoft.com/office/drawing/2014/main" id="{CC40E4D3-E785-4368-AACD-BB523CB0B7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2" name="Text Box 595">
          <a:extLst>
            <a:ext uri="{FF2B5EF4-FFF2-40B4-BE49-F238E27FC236}">
              <a16:creationId xmlns:a16="http://schemas.microsoft.com/office/drawing/2014/main" id="{37B6FAF2-A08D-455B-BE64-6CDF1B4EF3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33" name="Text Box 596">
          <a:extLst>
            <a:ext uri="{FF2B5EF4-FFF2-40B4-BE49-F238E27FC236}">
              <a16:creationId xmlns:a16="http://schemas.microsoft.com/office/drawing/2014/main" id="{05AB4971-0FD2-4B73-BD48-F7276BE6060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34" name="Text Box 597">
          <a:extLst>
            <a:ext uri="{FF2B5EF4-FFF2-40B4-BE49-F238E27FC236}">
              <a16:creationId xmlns:a16="http://schemas.microsoft.com/office/drawing/2014/main" id="{FFC49750-AF83-4F63-81F1-640D6CF201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5" name="Text Box 598">
          <a:extLst>
            <a:ext uri="{FF2B5EF4-FFF2-40B4-BE49-F238E27FC236}">
              <a16:creationId xmlns:a16="http://schemas.microsoft.com/office/drawing/2014/main" id="{29B67A23-7DF3-44EC-9BC5-8D856C08A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6" name="Text Box 599">
          <a:extLst>
            <a:ext uri="{FF2B5EF4-FFF2-40B4-BE49-F238E27FC236}">
              <a16:creationId xmlns:a16="http://schemas.microsoft.com/office/drawing/2014/main" id="{A635A950-BC07-40A6-ADE1-2229D999F2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37" name="Text Box 600">
          <a:extLst>
            <a:ext uri="{FF2B5EF4-FFF2-40B4-BE49-F238E27FC236}">
              <a16:creationId xmlns:a16="http://schemas.microsoft.com/office/drawing/2014/main" id="{A0504064-D3A4-44CF-ACC0-C4A6EE9A013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8" name="Text Box 601">
          <a:extLst>
            <a:ext uri="{FF2B5EF4-FFF2-40B4-BE49-F238E27FC236}">
              <a16:creationId xmlns:a16="http://schemas.microsoft.com/office/drawing/2014/main" id="{7D8112AE-6B1D-413D-A305-CF824D95D7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39" name="Text Box 602">
          <a:extLst>
            <a:ext uri="{FF2B5EF4-FFF2-40B4-BE49-F238E27FC236}">
              <a16:creationId xmlns:a16="http://schemas.microsoft.com/office/drawing/2014/main" id="{99D718B9-302C-45E1-9BFA-3DBE2D9DDB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40" name="Text Box 603">
          <a:extLst>
            <a:ext uri="{FF2B5EF4-FFF2-40B4-BE49-F238E27FC236}">
              <a16:creationId xmlns:a16="http://schemas.microsoft.com/office/drawing/2014/main" id="{0BC8A865-A8E1-45A3-BB0C-58AD3B14E4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1" name="Text Box 604">
          <a:extLst>
            <a:ext uri="{FF2B5EF4-FFF2-40B4-BE49-F238E27FC236}">
              <a16:creationId xmlns:a16="http://schemas.microsoft.com/office/drawing/2014/main" id="{BA1793BC-D19A-4410-A599-9DFDF92AE7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2" name="Text Box 605">
          <a:extLst>
            <a:ext uri="{FF2B5EF4-FFF2-40B4-BE49-F238E27FC236}">
              <a16:creationId xmlns:a16="http://schemas.microsoft.com/office/drawing/2014/main" id="{2551C2C8-226C-497C-8070-89129944C5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43" name="Text Box 606">
          <a:extLst>
            <a:ext uri="{FF2B5EF4-FFF2-40B4-BE49-F238E27FC236}">
              <a16:creationId xmlns:a16="http://schemas.microsoft.com/office/drawing/2014/main" id="{8CA5CB09-B2F2-49E0-86DE-6AF864F98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44" name="Text Box 607">
          <a:extLst>
            <a:ext uri="{FF2B5EF4-FFF2-40B4-BE49-F238E27FC236}">
              <a16:creationId xmlns:a16="http://schemas.microsoft.com/office/drawing/2014/main" id="{E5380778-6E96-4651-9346-9A773E3393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5" name="Text Box 608">
          <a:extLst>
            <a:ext uri="{FF2B5EF4-FFF2-40B4-BE49-F238E27FC236}">
              <a16:creationId xmlns:a16="http://schemas.microsoft.com/office/drawing/2014/main" id="{A6C3ED47-ED9D-4762-97AA-921A262A82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6" name="Text Box 609">
          <a:extLst>
            <a:ext uri="{FF2B5EF4-FFF2-40B4-BE49-F238E27FC236}">
              <a16:creationId xmlns:a16="http://schemas.microsoft.com/office/drawing/2014/main" id="{B5334DCA-C406-4294-9143-AF2550C24B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47" name="Text Box 610">
          <a:extLst>
            <a:ext uri="{FF2B5EF4-FFF2-40B4-BE49-F238E27FC236}">
              <a16:creationId xmlns:a16="http://schemas.microsoft.com/office/drawing/2014/main" id="{F0489DC6-942C-484F-8AE3-8606D61EA4F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8" name="Text Box 611">
          <a:extLst>
            <a:ext uri="{FF2B5EF4-FFF2-40B4-BE49-F238E27FC236}">
              <a16:creationId xmlns:a16="http://schemas.microsoft.com/office/drawing/2014/main" id="{2322E824-F17A-4D54-B101-6B3921DBB5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49" name="Text Box 612">
          <a:extLst>
            <a:ext uri="{FF2B5EF4-FFF2-40B4-BE49-F238E27FC236}">
              <a16:creationId xmlns:a16="http://schemas.microsoft.com/office/drawing/2014/main" id="{EFA41BAA-BC10-4CB1-91EF-95F270084E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50" name="Text Box 613">
          <a:extLst>
            <a:ext uri="{FF2B5EF4-FFF2-40B4-BE49-F238E27FC236}">
              <a16:creationId xmlns:a16="http://schemas.microsoft.com/office/drawing/2014/main" id="{97245F8D-B8C6-4EB0-ACF4-2551CE68BDD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1" name="Text Box 614">
          <a:extLst>
            <a:ext uri="{FF2B5EF4-FFF2-40B4-BE49-F238E27FC236}">
              <a16:creationId xmlns:a16="http://schemas.microsoft.com/office/drawing/2014/main" id="{EACAA4A9-E755-4BE9-BDC8-989AE73C4B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2" name="Text Box 615">
          <a:extLst>
            <a:ext uri="{FF2B5EF4-FFF2-40B4-BE49-F238E27FC236}">
              <a16:creationId xmlns:a16="http://schemas.microsoft.com/office/drawing/2014/main" id="{6CF6102C-E2E8-4B45-B2EE-49EDF34E3C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53" name="Text Box 616">
          <a:extLst>
            <a:ext uri="{FF2B5EF4-FFF2-40B4-BE49-F238E27FC236}">
              <a16:creationId xmlns:a16="http://schemas.microsoft.com/office/drawing/2014/main" id="{CEAAE44A-7E81-4F99-B08C-A4E9BA1B57B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4" name="Text Box 617">
          <a:extLst>
            <a:ext uri="{FF2B5EF4-FFF2-40B4-BE49-F238E27FC236}">
              <a16:creationId xmlns:a16="http://schemas.microsoft.com/office/drawing/2014/main" id="{CB028DD6-C87F-4051-8D54-2BB5F4993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5" name="Text Box 618">
          <a:extLst>
            <a:ext uri="{FF2B5EF4-FFF2-40B4-BE49-F238E27FC236}">
              <a16:creationId xmlns:a16="http://schemas.microsoft.com/office/drawing/2014/main" id="{A8D50652-149C-42FE-87AC-01AA422C9A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56" name="Text Box 619">
          <a:extLst>
            <a:ext uri="{FF2B5EF4-FFF2-40B4-BE49-F238E27FC236}">
              <a16:creationId xmlns:a16="http://schemas.microsoft.com/office/drawing/2014/main" id="{28D27472-02C6-41CA-AF39-191D0B750EF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7" name="Text Box 620">
          <a:extLst>
            <a:ext uri="{FF2B5EF4-FFF2-40B4-BE49-F238E27FC236}">
              <a16:creationId xmlns:a16="http://schemas.microsoft.com/office/drawing/2014/main" id="{4DA7B3C7-8053-4A14-9A57-A4687D8AA2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58" name="Text Box 621">
          <a:extLst>
            <a:ext uri="{FF2B5EF4-FFF2-40B4-BE49-F238E27FC236}">
              <a16:creationId xmlns:a16="http://schemas.microsoft.com/office/drawing/2014/main" id="{86E453E9-7374-4938-B2B6-FE3C60C55F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59" name="Text Box 622">
          <a:extLst>
            <a:ext uri="{FF2B5EF4-FFF2-40B4-BE49-F238E27FC236}">
              <a16:creationId xmlns:a16="http://schemas.microsoft.com/office/drawing/2014/main" id="{2D77A5BF-214D-48CA-98C9-9F55DF8A27D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60" name="Text Box 623">
          <a:extLst>
            <a:ext uri="{FF2B5EF4-FFF2-40B4-BE49-F238E27FC236}">
              <a16:creationId xmlns:a16="http://schemas.microsoft.com/office/drawing/2014/main" id="{B7C70891-DC68-4F4C-9A41-DF2EB542EED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1" name="Text Box 624">
          <a:extLst>
            <a:ext uri="{FF2B5EF4-FFF2-40B4-BE49-F238E27FC236}">
              <a16:creationId xmlns:a16="http://schemas.microsoft.com/office/drawing/2014/main" id="{75E3AD66-34A2-43C0-8463-96BB2785EB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2" name="Text Box 625">
          <a:extLst>
            <a:ext uri="{FF2B5EF4-FFF2-40B4-BE49-F238E27FC236}">
              <a16:creationId xmlns:a16="http://schemas.microsoft.com/office/drawing/2014/main" id="{2A14FE1A-2457-4AC3-8017-BC0DECCBB1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63" name="Text Box 626">
          <a:extLst>
            <a:ext uri="{FF2B5EF4-FFF2-40B4-BE49-F238E27FC236}">
              <a16:creationId xmlns:a16="http://schemas.microsoft.com/office/drawing/2014/main" id="{6630E5F6-E902-4275-A69E-316515D012A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4" name="Text Box 627">
          <a:extLst>
            <a:ext uri="{FF2B5EF4-FFF2-40B4-BE49-F238E27FC236}">
              <a16:creationId xmlns:a16="http://schemas.microsoft.com/office/drawing/2014/main" id="{B2CAEBB3-BB53-4766-AC22-35AF33FB65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5" name="Text Box 628">
          <a:extLst>
            <a:ext uri="{FF2B5EF4-FFF2-40B4-BE49-F238E27FC236}">
              <a16:creationId xmlns:a16="http://schemas.microsoft.com/office/drawing/2014/main" id="{25446EA9-7AF3-4332-9261-6C88D3D6F0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66" name="Text Box 629">
          <a:extLst>
            <a:ext uri="{FF2B5EF4-FFF2-40B4-BE49-F238E27FC236}">
              <a16:creationId xmlns:a16="http://schemas.microsoft.com/office/drawing/2014/main" id="{E5F15FE5-FD9D-4627-B911-07D8B317A46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7" name="Text Box 630">
          <a:extLst>
            <a:ext uri="{FF2B5EF4-FFF2-40B4-BE49-F238E27FC236}">
              <a16:creationId xmlns:a16="http://schemas.microsoft.com/office/drawing/2014/main" id="{64F14B08-024C-4F95-94C7-50F9A1C1C9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68" name="Text Box 631">
          <a:extLst>
            <a:ext uri="{FF2B5EF4-FFF2-40B4-BE49-F238E27FC236}">
              <a16:creationId xmlns:a16="http://schemas.microsoft.com/office/drawing/2014/main" id="{516D7BF3-1A58-46D2-B425-27811FB79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69" name="Text Box 632">
          <a:extLst>
            <a:ext uri="{FF2B5EF4-FFF2-40B4-BE49-F238E27FC236}">
              <a16:creationId xmlns:a16="http://schemas.microsoft.com/office/drawing/2014/main" id="{35E0050F-B2D3-4050-BFC5-AE15D553F3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70" name="Text Box 633">
          <a:extLst>
            <a:ext uri="{FF2B5EF4-FFF2-40B4-BE49-F238E27FC236}">
              <a16:creationId xmlns:a16="http://schemas.microsoft.com/office/drawing/2014/main" id="{673B1592-F0D4-40FF-9B39-83186C863AC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1" name="Text Box 634">
          <a:extLst>
            <a:ext uri="{FF2B5EF4-FFF2-40B4-BE49-F238E27FC236}">
              <a16:creationId xmlns:a16="http://schemas.microsoft.com/office/drawing/2014/main" id="{BF62BCB2-59DB-4542-9093-B6CED42132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2" name="Text Box 635">
          <a:extLst>
            <a:ext uri="{FF2B5EF4-FFF2-40B4-BE49-F238E27FC236}">
              <a16:creationId xmlns:a16="http://schemas.microsoft.com/office/drawing/2014/main" id="{274632C0-54A4-4535-B916-875FD59416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73" name="Text Box 636">
          <a:extLst>
            <a:ext uri="{FF2B5EF4-FFF2-40B4-BE49-F238E27FC236}">
              <a16:creationId xmlns:a16="http://schemas.microsoft.com/office/drawing/2014/main" id="{E06811C8-DA66-4AE4-AA51-8F6DF9E65F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4" name="Text Box 637">
          <a:extLst>
            <a:ext uri="{FF2B5EF4-FFF2-40B4-BE49-F238E27FC236}">
              <a16:creationId xmlns:a16="http://schemas.microsoft.com/office/drawing/2014/main" id="{6A12D098-5C53-4FDF-A90E-096CCEBD85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5" name="Text Box 638">
          <a:extLst>
            <a:ext uri="{FF2B5EF4-FFF2-40B4-BE49-F238E27FC236}">
              <a16:creationId xmlns:a16="http://schemas.microsoft.com/office/drawing/2014/main" id="{4AA3350B-66A9-41C5-BB80-1FAA10520A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76" name="Text Box 639">
          <a:extLst>
            <a:ext uri="{FF2B5EF4-FFF2-40B4-BE49-F238E27FC236}">
              <a16:creationId xmlns:a16="http://schemas.microsoft.com/office/drawing/2014/main" id="{E34BEBCF-B18B-4541-AE8C-F6E7B2BA114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7" name="Text Box 640">
          <a:extLst>
            <a:ext uri="{FF2B5EF4-FFF2-40B4-BE49-F238E27FC236}">
              <a16:creationId xmlns:a16="http://schemas.microsoft.com/office/drawing/2014/main" id="{4A9A09EF-A0A8-42C3-8463-B5874085EA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78" name="Text Box 641">
          <a:extLst>
            <a:ext uri="{FF2B5EF4-FFF2-40B4-BE49-F238E27FC236}">
              <a16:creationId xmlns:a16="http://schemas.microsoft.com/office/drawing/2014/main" id="{323C3E70-6BB6-4137-A858-E542F188D2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9779" name="Text Box 642">
          <a:extLst>
            <a:ext uri="{FF2B5EF4-FFF2-40B4-BE49-F238E27FC236}">
              <a16:creationId xmlns:a16="http://schemas.microsoft.com/office/drawing/2014/main" id="{B2D790DB-82DA-450F-9904-140CE7E9427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0" name="Text Box 643">
          <a:extLst>
            <a:ext uri="{FF2B5EF4-FFF2-40B4-BE49-F238E27FC236}">
              <a16:creationId xmlns:a16="http://schemas.microsoft.com/office/drawing/2014/main" id="{5467C0C1-0B74-41CA-855C-AB15FAD3A5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1" name="Text Box 644">
          <a:extLst>
            <a:ext uri="{FF2B5EF4-FFF2-40B4-BE49-F238E27FC236}">
              <a16:creationId xmlns:a16="http://schemas.microsoft.com/office/drawing/2014/main" id="{7EB9DCA7-9CE3-4B02-87C7-0FF7A4A5D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82" name="Text Box 645">
          <a:extLst>
            <a:ext uri="{FF2B5EF4-FFF2-40B4-BE49-F238E27FC236}">
              <a16:creationId xmlns:a16="http://schemas.microsoft.com/office/drawing/2014/main" id="{DAEFA510-C7AC-42CC-BF14-4F96347E2E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3" name="Text Box 646">
          <a:extLst>
            <a:ext uri="{FF2B5EF4-FFF2-40B4-BE49-F238E27FC236}">
              <a16:creationId xmlns:a16="http://schemas.microsoft.com/office/drawing/2014/main" id="{C31D9C9E-D747-478F-902B-942849942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4" name="Text Box 647">
          <a:extLst>
            <a:ext uri="{FF2B5EF4-FFF2-40B4-BE49-F238E27FC236}">
              <a16:creationId xmlns:a16="http://schemas.microsoft.com/office/drawing/2014/main" id="{54E20EB6-009A-48B4-B041-6EBC6A7E1C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85" name="Text Box 648">
          <a:extLst>
            <a:ext uri="{FF2B5EF4-FFF2-40B4-BE49-F238E27FC236}">
              <a16:creationId xmlns:a16="http://schemas.microsoft.com/office/drawing/2014/main" id="{CB24513B-E9D0-4726-8651-47F7066916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6" name="Text Box 649">
          <a:extLst>
            <a:ext uri="{FF2B5EF4-FFF2-40B4-BE49-F238E27FC236}">
              <a16:creationId xmlns:a16="http://schemas.microsoft.com/office/drawing/2014/main" id="{FE9761EC-EFC7-4F4C-98FC-7B1DB17705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87" name="Text Box 650">
          <a:extLst>
            <a:ext uri="{FF2B5EF4-FFF2-40B4-BE49-F238E27FC236}">
              <a16:creationId xmlns:a16="http://schemas.microsoft.com/office/drawing/2014/main" id="{29EE1341-BDBD-4DC0-9DEF-B5D160D17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88" name="Text Box 651">
          <a:extLst>
            <a:ext uri="{FF2B5EF4-FFF2-40B4-BE49-F238E27FC236}">
              <a16:creationId xmlns:a16="http://schemas.microsoft.com/office/drawing/2014/main" id="{A0B9B7B3-E044-4D5D-99A7-D7B0AAF7B72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89" name="Text Box 652">
          <a:extLst>
            <a:ext uri="{FF2B5EF4-FFF2-40B4-BE49-F238E27FC236}">
              <a16:creationId xmlns:a16="http://schemas.microsoft.com/office/drawing/2014/main" id="{69F84DC9-4D6A-436E-9B26-DD5F63849F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0" name="Text Box 653">
          <a:extLst>
            <a:ext uri="{FF2B5EF4-FFF2-40B4-BE49-F238E27FC236}">
              <a16:creationId xmlns:a16="http://schemas.microsoft.com/office/drawing/2014/main" id="{DCE885E8-C9AC-42F9-8DB2-7D60D5CDC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1" name="Text Box 654">
          <a:extLst>
            <a:ext uri="{FF2B5EF4-FFF2-40B4-BE49-F238E27FC236}">
              <a16:creationId xmlns:a16="http://schemas.microsoft.com/office/drawing/2014/main" id="{8EB8479C-5C49-40C5-9FFB-FEAF36909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92" name="Text Box 655">
          <a:extLst>
            <a:ext uri="{FF2B5EF4-FFF2-40B4-BE49-F238E27FC236}">
              <a16:creationId xmlns:a16="http://schemas.microsoft.com/office/drawing/2014/main" id="{32D89980-26D4-466C-A916-401D2B1516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3" name="Text Box 656">
          <a:extLst>
            <a:ext uri="{FF2B5EF4-FFF2-40B4-BE49-F238E27FC236}">
              <a16:creationId xmlns:a16="http://schemas.microsoft.com/office/drawing/2014/main" id="{1B87A22B-F3CB-4D4D-9AAE-5828D65DE3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4" name="Text Box 657">
          <a:extLst>
            <a:ext uri="{FF2B5EF4-FFF2-40B4-BE49-F238E27FC236}">
              <a16:creationId xmlns:a16="http://schemas.microsoft.com/office/drawing/2014/main" id="{8E8F8AB9-FFE0-4C70-8560-9E41DAAF2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95" name="Text Box 658">
          <a:extLst>
            <a:ext uri="{FF2B5EF4-FFF2-40B4-BE49-F238E27FC236}">
              <a16:creationId xmlns:a16="http://schemas.microsoft.com/office/drawing/2014/main" id="{B89E18EA-CD46-4260-89B1-E8C49E79D73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6" name="Text Box 659">
          <a:extLst>
            <a:ext uri="{FF2B5EF4-FFF2-40B4-BE49-F238E27FC236}">
              <a16:creationId xmlns:a16="http://schemas.microsoft.com/office/drawing/2014/main" id="{EFF2949F-57AB-40C6-A846-CCFA739FB5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7" name="Text Box 660">
          <a:extLst>
            <a:ext uri="{FF2B5EF4-FFF2-40B4-BE49-F238E27FC236}">
              <a16:creationId xmlns:a16="http://schemas.microsoft.com/office/drawing/2014/main" id="{D333D23A-869C-43F2-A595-904128CEF4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798" name="Text Box 661">
          <a:extLst>
            <a:ext uri="{FF2B5EF4-FFF2-40B4-BE49-F238E27FC236}">
              <a16:creationId xmlns:a16="http://schemas.microsoft.com/office/drawing/2014/main" id="{8BE6AC46-2AE1-4C14-A0BE-AE731F9D3B7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799" name="Text Box 662">
          <a:extLst>
            <a:ext uri="{FF2B5EF4-FFF2-40B4-BE49-F238E27FC236}">
              <a16:creationId xmlns:a16="http://schemas.microsoft.com/office/drawing/2014/main" id="{C7CC41A9-4F2E-4430-8ECE-6B66C00325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0" name="Text Box 663">
          <a:extLst>
            <a:ext uri="{FF2B5EF4-FFF2-40B4-BE49-F238E27FC236}">
              <a16:creationId xmlns:a16="http://schemas.microsoft.com/office/drawing/2014/main" id="{6FA89AD0-8083-40DB-80E9-B286950AAB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01" name="Text Box 664">
          <a:extLst>
            <a:ext uri="{FF2B5EF4-FFF2-40B4-BE49-F238E27FC236}">
              <a16:creationId xmlns:a16="http://schemas.microsoft.com/office/drawing/2014/main" id="{07933BDE-8409-4775-82F9-704DC25156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2" name="Text Box 665">
          <a:extLst>
            <a:ext uri="{FF2B5EF4-FFF2-40B4-BE49-F238E27FC236}">
              <a16:creationId xmlns:a16="http://schemas.microsoft.com/office/drawing/2014/main" id="{B5E76BEE-288C-46F3-93F2-C450C39163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3" name="Text Box 666">
          <a:extLst>
            <a:ext uri="{FF2B5EF4-FFF2-40B4-BE49-F238E27FC236}">
              <a16:creationId xmlns:a16="http://schemas.microsoft.com/office/drawing/2014/main" id="{A3D57595-04BD-4900-9579-9ECF132B5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04" name="Text Box 667">
          <a:extLst>
            <a:ext uri="{FF2B5EF4-FFF2-40B4-BE49-F238E27FC236}">
              <a16:creationId xmlns:a16="http://schemas.microsoft.com/office/drawing/2014/main" id="{FD9A5505-684A-4DC8-BFE7-4E73A863F89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5" name="Text Box 668">
          <a:extLst>
            <a:ext uri="{FF2B5EF4-FFF2-40B4-BE49-F238E27FC236}">
              <a16:creationId xmlns:a16="http://schemas.microsoft.com/office/drawing/2014/main" id="{A479C497-F0DC-4A06-B7C3-7D58D85FEB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6" name="Text Box 669">
          <a:extLst>
            <a:ext uri="{FF2B5EF4-FFF2-40B4-BE49-F238E27FC236}">
              <a16:creationId xmlns:a16="http://schemas.microsoft.com/office/drawing/2014/main" id="{DB2196BF-8411-4626-9E90-A9BD318B0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07" name="Text Box 670">
          <a:extLst>
            <a:ext uri="{FF2B5EF4-FFF2-40B4-BE49-F238E27FC236}">
              <a16:creationId xmlns:a16="http://schemas.microsoft.com/office/drawing/2014/main" id="{B8E53345-734D-4F8A-9972-0ACFE1F771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08" name="Text Box 671">
          <a:extLst>
            <a:ext uri="{FF2B5EF4-FFF2-40B4-BE49-F238E27FC236}">
              <a16:creationId xmlns:a16="http://schemas.microsoft.com/office/drawing/2014/main" id="{6082616E-052A-4815-B85A-9F9939235C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09" name="Text Box 672">
          <a:extLst>
            <a:ext uri="{FF2B5EF4-FFF2-40B4-BE49-F238E27FC236}">
              <a16:creationId xmlns:a16="http://schemas.microsoft.com/office/drawing/2014/main" id="{2019E94E-BEFC-4D3E-86AB-7CC53804D6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0" name="Text Box 673">
          <a:extLst>
            <a:ext uri="{FF2B5EF4-FFF2-40B4-BE49-F238E27FC236}">
              <a16:creationId xmlns:a16="http://schemas.microsoft.com/office/drawing/2014/main" id="{7125FA78-B623-44E8-B8BA-B43B9EE0EF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11" name="Text Box 674">
          <a:extLst>
            <a:ext uri="{FF2B5EF4-FFF2-40B4-BE49-F238E27FC236}">
              <a16:creationId xmlns:a16="http://schemas.microsoft.com/office/drawing/2014/main" id="{FF79EDA5-79FB-4C1C-9522-41D01A8502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2" name="Text Box 675">
          <a:extLst>
            <a:ext uri="{FF2B5EF4-FFF2-40B4-BE49-F238E27FC236}">
              <a16:creationId xmlns:a16="http://schemas.microsoft.com/office/drawing/2014/main" id="{C227E6B0-6652-4517-B458-F847FF934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3" name="Text Box 676">
          <a:extLst>
            <a:ext uri="{FF2B5EF4-FFF2-40B4-BE49-F238E27FC236}">
              <a16:creationId xmlns:a16="http://schemas.microsoft.com/office/drawing/2014/main" id="{8879C011-570B-4F7D-BDFE-95A5BABC6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14" name="Text Box 677">
          <a:extLst>
            <a:ext uri="{FF2B5EF4-FFF2-40B4-BE49-F238E27FC236}">
              <a16:creationId xmlns:a16="http://schemas.microsoft.com/office/drawing/2014/main" id="{0E9F3EF2-A3AA-47F1-9F80-844B7DEA68C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5" name="Text Box 678">
          <a:extLst>
            <a:ext uri="{FF2B5EF4-FFF2-40B4-BE49-F238E27FC236}">
              <a16:creationId xmlns:a16="http://schemas.microsoft.com/office/drawing/2014/main" id="{8377C199-D20D-4668-964D-3E81E73757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6" name="Text Box 679">
          <a:extLst>
            <a:ext uri="{FF2B5EF4-FFF2-40B4-BE49-F238E27FC236}">
              <a16:creationId xmlns:a16="http://schemas.microsoft.com/office/drawing/2014/main" id="{D8DC4456-DB0F-4055-BB97-8364A820FF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17" name="Text Box 680">
          <a:extLst>
            <a:ext uri="{FF2B5EF4-FFF2-40B4-BE49-F238E27FC236}">
              <a16:creationId xmlns:a16="http://schemas.microsoft.com/office/drawing/2014/main" id="{E0D96CA5-86F0-45DB-9D82-5ED4C004F8B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8" name="Text Box 681">
          <a:extLst>
            <a:ext uri="{FF2B5EF4-FFF2-40B4-BE49-F238E27FC236}">
              <a16:creationId xmlns:a16="http://schemas.microsoft.com/office/drawing/2014/main" id="{2865092C-1573-47B5-BA30-3B49621A0B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19" name="Text Box 682">
          <a:extLst>
            <a:ext uri="{FF2B5EF4-FFF2-40B4-BE49-F238E27FC236}">
              <a16:creationId xmlns:a16="http://schemas.microsoft.com/office/drawing/2014/main" id="{309CC5A7-411D-440E-8583-5D5528EDD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20" name="Text Box 683">
          <a:extLst>
            <a:ext uri="{FF2B5EF4-FFF2-40B4-BE49-F238E27FC236}">
              <a16:creationId xmlns:a16="http://schemas.microsoft.com/office/drawing/2014/main" id="{DC75733C-2A3E-4717-96F3-C94DCFD3D4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1" name="Text Box 684">
          <a:extLst>
            <a:ext uri="{FF2B5EF4-FFF2-40B4-BE49-F238E27FC236}">
              <a16:creationId xmlns:a16="http://schemas.microsoft.com/office/drawing/2014/main" id="{FA271727-DC47-4A93-9CEE-CD780281B7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2" name="Text Box 685">
          <a:extLst>
            <a:ext uri="{FF2B5EF4-FFF2-40B4-BE49-F238E27FC236}">
              <a16:creationId xmlns:a16="http://schemas.microsoft.com/office/drawing/2014/main" id="{46E8F446-8235-4570-BF54-A8B30DA0EF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23" name="Text Box 686">
          <a:extLst>
            <a:ext uri="{FF2B5EF4-FFF2-40B4-BE49-F238E27FC236}">
              <a16:creationId xmlns:a16="http://schemas.microsoft.com/office/drawing/2014/main" id="{085BCBF9-96BB-4F49-9C88-257864DB5E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4" name="Text Box 687">
          <a:extLst>
            <a:ext uri="{FF2B5EF4-FFF2-40B4-BE49-F238E27FC236}">
              <a16:creationId xmlns:a16="http://schemas.microsoft.com/office/drawing/2014/main" id="{52A14E83-0AD2-4BB9-9B61-0546FC7C3F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5" name="Text Box 688">
          <a:extLst>
            <a:ext uri="{FF2B5EF4-FFF2-40B4-BE49-F238E27FC236}">
              <a16:creationId xmlns:a16="http://schemas.microsoft.com/office/drawing/2014/main" id="{362285D2-6688-4CB2-AF81-C00AA6E165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26" name="Text Box 689">
          <a:extLst>
            <a:ext uri="{FF2B5EF4-FFF2-40B4-BE49-F238E27FC236}">
              <a16:creationId xmlns:a16="http://schemas.microsoft.com/office/drawing/2014/main" id="{BF685491-69C8-44A8-8C8E-918E52E2853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27" name="Text Box 690">
          <a:extLst>
            <a:ext uri="{FF2B5EF4-FFF2-40B4-BE49-F238E27FC236}">
              <a16:creationId xmlns:a16="http://schemas.microsoft.com/office/drawing/2014/main" id="{275BB123-7C46-4750-AC5C-2E98760979F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8" name="Text Box 691">
          <a:extLst>
            <a:ext uri="{FF2B5EF4-FFF2-40B4-BE49-F238E27FC236}">
              <a16:creationId xmlns:a16="http://schemas.microsoft.com/office/drawing/2014/main" id="{B2A102C3-8AEB-4C0B-8875-CF368AF1B1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29" name="Text Box 692">
          <a:extLst>
            <a:ext uri="{FF2B5EF4-FFF2-40B4-BE49-F238E27FC236}">
              <a16:creationId xmlns:a16="http://schemas.microsoft.com/office/drawing/2014/main" id="{E8A4B150-2F7B-46F5-9B7F-EDF68784B3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30" name="Text Box 693">
          <a:extLst>
            <a:ext uri="{FF2B5EF4-FFF2-40B4-BE49-F238E27FC236}">
              <a16:creationId xmlns:a16="http://schemas.microsoft.com/office/drawing/2014/main" id="{586050E9-C654-4202-BC68-F5DA87C4635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1" name="Text Box 694">
          <a:extLst>
            <a:ext uri="{FF2B5EF4-FFF2-40B4-BE49-F238E27FC236}">
              <a16:creationId xmlns:a16="http://schemas.microsoft.com/office/drawing/2014/main" id="{8C76AD60-940F-4C2B-BC93-21E471A884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2" name="Text Box 695">
          <a:extLst>
            <a:ext uri="{FF2B5EF4-FFF2-40B4-BE49-F238E27FC236}">
              <a16:creationId xmlns:a16="http://schemas.microsoft.com/office/drawing/2014/main" id="{203D1047-FCE2-40E3-B6D5-2BA08D8D04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33" name="Text Box 696">
          <a:extLst>
            <a:ext uri="{FF2B5EF4-FFF2-40B4-BE49-F238E27FC236}">
              <a16:creationId xmlns:a16="http://schemas.microsoft.com/office/drawing/2014/main" id="{D84A97DD-1A30-4B5F-87D9-FFEBB282F1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4" name="Text Box 697">
          <a:extLst>
            <a:ext uri="{FF2B5EF4-FFF2-40B4-BE49-F238E27FC236}">
              <a16:creationId xmlns:a16="http://schemas.microsoft.com/office/drawing/2014/main" id="{8AC6D6D2-39AF-49EA-9558-F4F236431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5" name="Text Box 698">
          <a:extLst>
            <a:ext uri="{FF2B5EF4-FFF2-40B4-BE49-F238E27FC236}">
              <a16:creationId xmlns:a16="http://schemas.microsoft.com/office/drawing/2014/main" id="{A6BF54A7-D592-47E9-A927-44AA4AFB7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36" name="Text Box 699">
          <a:extLst>
            <a:ext uri="{FF2B5EF4-FFF2-40B4-BE49-F238E27FC236}">
              <a16:creationId xmlns:a16="http://schemas.microsoft.com/office/drawing/2014/main" id="{4715C366-1DD0-48F5-ADA8-5C2FF9554B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37" name="Text Box 700">
          <a:extLst>
            <a:ext uri="{FF2B5EF4-FFF2-40B4-BE49-F238E27FC236}">
              <a16:creationId xmlns:a16="http://schemas.microsoft.com/office/drawing/2014/main" id="{B3650C81-2245-4977-A9BC-63A282C914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8" name="Text Box 701">
          <a:extLst>
            <a:ext uri="{FF2B5EF4-FFF2-40B4-BE49-F238E27FC236}">
              <a16:creationId xmlns:a16="http://schemas.microsoft.com/office/drawing/2014/main" id="{107BBCBC-D02C-417B-B1C2-12F821CFF0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39" name="Text Box 702">
          <a:extLst>
            <a:ext uri="{FF2B5EF4-FFF2-40B4-BE49-F238E27FC236}">
              <a16:creationId xmlns:a16="http://schemas.microsoft.com/office/drawing/2014/main" id="{89DF9791-3219-42D5-938A-57F2B50FB3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40" name="Text Box 703">
          <a:extLst>
            <a:ext uri="{FF2B5EF4-FFF2-40B4-BE49-F238E27FC236}">
              <a16:creationId xmlns:a16="http://schemas.microsoft.com/office/drawing/2014/main" id="{DDB583E2-01E1-408C-8F99-DA84606C20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1" name="Text Box 704">
          <a:extLst>
            <a:ext uri="{FF2B5EF4-FFF2-40B4-BE49-F238E27FC236}">
              <a16:creationId xmlns:a16="http://schemas.microsoft.com/office/drawing/2014/main" id="{68C48811-051C-4DB7-BB20-01F2624A7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2" name="Text Box 705">
          <a:extLst>
            <a:ext uri="{FF2B5EF4-FFF2-40B4-BE49-F238E27FC236}">
              <a16:creationId xmlns:a16="http://schemas.microsoft.com/office/drawing/2014/main" id="{6D00C17C-F69E-4903-8E12-DA96454C8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43" name="Text Box 706">
          <a:extLst>
            <a:ext uri="{FF2B5EF4-FFF2-40B4-BE49-F238E27FC236}">
              <a16:creationId xmlns:a16="http://schemas.microsoft.com/office/drawing/2014/main" id="{7E33118C-AFD3-4613-8B12-13AD75F173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44" name="Text Box 707">
          <a:extLst>
            <a:ext uri="{FF2B5EF4-FFF2-40B4-BE49-F238E27FC236}">
              <a16:creationId xmlns:a16="http://schemas.microsoft.com/office/drawing/2014/main" id="{B7CBDEE9-B695-40D0-9F31-303AE2C7A5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5" name="Text Box 708">
          <a:extLst>
            <a:ext uri="{FF2B5EF4-FFF2-40B4-BE49-F238E27FC236}">
              <a16:creationId xmlns:a16="http://schemas.microsoft.com/office/drawing/2014/main" id="{4317C843-2F6B-4B0D-9D3B-C631473CE1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6" name="Text Box 709">
          <a:extLst>
            <a:ext uri="{FF2B5EF4-FFF2-40B4-BE49-F238E27FC236}">
              <a16:creationId xmlns:a16="http://schemas.microsoft.com/office/drawing/2014/main" id="{6BC6B257-C256-4C65-9AE6-64F5E0367E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47" name="Text Box 710">
          <a:extLst>
            <a:ext uri="{FF2B5EF4-FFF2-40B4-BE49-F238E27FC236}">
              <a16:creationId xmlns:a16="http://schemas.microsoft.com/office/drawing/2014/main" id="{2DF7AC17-8DE8-4BBF-A4E9-C02CA5059E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8" name="Text Box 711">
          <a:extLst>
            <a:ext uri="{FF2B5EF4-FFF2-40B4-BE49-F238E27FC236}">
              <a16:creationId xmlns:a16="http://schemas.microsoft.com/office/drawing/2014/main" id="{E46ED2DE-B982-479F-B1F5-D67293E59F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49" name="Text Box 712">
          <a:extLst>
            <a:ext uri="{FF2B5EF4-FFF2-40B4-BE49-F238E27FC236}">
              <a16:creationId xmlns:a16="http://schemas.microsoft.com/office/drawing/2014/main" id="{8E1647BF-7438-4BFA-97B8-93CDFFE33A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50" name="Text Box 713">
          <a:extLst>
            <a:ext uri="{FF2B5EF4-FFF2-40B4-BE49-F238E27FC236}">
              <a16:creationId xmlns:a16="http://schemas.microsoft.com/office/drawing/2014/main" id="{A6C1B1AC-8E0E-49CD-84B0-CB03BEA1B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1" name="Text Box 714">
          <a:extLst>
            <a:ext uri="{FF2B5EF4-FFF2-40B4-BE49-F238E27FC236}">
              <a16:creationId xmlns:a16="http://schemas.microsoft.com/office/drawing/2014/main" id="{FA8512F5-5397-4852-AB27-050A7F2706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2" name="Text Box 715">
          <a:extLst>
            <a:ext uri="{FF2B5EF4-FFF2-40B4-BE49-F238E27FC236}">
              <a16:creationId xmlns:a16="http://schemas.microsoft.com/office/drawing/2014/main" id="{4C9C3D00-6B14-40AD-83D5-A1AB39392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853" name="Text Box 716">
          <a:extLst>
            <a:ext uri="{FF2B5EF4-FFF2-40B4-BE49-F238E27FC236}">
              <a16:creationId xmlns:a16="http://schemas.microsoft.com/office/drawing/2014/main" id="{B7182309-22E1-41BD-95A9-C12364132B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54" name="Text Box 717">
          <a:extLst>
            <a:ext uri="{FF2B5EF4-FFF2-40B4-BE49-F238E27FC236}">
              <a16:creationId xmlns:a16="http://schemas.microsoft.com/office/drawing/2014/main" id="{736E52E2-9F4B-4AFA-8721-EBD96B5EB5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5" name="Text Box 718">
          <a:extLst>
            <a:ext uri="{FF2B5EF4-FFF2-40B4-BE49-F238E27FC236}">
              <a16:creationId xmlns:a16="http://schemas.microsoft.com/office/drawing/2014/main" id="{A95B687B-5222-4A3D-9BF8-CC307B422E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6" name="Text Box 719">
          <a:extLst>
            <a:ext uri="{FF2B5EF4-FFF2-40B4-BE49-F238E27FC236}">
              <a16:creationId xmlns:a16="http://schemas.microsoft.com/office/drawing/2014/main" id="{A5708001-6B0B-4741-BAFD-D6D46B648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57" name="Text Box 720">
          <a:extLst>
            <a:ext uri="{FF2B5EF4-FFF2-40B4-BE49-F238E27FC236}">
              <a16:creationId xmlns:a16="http://schemas.microsoft.com/office/drawing/2014/main" id="{9D024C20-C127-4F6C-AA0C-CC87276595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8" name="Text Box 721">
          <a:extLst>
            <a:ext uri="{FF2B5EF4-FFF2-40B4-BE49-F238E27FC236}">
              <a16:creationId xmlns:a16="http://schemas.microsoft.com/office/drawing/2014/main" id="{120FA4E6-D510-43DD-B3F6-79B6811AF9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59" name="Text Box 722">
          <a:extLst>
            <a:ext uri="{FF2B5EF4-FFF2-40B4-BE49-F238E27FC236}">
              <a16:creationId xmlns:a16="http://schemas.microsoft.com/office/drawing/2014/main" id="{0F6F0A0E-3886-44C1-B461-0D4174188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60" name="Text Box 723">
          <a:extLst>
            <a:ext uri="{FF2B5EF4-FFF2-40B4-BE49-F238E27FC236}">
              <a16:creationId xmlns:a16="http://schemas.microsoft.com/office/drawing/2014/main" id="{EE993736-324D-49D4-A5A4-F80313620DF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61" name="Text Box 724">
          <a:extLst>
            <a:ext uri="{FF2B5EF4-FFF2-40B4-BE49-F238E27FC236}">
              <a16:creationId xmlns:a16="http://schemas.microsoft.com/office/drawing/2014/main" id="{24E6CE82-55FF-4E78-9D79-EA09E54357A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2" name="Text Box 725">
          <a:extLst>
            <a:ext uri="{FF2B5EF4-FFF2-40B4-BE49-F238E27FC236}">
              <a16:creationId xmlns:a16="http://schemas.microsoft.com/office/drawing/2014/main" id="{B3E5E6B5-50BE-4B81-8DF0-DC840ECEE4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3" name="Text Box 726">
          <a:extLst>
            <a:ext uri="{FF2B5EF4-FFF2-40B4-BE49-F238E27FC236}">
              <a16:creationId xmlns:a16="http://schemas.microsoft.com/office/drawing/2014/main" id="{C4C2B519-BA51-4CD2-87EF-ECB312EE3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64" name="Text Box 727">
          <a:extLst>
            <a:ext uri="{FF2B5EF4-FFF2-40B4-BE49-F238E27FC236}">
              <a16:creationId xmlns:a16="http://schemas.microsoft.com/office/drawing/2014/main" id="{54F35FB7-A256-4804-A323-9B24243375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5" name="Text Box 728">
          <a:extLst>
            <a:ext uri="{FF2B5EF4-FFF2-40B4-BE49-F238E27FC236}">
              <a16:creationId xmlns:a16="http://schemas.microsoft.com/office/drawing/2014/main" id="{13FDE5DA-8EB1-4CD9-A696-3D35A7B331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6" name="Text Box 729">
          <a:extLst>
            <a:ext uri="{FF2B5EF4-FFF2-40B4-BE49-F238E27FC236}">
              <a16:creationId xmlns:a16="http://schemas.microsoft.com/office/drawing/2014/main" id="{3ACA072A-7CF0-4691-8F12-98970F8D08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67" name="Text Box 730">
          <a:extLst>
            <a:ext uri="{FF2B5EF4-FFF2-40B4-BE49-F238E27FC236}">
              <a16:creationId xmlns:a16="http://schemas.microsoft.com/office/drawing/2014/main" id="{EC6BFFCE-C550-4F5E-9BC4-53D92B215A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8" name="Text Box 731">
          <a:extLst>
            <a:ext uri="{FF2B5EF4-FFF2-40B4-BE49-F238E27FC236}">
              <a16:creationId xmlns:a16="http://schemas.microsoft.com/office/drawing/2014/main" id="{FA3CADF6-C928-40F1-83D5-78B1DC4250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69" name="Text Box 732">
          <a:extLst>
            <a:ext uri="{FF2B5EF4-FFF2-40B4-BE49-F238E27FC236}">
              <a16:creationId xmlns:a16="http://schemas.microsoft.com/office/drawing/2014/main" id="{AFA85855-03E2-4880-B7EA-5FD0481218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70" name="Text Box 733">
          <a:extLst>
            <a:ext uri="{FF2B5EF4-FFF2-40B4-BE49-F238E27FC236}">
              <a16:creationId xmlns:a16="http://schemas.microsoft.com/office/drawing/2014/main" id="{ABBF1738-7264-4BD8-9957-78606F5717A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71" name="Text Box 734">
          <a:extLst>
            <a:ext uri="{FF2B5EF4-FFF2-40B4-BE49-F238E27FC236}">
              <a16:creationId xmlns:a16="http://schemas.microsoft.com/office/drawing/2014/main" id="{0FFA7F70-F912-4CEF-9676-B79B0D3C7CC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72" name="Text Box 735">
          <a:extLst>
            <a:ext uri="{FF2B5EF4-FFF2-40B4-BE49-F238E27FC236}">
              <a16:creationId xmlns:a16="http://schemas.microsoft.com/office/drawing/2014/main" id="{CF707F52-9F96-4A7B-9091-949BE8E0B51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73" name="Text Box 736">
          <a:extLst>
            <a:ext uri="{FF2B5EF4-FFF2-40B4-BE49-F238E27FC236}">
              <a16:creationId xmlns:a16="http://schemas.microsoft.com/office/drawing/2014/main" id="{D9C216DE-E8D7-4440-B674-6065B6FF7C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74" name="Text Box 737">
          <a:extLst>
            <a:ext uri="{FF2B5EF4-FFF2-40B4-BE49-F238E27FC236}">
              <a16:creationId xmlns:a16="http://schemas.microsoft.com/office/drawing/2014/main" id="{3714FBB0-BE17-4181-97B7-1113D50E352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75" name="Text Box 738">
          <a:extLst>
            <a:ext uri="{FF2B5EF4-FFF2-40B4-BE49-F238E27FC236}">
              <a16:creationId xmlns:a16="http://schemas.microsoft.com/office/drawing/2014/main" id="{4E88A0C5-0A17-4C28-9678-7000A2E905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76" name="Text Box 739">
          <a:extLst>
            <a:ext uri="{FF2B5EF4-FFF2-40B4-BE49-F238E27FC236}">
              <a16:creationId xmlns:a16="http://schemas.microsoft.com/office/drawing/2014/main" id="{5E2FAE93-AD0D-48CB-9D08-C13241729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77" name="Text Box 740">
          <a:extLst>
            <a:ext uri="{FF2B5EF4-FFF2-40B4-BE49-F238E27FC236}">
              <a16:creationId xmlns:a16="http://schemas.microsoft.com/office/drawing/2014/main" id="{0352AF93-2E7B-464A-A305-7364663BF33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78" name="Text Box 741">
          <a:extLst>
            <a:ext uri="{FF2B5EF4-FFF2-40B4-BE49-F238E27FC236}">
              <a16:creationId xmlns:a16="http://schemas.microsoft.com/office/drawing/2014/main" id="{95194A3E-73EE-4E8A-B887-35D814BC609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79" name="Text Box 742">
          <a:extLst>
            <a:ext uri="{FF2B5EF4-FFF2-40B4-BE49-F238E27FC236}">
              <a16:creationId xmlns:a16="http://schemas.microsoft.com/office/drawing/2014/main" id="{A51904D6-9C70-421A-9C1A-A89ABDAFE2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0" name="Text Box 743">
          <a:extLst>
            <a:ext uri="{FF2B5EF4-FFF2-40B4-BE49-F238E27FC236}">
              <a16:creationId xmlns:a16="http://schemas.microsoft.com/office/drawing/2014/main" id="{454155F2-6BD1-4B0E-8A45-730E80160D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81" name="Text Box 744">
          <a:extLst>
            <a:ext uri="{FF2B5EF4-FFF2-40B4-BE49-F238E27FC236}">
              <a16:creationId xmlns:a16="http://schemas.microsoft.com/office/drawing/2014/main" id="{13ABC12D-B1A2-4314-B407-1205FB08A1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2" name="Text Box 745">
          <a:extLst>
            <a:ext uri="{FF2B5EF4-FFF2-40B4-BE49-F238E27FC236}">
              <a16:creationId xmlns:a16="http://schemas.microsoft.com/office/drawing/2014/main" id="{BCE38819-371F-48FD-8B4C-DACADF440B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3" name="Text Box 746">
          <a:extLst>
            <a:ext uri="{FF2B5EF4-FFF2-40B4-BE49-F238E27FC236}">
              <a16:creationId xmlns:a16="http://schemas.microsoft.com/office/drawing/2014/main" id="{935034BE-3B48-4188-A966-617666A322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84" name="Text Box 747">
          <a:extLst>
            <a:ext uri="{FF2B5EF4-FFF2-40B4-BE49-F238E27FC236}">
              <a16:creationId xmlns:a16="http://schemas.microsoft.com/office/drawing/2014/main" id="{ECB3E1AB-3C78-45DE-839B-86F8759BD5F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5" name="Text Box 748">
          <a:extLst>
            <a:ext uri="{FF2B5EF4-FFF2-40B4-BE49-F238E27FC236}">
              <a16:creationId xmlns:a16="http://schemas.microsoft.com/office/drawing/2014/main" id="{94FAAA72-A69F-4166-A041-7D129A1793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6" name="Text Box 749">
          <a:extLst>
            <a:ext uri="{FF2B5EF4-FFF2-40B4-BE49-F238E27FC236}">
              <a16:creationId xmlns:a16="http://schemas.microsoft.com/office/drawing/2014/main" id="{B8801BE5-3199-44D8-8531-D8717F2C19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887" name="Text Box 750">
          <a:extLst>
            <a:ext uri="{FF2B5EF4-FFF2-40B4-BE49-F238E27FC236}">
              <a16:creationId xmlns:a16="http://schemas.microsoft.com/office/drawing/2014/main" id="{7E6525F5-52CF-4FB3-8760-F5CD66E6FB2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8" name="Text Box 751">
          <a:extLst>
            <a:ext uri="{FF2B5EF4-FFF2-40B4-BE49-F238E27FC236}">
              <a16:creationId xmlns:a16="http://schemas.microsoft.com/office/drawing/2014/main" id="{F6F6CC1E-C538-461E-A7B2-DB7BF00461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89" name="Text Box 752">
          <a:extLst>
            <a:ext uri="{FF2B5EF4-FFF2-40B4-BE49-F238E27FC236}">
              <a16:creationId xmlns:a16="http://schemas.microsoft.com/office/drawing/2014/main" id="{E4A83185-CCCD-4EDE-9556-B0D73B8D7E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90" name="Text Box 753">
          <a:extLst>
            <a:ext uri="{FF2B5EF4-FFF2-40B4-BE49-F238E27FC236}">
              <a16:creationId xmlns:a16="http://schemas.microsoft.com/office/drawing/2014/main" id="{7AF4A2FF-1568-4BBC-842F-52B6E3B70E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1" name="Text Box 754">
          <a:extLst>
            <a:ext uri="{FF2B5EF4-FFF2-40B4-BE49-F238E27FC236}">
              <a16:creationId xmlns:a16="http://schemas.microsoft.com/office/drawing/2014/main" id="{84C09AF2-DD47-4679-A3BE-FCB5A270F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2" name="Text Box 755">
          <a:extLst>
            <a:ext uri="{FF2B5EF4-FFF2-40B4-BE49-F238E27FC236}">
              <a16:creationId xmlns:a16="http://schemas.microsoft.com/office/drawing/2014/main" id="{CD94CC57-A7D6-48A2-A1A7-03B2E657F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93" name="Text Box 756">
          <a:extLst>
            <a:ext uri="{FF2B5EF4-FFF2-40B4-BE49-F238E27FC236}">
              <a16:creationId xmlns:a16="http://schemas.microsoft.com/office/drawing/2014/main" id="{44335AFF-AE59-4A76-9478-B60651A5A33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4" name="Text Box 757">
          <a:extLst>
            <a:ext uri="{FF2B5EF4-FFF2-40B4-BE49-F238E27FC236}">
              <a16:creationId xmlns:a16="http://schemas.microsoft.com/office/drawing/2014/main" id="{7744CAAF-45AE-46DD-B836-6E99A4F85F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5" name="Text Box 758">
          <a:extLst>
            <a:ext uri="{FF2B5EF4-FFF2-40B4-BE49-F238E27FC236}">
              <a16:creationId xmlns:a16="http://schemas.microsoft.com/office/drawing/2014/main" id="{FA26CB49-CB61-4554-AC47-B96DC56C1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96" name="Text Box 759">
          <a:extLst>
            <a:ext uri="{FF2B5EF4-FFF2-40B4-BE49-F238E27FC236}">
              <a16:creationId xmlns:a16="http://schemas.microsoft.com/office/drawing/2014/main" id="{CA5B8E58-C99E-4129-8450-C48114494D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897" name="Text Box 760">
          <a:extLst>
            <a:ext uri="{FF2B5EF4-FFF2-40B4-BE49-F238E27FC236}">
              <a16:creationId xmlns:a16="http://schemas.microsoft.com/office/drawing/2014/main" id="{A65EBC4C-C126-4390-A7F3-FBBDBB2A44C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8" name="Text Box 761">
          <a:extLst>
            <a:ext uri="{FF2B5EF4-FFF2-40B4-BE49-F238E27FC236}">
              <a16:creationId xmlns:a16="http://schemas.microsoft.com/office/drawing/2014/main" id="{1EA644BD-6DDC-4273-9592-9B8ED141D3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899" name="Text Box 762">
          <a:extLst>
            <a:ext uri="{FF2B5EF4-FFF2-40B4-BE49-F238E27FC236}">
              <a16:creationId xmlns:a16="http://schemas.microsoft.com/office/drawing/2014/main" id="{6FDD6C7B-1D65-4CB9-B090-3D0EBC2B7A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00" name="Text Box 763">
          <a:extLst>
            <a:ext uri="{FF2B5EF4-FFF2-40B4-BE49-F238E27FC236}">
              <a16:creationId xmlns:a16="http://schemas.microsoft.com/office/drawing/2014/main" id="{49B2B24F-E99C-4E99-B6B6-33B48F6A0E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1" name="Text Box 764">
          <a:extLst>
            <a:ext uri="{FF2B5EF4-FFF2-40B4-BE49-F238E27FC236}">
              <a16:creationId xmlns:a16="http://schemas.microsoft.com/office/drawing/2014/main" id="{64F167A5-15CF-4A5D-AA4D-23581F00A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2" name="Text Box 765">
          <a:extLst>
            <a:ext uri="{FF2B5EF4-FFF2-40B4-BE49-F238E27FC236}">
              <a16:creationId xmlns:a16="http://schemas.microsoft.com/office/drawing/2014/main" id="{9BA1ACD0-C300-4EF3-AA8E-BBC7915A0B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03" name="Text Box 766">
          <a:extLst>
            <a:ext uri="{FF2B5EF4-FFF2-40B4-BE49-F238E27FC236}">
              <a16:creationId xmlns:a16="http://schemas.microsoft.com/office/drawing/2014/main" id="{DBA853D0-6BF6-476A-B237-D4E8756A1BE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4" name="Text Box 767">
          <a:extLst>
            <a:ext uri="{FF2B5EF4-FFF2-40B4-BE49-F238E27FC236}">
              <a16:creationId xmlns:a16="http://schemas.microsoft.com/office/drawing/2014/main" id="{5FF65AD1-4BBF-4117-A6D0-A85A32720C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5" name="Text Box 768">
          <a:extLst>
            <a:ext uri="{FF2B5EF4-FFF2-40B4-BE49-F238E27FC236}">
              <a16:creationId xmlns:a16="http://schemas.microsoft.com/office/drawing/2014/main" id="{35EA6DEA-D825-4614-A941-C8A1790F64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06" name="Text Box 769">
          <a:extLst>
            <a:ext uri="{FF2B5EF4-FFF2-40B4-BE49-F238E27FC236}">
              <a16:creationId xmlns:a16="http://schemas.microsoft.com/office/drawing/2014/main" id="{77E1E0B9-ADA9-4C4E-A536-C3D7EB6E2E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7" name="Text Box 770">
          <a:extLst>
            <a:ext uri="{FF2B5EF4-FFF2-40B4-BE49-F238E27FC236}">
              <a16:creationId xmlns:a16="http://schemas.microsoft.com/office/drawing/2014/main" id="{304E6E2F-CBD4-4CAB-9734-30E0CCC67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08" name="Text Box 771">
          <a:extLst>
            <a:ext uri="{FF2B5EF4-FFF2-40B4-BE49-F238E27FC236}">
              <a16:creationId xmlns:a16="http://schemas.microsoft.com/office/drawing/2014/main" id="{DBE1883A-BF39-4362-A6FE-B4291781F2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09" name="Text Box 772">
          <a:extLst>
            <a:ext uri="{FF2B5EF4-FFF2-40B4-BE49-F238E27FC236}">
              <a16:creationId xmlns:a16="http://schemas.microsoft.com/office/drawing/2014/main" id="{C2E6CB26-44FC-42B1-8473-D84AD5157D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0" name="Text Box 773">
          <a:extLst>
            <a:ext uri="{FF2B5EF4-FFF2-40B4-BE49-F238E27FC236}">
              <a16:creationId xmlns:a16="http://schemas.microsoft.com/office/drawing/2014/main" id="{2D32EF4D-FF9E-4797-A80B-2CDDB8D68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1" name="Text Box 774">
          <a:extLst>
            <a:ext uri="{FF2B5EF4-FFF2-40B4-BE49-F238E27FC236}">
              <a16:creationId xmlns:a16="http://schemas.microsoft.com/office/drawing/2014/main" id="{8809B920-2657-4DA3-AD3F-3DE84CFD1F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12" name="Text Box 775">
          <a:extLst>
            <a:ext uri="{FF2B5EF4-FFF2-40B4-BE49-F238E27FC236}">
              <a16:creationId xmlns:a16="http://schemas.microsoft.com/office/drawing/2014/main" id="{F6D40ED4-03BB-40B9-A974-C8ED7473BB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3" name="Text Box 776">
          <a:extLst>
            <a:ext uri="{FF2B5EF4-FFF2-40B4-BE49-F238E27FC236}">
              <a16:creationId xmlns:a16="http://schemas.microsoft.com/office/drawing/2014/main" id="{C6C237B7-4C32-451E-9503-B52ACD254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4" name="Text Box 777">
          <a:extLst>
            <a:ext uri="{FF2B5EF4-FFF2-40B4-BE49-F238E27FC236}">
              <a16:creationId xmlns:a16="http://schemas.microsoft.com/office/drawing/2014/main" id="{D8CE10CC-4D98-4471-9AF7-74CAB43BF4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15" name="Text Box 778">
          <a:extLst>
            <a:ext uri="{FF2B5EF4-FFF2-40B4-BE49-F238E27FC236}">
              <a16:creationId xmlns:a16="http://schemas.microsoft.com/office/drawing/2014/main" id="{BB70943D-C0EE-4F41-8893-9F30313EC6C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16" name="Text Box 779">
          <a:extLst>
            <a:ext uri="{FF2B5EF4-FFF2-40B4-BE49-F238E27FC236}">
              <a16:creationId xmlns:a16="http://schemas.microsoft.com/office/drawing/2014/main" id="{C7F0419B-EF63-4312-82EC-C796F870A3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7" name="Text Box 780">
          <a:extLst>
            <a:ext uri="{FF2B5EF4-FFF2-40B4-BE49-F238E27FC236}">
              <a16:creationId xmlns:a16="http://schemas.microsoft.com/office/drawing/2014/main" id="{60E47030-FD21-4B28-9BE2-F495526851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18" name="Text Box 781">
          <a:extLst>
            <a:ext uri="{FF2B5EF4-FFF2-40B4-BE49-F238E27FC236}">
              <a16:creationId xmlns:a16="http://schemas.microsoft.com/office/drawing/2014/main" id="{0CDEE0A6-9D45-4CA3-B028-B8AF1AEAF4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19" name="Text Box 782">
          <a:extLst>
            <a:ext uri="{FF2B5EF4-FFF2-40B4-BE49-F238E27FC236}">
              <a16:creationId xmlns:a16="http://schemas.microsoft.com/office/drawing/2014/main" id="{8075E473-3105-4214-92C1-C2271AA96E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0" name="Text Box 783">
          <a:extLst>
            <a:ext uri="{FF2B5EF4-FFF2-40B4-BE49-F238E27FC236}">
              <a16:creationId xmlns:a16="http://schemas.microsoft.com/office/drawing/2014/main" id="{778DFF43-FBC3-40B5-A8CA-CA73927AA8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1" name="Text Box 784">
          <a:extLst>
            <a:ext uri="{FF2B5EF4-FFF2-40B4-BE49-F238E27FC236}">
              <a16:creationId xmlns:a16="http://schemas.microsoft.com/office/drawing/2014/main" id="{B46C5997-0EC0-4D9E-AD44-68A9A17AF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22" name="Text Box 785">
          <a:extLst>
            <a:ext uri="{FF2B5EF4-FFF2-40B4-BE49-F238E27FC236}">
              <a16:creationId xmlns:a16="http://schemas.microsoft.com/office/drawing/2014/main" id="{1A2C8404-6683-4363-9411-4DA99F7F4E2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3" name="Text Box 786">
          <a:extLst>
            <a:ext uri="{FF2B5EF4-FFF2-40B4-BE49-F238E27FC236}">
              <a16:creationId xmlns:a16="http://schemas.microsoft.com/office/drawing/2014/main" id="{AE4C7942-4560-41E2-A3E7-ADB9373D4A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4" name="Text Box 787">
          <a:extLst>
            <a:ext uri="{FF2B5EF4-FFF2-40B4-BE49-F238E27FC236}">
              <a16:creationId xmlns:a16="http://schemas.microsoft.com/office/drawing/2014/main" id="{F32594D8-90B6-4346-A6E0-FF316F1FB6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25" name="Text Box 788">
          <a:extLst>
            <a:ext uri="{FF2B5EF4-FFF2-40B4-BE49-F238E27FC236}">
              <a16:creationId xmlns:a16="http://schemas.microsoft.com/office/drawing/2014/main" id="{3D9B6AF2-2AF9-4E7B-A5E9-CEFAA67D3F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6" name="Text Box 789">
          <a:extLst>
            <a:ext uri="{FF2B5EF4-FFF2-40B4-BE49-F238E27FC236}">
              <a16:creationId xmlns:a16="http://schemas.microsoft.com/office/drawing/2014/main" id="{04AA9B3B-A2F4-4E7B-BAF3-AB101B663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7" name="Text Box 790">
          <a:extLst>
            <a:ext uri="{FF2B5EF4-FFF2-40B4-BE49-F238E27FC236}">
              <a16:creationId xmlns:a16="http://schemas.microsoft.com/office/drawing/2014/main" id="{1EE6FB0E-5EE6-491B-86E5-397BE134AD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28" name="Text Box 791">
          <a:extLst>
            <a:ext uri="{FF2B5EF4-FFF2-40B4-BE49-F238E27FC236}">
              <a16:creationId xmlns:a16="http://schemas.microsoft.com/office/drawing/2014/main" id="{D605644B-14DB-4861-9BDC-5F59D06FC9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29" name="Text Box 792">
          <a:extLst>
            <a:ext uri="{FF2B5EF4-FFF2-40B4-BE49-F238E27FC236}">
              <a16:creationId xmlns:a16="http://schemas.microsoft.com/office/drawing/2014/main" id="{8F08E7F7-1782-4CB3-852C-703F338609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0" name="Text Box 793">
          <a:extLst>
            <a:ext uri="{FF2B5EF4-FFF2-40B4-BE49-F238E27FC236}">
              <a16:creationId xmlns:a16="http://schemas.microsoft.com/office/drawing/2014/main" id="{E1C78CE4-5BA9-4700-922A-CAFC0F5368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31" name="Text Box 794">
          <a:extLst>
            <a:ext uri="{FF2B5EF4-FFF2-40B4-BE49-F238E27FC236}">
              <a16:creationId xmlns:a16="http://schemas.microsoft.com/office/drawing/2014/main" id="{4563FCCB-785A-43A6-B246-950D3B3D6C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2" name="Text Box 795">
          <a:extLst>
            <a:ext uri="{FF2B5EF4-FFF2-40B4-BE49-F238E27FC236}">
              <a16:creationId xmlns:a16="http://schemas.microsoft.com/office/drawing/2014/main" id="{79B6BE87-1FED-4575-A26A-AEDF6E448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3" name="Text Box 796">
          <a:extLst>
            <a:ext uri="{FF2B5EF4-FFF2-40B4-BE49-F238E27FC236}">
              <a16:creationId xmlns:a16="http://schemas.microsoft.com/office/drawing/2014/main" id="{0992896E-C374-40F7-9218-0EEECE5A71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34" name="Text Box 797">
          <a:extLst>
            <a:ext uri="{FF2B5EF4-FFF2-40B4-BE49-F238E27FC236}">
              <a16:creationId xmlns:a16="http://schemas.microsoft.com/office/drawing/2014/main" id="{F267EFCD-049F-4AED-8741-9D756A2856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35" name="Text Box 798">
          <a:extLst>
            <a:ext uri="{FF2B5EF4-FFF2-40B4-BE49-F238E27FC236}">
              <a16:creationId xmlns:a16="http://schemas.microsoft.com/office/drawing/2014/main" id="{C997DB79-34FD-4D9B-8BAC-4D6613C50A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6" name="Text Box 799">
          <a:extLst>
            <a:ext uri="{FF2B5EF4-FFF2-40B4-BE49-F238E27FC236}">
              <a16:creationId xmlns:a16="http://schemas.microsoft.com/office/drawing/2014/main" id="{957D3019-A68A-4913-94B2-136842A2B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7" name="Text Box 800">
          <a:extLst>
            <a:ext uri="{FF2B5EF4-FFF2-40B4-BE49-F238E27FC236}">
              <a16:creationId xmlns:a16="http://schemas.microsoft.com/office/drawing/2014/main" id="{537267A9-FB01-4315-8588-C70251EE0D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38" name="Text Box 801">
          <a:extLst>
            <a:ext uri="{FF2B5EF4-FFF2-40B4-BE49-F238E27FC236}">
              <a16:creationId xmlns:a16="http://schemas.microsoft.com/office/drawing/2014/main" id="{B39E318E-264D-47DF-9916-6CED0BF60E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39" name="Text Box 802">
          <a:extLst>
            <a:ext uri="{FF2B5EF4-FFF2-40B4-BE49-F238E27FC236}">
              <a16:creationId xmlns:a16="http://schemas.microsoft.com/office/drawing/2014/main" id="{E366CF6E-6EDB-466A-AE5B-4A76947B9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0" name="Text Box 803">
          <a:extLst>
            <a:ext uri="{FF2B5EF4-FFF2-40B4-BE49-F238E27FC236}">
              <a16:creationId xmlns:a16="http://schemas.microsoft.com/office/drawing/2014/main" id="{9FFB2243-E96F-4F0B-9E15-1EFA573E6A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41" name="Text Box 804">
          <a:extLst>
            <a:ext uri="{FF2B5EF4-FFF2-40B4-BE49-F238E27FC236}">
              <a16:creationId xmlns:a16="http://schemas.microsoft.com/office/drawing/2014/main" id="{40F6FB93-4037-4BF4-9FBD-F1FEAD8B4A6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2" name="Text Box 805">
          <a:extLst>
            <a:ext uri="{FF2B5EF4-FFF2-40B4-BE49-F238E27FC236}">
              <a16:creationId xmlns:a16="http://schemas.microsoft.com/office/drawing/2014/main" id="{BBD62542-41DB-47A2-9BC2-3DFF8722C0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3" name="Text Box 806">
          <a:extLst>
            <a:ext uri="{FF2B5EF4-FFF2-40B4-BE49-F238E27FC236}">
              <a16:creationId xmlns:a16="http://schemas.microsoft.com/office/drawing/2014/main" id="{5AF0E742-C5FD-4646-8F07-A845E1ED6E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44" name="Text Box 807">
          <a:extLst>
            <a:ext uri="{FF2B5EF4-FFF2-40B4-BE49-F238E27FC236}">
              <a16:creationId xmlns:a16="http://schemas.microsoft.com/office/drawing/2014/main" id="{271E5B3E-2ACD-4844-98B1-69FFB07F00B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5" name="Text Box 808">
          <a:extLst>
            <a:ext uri="{FF2B5EF4-FFF2-40B4-BE49-F238E27FC236}">
              <a16:creationId xmlns:a16="http://schemas.microsoft.com/office/drawing/2014/main" id="{D9FBFE5A-85FF-4547-9DD2-37BDCACC9B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6" name="Text Box 809">
          <a:extLst>
            <a:ext uri="{FF2B5EF4-FFF2-40B4-BE49-F238E27FC236}">
              <a16:creationId xmlns:a16="http://schemas.microsoft.com/office/drawing/2014/main" id="{0727C4CA-9603-46A0-AFC2-3D039DBD21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47" name="Text Box 810">
          <a:extLst>
            <a:ext uri="{FF2B5EF4-FFF2-40B4-BE49-F238E27FC236}">
              <a16:creationId xmlns:a16="http://schemas.microsoft.com/office/drawing/2014/main" id="{315B3A4B-85F3-45D2-BC22-62E03501F2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8" name="Text Box 811">
          <a:extLst>
            <a:ext uri="{FF2B5EF4-FFF2-40B4-BE49-F238E27FC236}">
              <a16:creationId xmlns:a16="http://schemas.microsoft.com/office/drawing/2014/main" id="{9EB529E3-1573-49AC-8065-8B1F281EF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49" name="Text Box 812">
          <a:extLst>
            <a:ext uri="{FF2B5EF4-FFF2-40B4-BE49-F238E27FC236}">
              <a16:creationId xmlns:a16="http://schemas.microsoft.com/office/drawing/2014/main" id="{533468A1-E392-4E38-9806-C812D857498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50" name="Text Box 813">
          <a:extLst>
            <a:ext uri="{FF2B5EF4-FFF2-40B4-BE49-F238E27FC236}">
              <a16:creationId xmlns:a16="http://schemas.microsoft.com/office/drawing/2014/main" id="{E256614F-554A-44BF-9947-CE3341F04B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1" name="Text Box 814">
          <a:extLst>
            <a:ext uri="{FF2B5EF4-FFF2-40B4-BE49-F238E27FC236}">
              <a16:creationId xmlns:a16="http://schemas.microsoft.com/office/drawing/2014/main" id="{9A996CC9-73B8-4091-A786-D84D175A71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2" name="Text Box 815">
          <a:extLst>
            <a:ext uri="{FF2B5EF4-FFF2-40B4-BE49-F238E27FC236}">
              <a16:creationId xmlns:a16="http://schemas.microsoft.com/office/drawing/2014/main" id="{A14BACC6-D83A-4710-A76D-0D7C7B0D6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53" name="Text Box 816">
          <a:extLst>
            <a:ext uri="{FF2B5EF4-FFF2-40B4-BE49-F238E27FC236}">
              <a16:creationId xmlns:a16="http://schemas.microsoft.com/office/drawing/2014/main" id="{BBF8D941-D6CC-4F2C-A6B7-E11A9C9009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54" name="Text Box 817">
          <a:extLst>
            <a:ext uri="{FF2B5EF4-FFF2-40B4-BE49-F238E27FC236}">
              <a16:creationId xmlns:a16="http://schemas.microsoft.com/office/drawing/2014/main" id="{D2F6789A-C695-49F5-B851-F8FD9163676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5" name="Text Box 818">
          <a:extLst>
            <a:ext uri="{FF2B5EF4-FFF2-40B4-BE49-F238E27FC236}">
              <a16:creationId xmlns:a16="http://schemas.microsoft.com/office/drawing/2014/main" id="{A5224D24-48E2-4E62-B9C6-CE79990C58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6" name="Text Box 819">
          <a:extLst>
            <a:ext uri="{FF2B5EF4-FFF2-40B4-BE49-F238E27FC236}">
              <a16:creationId xmlns:a16="http://schemas.microsoft.com/office/drawing/2014/main" id="{0A98D5C8-570D-4FDB-82E8-D7AA6FDD8FF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57" name="Text Box 820">
          <a:extLst>
            <a:ext uri="{FF2B5EF4-FFF2-40B4-BE49-F238E27FC236}">
              <a16:creationId xmlns:a16="http://schemas.microsoft.com/office/drawing/2014/main" id="{4111B9F6-7EF7-4CDB-AF6F-BDAE2134233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8" name="Text Box 821">
          <a:extLst>
            <a:ext uri="{FF2B5EF4-FFF2-40B4-BE49-F238E27FC236}">
              <a16:creationId xmlns:a16="http://schemas.microsoft.com/office/drawing/2014/main" id="{225CA017-30D2-48A2-856E-3B3F3D858B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59" name="Text Box 822">
          <a:extLst>
            <a:ext uri="{FF2B5EF4-FFF2-40B4-BE49-F238E27FC236}">
              <a16:creationId xmlns:a16="http://schemas.microsoft.com/office/drawing/2014/main" id="{32EB7196-0D18-42FA-8191-204F664138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60" name="Text Box 823">
          <a:extLst>
            <a:ext uri="{FF2B5EF4-FFF2-40B4-BE49-F238E27FC236}">
              <a16:creationId xmlns:a16="http://schemas.microsoft.com/office/drawing/2014/main" id="{6A4AE8B6-E9D5-48E5-B0F9-54691A2CF0B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1" name="Text Box 824">
          <a:extLst>
            <a:ext uri="{FF2B5EF4-FFF2-40B4-BE49-F238E27FC236}">
              <a16:creationId xmlns:a16="http://schemas.microsoft.com/office/drawing/2014/main" id="{FFC7E3BB-AEF8-4511-A9BF-62789F85E6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2" name="Text Box 825">
          <a:extLst>
            <a:ext uri="{FF2B5EF4-FFF2-40B4-BE49-F238E27FC236}">
              <a16:creationId xmlns:a16="http://schemas.microsoft.com/office/drawing/2014/main" id="{6B3D3114-0DCA-4933-B1A4-5C1BA009FB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9963" name="Text Box 826">
          <a:extLst>
            <a:ext uri="{FF2B5EF4-FFF2-40B4-BE49-F238E27FC236}">
              <a16:creationId xmlns:a16="http://schemas.microsoft.com/office/drawing/2014/main" id="{9BAF703F-BA93-438F-8A5E-D47E9622A8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4" name="Text Box 827">
          <a:extLst>
            <a:ext uri="{FF2B5EF4-FFF2-40B4-BE49-F238E27FC236}">
              <a16:creationId xmlns:a16="http://schemas.microsoft.com/office/drawing/2014/main" id="{EC4002BA-25C4-4B1A-B30F-B4A4D4CA8D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5" name="Text Box 828">
          <a:extLst>
            <a:ext uri="{FF2B5EF4-FFF2-40B4-BE49-F238E27FC236}">
              <a16:creationId xmlns:a16="http://schemas.microsoft.com/office/drawing/2014/main" id="{DE22E358-8F56-4B62-A994-85D3661AD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66" name="Text Box 829">
          <a:extLst>
            <a:ext uri="{FF2B5EF4-FFF2-40B4-BE49-F238E27FC236}">
              <a16:creationId xmlns:a16="http://schemas.microsoft.com/office/drawing/2014/main" id="{AFE61063-7202-4CBC-B58B-8AE8F73FF63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7" name="Text Box 830">
          <a:extLst>
            <a:ext uri="{FF2B5EF4-FFF2-40B4-BE49-F238E27FC236}">
              <a16:creationId xmlns:a16="http://schemas.microsoft.com/office/drawing/2014/main" id="{C85976EF-6ADE-419F-9E2F-30F6211431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68" name="Text Box 831">
          <a:extLst>
            <a:ext uri="{FF2B5EF4-FFF2-40B4-BE49-F238E27FC236}">
              <a16:creationId xmlns:a16="http://schemas.microsoft.com/office/drawing/2014/main" id="{290CDCDB-8088-40B2-8815-9C489B437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69" name="Text Box 832">
          <a:extLst>
            <a:ext uri="{FF2B5EF4-FFF2-40B4-BE49-F238E27FC236}">
              <a16:creationId xmlns:a16="http://schemas.microsoft.com/office/drawing/2014/main" id="{772140DB-FE31-47E5-863E-3139FFCC16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0" name="Text Box 833">
          <a:extLst>
            <a:ext uri="{FF2B5EF4-FFF2-40B4-BE49-F238E27FC236}">
              <a16:creationId xmlns:a16="http://schemas.microsoft.com/office/drawing/2014/main" id="{59F69842-BCBF-4FF1-B088-88F1EF5391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1" name="Text Box 834">
          <a:extLst>
            <a:ext uri="{FF2B5EF4-FFF2-40B4-BE49-F238E27FC236}">
              <a16:creationId xmlns:a16="http://schemas.microsoft.com/office/drawing/2014/main" id="{469FC951-8E35-434A-B33C-8278F495E5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72" name="Text Box 835">
          <a:extLst>
            <a:ext uri="{FF2B5EF4-FFF2-40B4-BE49-F238E27FC236}">
              <a16:creationId xmlns:a16="http://schemas.microsoft.com/office/drawing/2014/main" id="{DBDCDEFC-CD38-40EC-9273-51A9B369627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73" name="Text Box 836">
          <a:extLst>
            <a:ext uri="{FF2B5EF4-FFF2-40B4-BE49-F238E27FC236}">
              <a16:creationId xmlns:a16="http://schemas.microsoft.com/office/drawing/2014/main" id="{3056B3F9-109A-466B-BCA5-683263D6C1E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4" name="Text Box 837">
          <a:extLst>
            <a:ext uri="{FF2B5EF4-FFF2-40B4-BE49-F238E27FC236}">
              <a16:creationId xmlns:a16="http://schemas.microsoft.com/office/drawing/2014/main" id="{F09AA3CD-2200-49B7-8DA5-854329B0BC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5" name="Text Box 838">
          <a:extLst>
            <a:ext uri="{FF2B5EF4-FFF2-40B4-BE49-F238E27FC236}">
              <a16:creationId xmlns:a16="http://schemas.microsoft.com/office/drawing/2014/main" id="{61FBE444-9A35-49EE-8978-43EFBC15E5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76" name="Text Box 839">
          <a:extLst>
            <a:ext uri="{FF2B5EF4-FFF2-40B4-BE49-F238E27FC236}">
              <a16:creationId xmlns:a16="http://schemas.microsoft.com/office/drawing/2014/main" id="{592DE97A-FA5B-42B9-BEF9-A4FD71415E0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7" name="Text Box 840">
          <a:extLst>
            <a:ext uri="{FF2B5EF4-FFF2-40B4-BE49-F238E27FC236}">
              <a16:creationId xmlns:a16="http://schemas.microsoft.com/office/drawing/2014/main" id="{FEF802B1-B6F4-49EC-9C15-2DD32D8F56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78" name="Text Box 841">
          <a:extLst>
            <a:ext uri="{FF2B5EF4-FFF2-40B4-BE49-F238E27FC236}">
              <a16:creationId xmlns:a16="http://schemas.microsoft.com/office/drawing/2014/main" id="{EE29F1F9-4397-4CF7-81B9-68217A4945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79" name="Text Box 842">
          <a:extLst>
            <a:ext uri="{FF2B5EF4-FFF2-40B4-BE49-F238E27FC236}">
              <a16:creationId xmlns:a16="http://schemas.microsoft.com/office/drawing/2014/main" id="{431B238F-DCBB-426D-BA05-3C6A8E805E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0" name="Text Box 843">
          <a:extLst>
            <a:ext uri="{FF2B5EF4-FFF2-40B4-BE49-F238E27FC236}">
              <a16:creationId xmlns:a16="http://schemas.microsoft.com/office/drawing/2014/main" id="{7E2974C8-FCD6-4416-888E-B448DA05E6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1" name="Text Box 844">
          <a:extLst>
            <a:ext uri="{FF2B5EF4-FFF2-40B4-BE49-F238E27FC236}">
              <a16:creationId xmlns:a16="http://schemas.microsoft.com/office/drawing/2014/main" id="{CBF68632-8549-49A3-A726-EC03ABF5A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9982" name="Text Box 845">
          <a:extLst>
            <a:ext uri="{FF2B5EF4-FFF2-40B4-BE49-F238E27FC236}">
              <a16:creationId xmlns:a16="http://schemas.microsoft.com/office/drawing/2014/main" id="{B7E464DF-04DD-4EBC-8000-9FE7055588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3" name="Text Box 846">
          <a:extLst>
            <a:ext uri="{FF2B5EF4-FFF2-40B4-BE49-F238E27FC236}">
              <a16:creationId xmlns:a16="http://schemas.microsoft.com/office/drawing/2014/main" id="{400793F1-BA4B-42E4-99E2-8B737C10D4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4" name="Text Box 847">
          <a:extLst>
            <a:ext uri="{FF2B5EF4-FFF2-40B4-BE49-F238E27FC236}">
              <a16:creationId xmlns:a16="http://schemas.microsoft.com/office/drawing/2014/main" id="{97C29D97-A830-43E4-B85E-FB67D478E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85" name="Text Box 848">
          <a:extLst>
            <a:ext uri="{FF2B5EF4-FFF2-40B4-BE49-F238E27FC236}">
              <a16:creationId xmlns:a16="http://schemas.microsoft.com/office/drawing/2014/main" id="{EC143A5C-C423-4C83-87F9-26E67BBAAA5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6" name="Text Box 849">
          <a:extLst>
            <a:ext uri="{FF2B5EF4-FFF2-40B4-BE49-F238E27FC236}">
              <a16:creationId xmlns:a16="http://schemas.microsoft.com/office/drawing/2014/main" id="{53508D30-D998-4491-9AF9-0205E0BAEA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7" name="Text Box 850">
          <a:extLst>
            <a:ext uri="{FF2B5EF4-FFF2-40B4-BE49-F238E27FC236}">
              <a16:creationId xmlns:a16="http://schemas.microsoft.com/office/drawing/2014/main" id="{33C577D5-5B84-450D-9C59-5D7FD51656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88" name="Text Box 851">
          <a:extLst>
            <a:ext uri="{FF2B5EF4-FFF2-40B4-BE49-F238E27FC236}">
              <a16:creationId xmlns:a16="http://schemas.microsoft.com/office/drawing/2014/main" id="{9DB923B6-C9AF-4842-B152-7311A5A7FA5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89" name="Text Box 852">
          <a:extLst>
            <a:ext uri="{FF2B5EF4-FFF2-40B4-BE49-F238E27FC236}">
              <a16:creationId xmlns:a16="http://schemas.microsoft.com/office/drawing/2014/main" id="{EF94E1AB-8B1A-46AB-8583-F330478F8C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0" name="Text Box 853">
          <a:extLst>
            <a:ext uri="{FF2B5EF4-FFF2-40B4-BE49-F238E27FC236}">
              <a16:creationId xmlns:a16="http://schemas.microsoft.com/office/drawing/2014/main" id="{236B4E29-A7AF-449B-9969-B5008F309F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91" name="Text Box 854">
          <a:extLst>
            <a:ext uri="{FF2B5EF4-FFF2-40B4-BE49-F238E27FC236}">
              <a16:creationId xmlns:a16="http://schemas.microsoft.com/office/drawing/2014/main" id="{47DC6BBE-4642-415C-AD1D-79C01E4792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92" name="Text Box 855">
          <a:extLst>
            <a:ext uri="{FF2B5EF4-FFF2-40B4-BE49-F238E27FC236}">
              <a16:creationId xmlns:a16="http://schemas.microsoft.com/office/drawing/2014/main" id="{0E445C27-4DCD-46D8-AE0E-359EA81596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3" name="Text Box 856">
          <a:extLst>
            <a:ext uri="{FF2B5EF4-FFF2-40B4-BE49-F238E27FC236}">
              <a16:creationId xmlns:a16="http://schemas.microsoft.com/office/drawing/2014/main" id="{E9F15AED-3FE3-4AF8-BB70-FD71247680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4" name="Text Box 857">
          <a:extLst>
            <a:ext uri="{FF2B5EF4-FFF2-40B4-BE49-F238E27FC236}">
              <a16:creationId xmlns:a16="http://schemas.microsoft.com/office/drawing/2014/main" id="{A48A1BEC-5BC1-444B-BC71-7213F1290B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95" name="Text Box 858">
          <a:extLst>
            <a:ext uri="{FF2B5EF4-FFF2-40B4-BE49-F238E27FC236}">
              <a16:creationId xmlns:a16="http://schemas.microsoft.com/office/drawing/2014/main" id="{4E51F3EB-AE1D-4050-B3FF-06DF70840F9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6" name="Text Box 859">
          <a:extLst>
            <a:ext uri="{FF2B5EF4-FFF2-40B4-BE49-F238E27FC236}">
              <a16:creationId xmlns:a16="http://schemas.microsoft.com/office/drawing/2014/main" id="{646EB262-45AD-4280-9B83-22B716A5B2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7" name="Text Box 860">
          <a:extLst>
            <a:ext uri="{FF2B5EF4-FFF2-40B4-BE49-F238E27FC236}">
              <a16:creationId xmlns:a16="http://schemas.microsoft.com/office/drawing/2014/main" id="{A9D61661-814E-49C8-910B-9092310497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9998" name="Text Box 861">
          <a:extLst>
            <a:ext uri="{FF2B5EF4-FFF2-40B4-BE49-F238E27FC236}">
              <a16:creationId xmlns:a16="http://schemas.microsoft.com/office/drawing/2014/main" id="{6D2B707B-5585-49F4-9026-36AB81291E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9999" name="Text Box 862">
          <a:extLst>
            <a:ext uri="{FF2B5EF4-FFF2-40B4-BE49-F238E27FC236}">
              <a16:creationId xmlns:a16="http://schemas.microsoft.com/office/drawing/2014/main" id="{81A7D7A8-5E49-4941-869D-F557B83D9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00" name="Text Box 863">
          <a:extLst>
            <a:ext uri="{FF2B5EF4-FFF2-40B4-BE49-F238E27FC236}">
              <a16:creationId xmlns:a16="http://schemas.microsoft.com/office/drawing/2014/main" id="{DA125107-7642-4462-8623-7FDA0DCB79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01" name="Text Box 864">
          <a:extLst>
            <a:ext uri="{FF2B5EF4-FFF2-40B4-BE49-F238E27FC236}">
              <a16:creationId xmlns:a16="http://schemas.microsoft.com/office/drawing/2014/main" id="{776EBD0D-860C-48F7-B44E-469C75DEE1A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02" name="Text Box 865">
          <a:extLst>
            <a:ext uri="{FF2B5EF4-FFF2-40B4-BE49-F238E27FC236}">
              <a16:creationId xmlns:a16="http://schemas.microsoft.com/office/drawing/2014/main" id="{F9A38746-7DBE-4467-9F06-C18BACC03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03" name="Text Box 866">
          <a:extLst>
            <a:ext uri="{FF2B5EF4-FFF2-40B4-BE49-F238E27FC236}">
              <a16:creationId xmlns:a16="http://schemas.microsoft.com/office/drawing/2014/main" id="{ACC79E90-8A91-4E57-A7CE-2994FEFE1E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04" name="Text Box 867">
          <a:extLst>
            <a:ext uri="{FF2B5EF4-FFF2-40B4-BE49-F238E27FC236}">
              <a16:creationId xmlns:a16="http://schemas.microsoft.com/office/drawing/2014/main" id="{36B93E49-A34F-4CFF-BF41-B6075D17EF0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85</xdr:row>
      <xdr:rowOff>0</xdr:rowOff>
    </xdr:from>
    <xdr:ext cx="0" cy="38100"/>
    <xdr:sp macro="" textlink="">
      <xdr:nvSpPr>
        <xdr:cNvPr id="10005" name="Text Box 868">
          <a:extLst>
            <a:ext uri="{FF2B5EF4-FFF2-40B4-BE49-F238E27FC236}">
              <a16:creationId xmlns:a16="http://schemas.microsoft.com/office/drawing/2014/main" id="{C3FA14FC-60C4-4B85-A5E3-ADCD512752BC}"/>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85</xdr:row>
      <xdr:rowOff>0</xdr:rowOff>
    </xdr:from>
    <xdr:ext cx="0" cy="38100"/>
    <xdr:sp macro="" textlink="">
      <xdr:nvSpPr>
        <xdr:cNvPr id="10006" name="Text Box 869">
          <a:extLst>
            <a:ext uri="{FF2B5EF4-FFF2-40B4-BE49-F238E27FC236}">
              <a16:creationId xmlns:a16="http://schemas.microsoft.com/office/drawing/2014/main" id="{E13EBF9A-ABA0-4820-9BBA-81E6D7416192}"/>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85</xdr:row>
      <xdr:rowOff>0</xdr:rowOff>
    </xdr:from>
    <xdr:ext cx="0" cy="38100"/>
    <xdr:sp macro="" textlink="">
      <xdr:nvSpPr>
        <xdr:cNvPr id="10007" name="Text Box 870">
          <a:extLst>
            <a:ext uri="{FF2B5EF4-FFF2-40B4-BE49-F238E27FC236}">
              <a16:creationId xmlns:a16="http://schemas.microsoft.com/office/drawing/2014/main" id="{8234627F-78E1-4102-AD73-D53E94905981}"/>
            </a:ext>
          </a:extLst>
        </xdr:cNvPr>
        <xdr:cNvSpPr txBox="1">
          <a:spLocks noChangeArrowheads="1"/>
        </xdr:cNvSpPr>
      </xdr:nvSpPr>
      <xdr:spPr bwMode="auto">
        <a:xfrm>
          <a:off x="4314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08" name="Text Box 101">
          <a:extLst>
            <a:ext uri="{FF2B5EF4-FFF2-40B4-BE49-F238E27FC236}">
              <a16:creationId xmlns:a16="http://schemas.microsoft.com/office/drawing/2014/main" id="{B9CDD6A1-D0F2-4368-9323-A6DAFA1AD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09" name="Text Box 102">
          <a:extLst>
            <a:ext uri="{FF2B5EF4-FFF2-40B4-BE49-F238E27FC236}">
              <a16:creationId xmlns:a16="http://schemas.microsoft.com/office/drawing/2014/main" id="{8491CC68-528F-4028-A485-E23FA78BD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0" name="Text Box 103">
          <a:extLst>
            <a:ext uri="{FF2B5EF4-FFF2-40B4-BE49-F238E27FC236}">
              <a16:creationId xmlns:a16="http://schemas.microsoft.com/office/drawing/2014/main" id="{2D73B587-3C60-42A0-BBC6-2ED38C41EF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1" name="Text Box 104">
          <a:extLst>
            <a:ext uri="{FF2B5EF4-FFF2-40B4-BE49-F238E27FC236}">
              <a16:creationId xmlns:a16="http://schemas.microsoft.com/office/drawing/2014/main" id="{D0BAE3A0-7B80-4D2F-8701-94F52EA485A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2" name="Text Box 105">
          <a:extLst>
            <a:ext uri="{FF2B5EF4-FFF2-40B4-BE49-F238E27FC236}">
              <a16:creationId xmlns:a16="http://schemas.microsoft.com/office/drawing/2014/main" id="{9E783B22-B293-4AA9-9195-FAB7D0A4D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3" name="Text Box 106">
          <a:extLst>
            <a:ext uri="{FF2B5EF4-FFF2-40B4-BE49-F238E27FC236}">
              <a16:creationId xmlns:a16="http://schemas.microsoft.com/office/drawing/2014/main" id="{55EF65D3-3763-488A-AA6E-7909E5E956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4" name="Text Box 107">
          <a:extLst>
            <a:ext uri="{FF2B5EF4-FFF2-40B4-BE49-F238E27FC236}">
              <a16:creationId xmlns:a16="http://schemas.microsoft.com/office/drawing/2014/main" id="{33B37F97-4A31-4193-94D5-AE55FDBB45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5" name="Text Box 108">
          <a:extLst>
            <a:ext uri="{FF2B5EF4-FFF2-40B4-BE49-F238E27FC236}">
              <a16:creationId xmlns:a16="http://schemas.microsoft.com/office/drawing/2014/main" id="{4E3E34DB-ADD3-48FB-BDCF-54ECDC879AE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6" name="Text Box 109">
          <a:extLst>
            <a:ext uri="{FF2B5EF4-FFF2-40B4-BE49-F238E27FC236}">
              <a16:creationId xmlns:a16="http://schemas.microsoft.com/office/drawing/2014/main" id="{3817F7BF-CE42-49F6-9F25-1495C1DE9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7" name="Text Box 110">
          <a:extLst>
            <a:ext uri="{FF2B5EF4-FFF2-40B4-BE49-F238E27FC236}">
              <a16:creationId xmlns:a16="http://schemas.microsoft.com/office/drawing/2014/main" id="{C831D523-F6B4-42B9-8620-4B2AD13AC7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8" name="Text Box 111">
          <a:extLst>
            <a:ext uri="{FF2B5EF4-FFF2-40B4-BE49-F238E27FC236}">
              <a16:creationId xmlns:a16="http://schemas.microsoft.com/office/drawing/2014/main" id="{9AFF09A0-FB73-4CA3-86A8-1D477EFBFF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19" name="Text Box 112">
          <a:extLst>
            <a:ext uri="{FF2B5EF4-FFF2-40B4-BE49-F238E27FC236}">
              <a16:creationId xmlns:a16="http://schemas.microsoft.com/office/drawing/2014/main" id="{1042F674-CEDE-4995-B1B9-9A2781D402D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0" name="Text Box 113">
          <a:extLst>
            <a:ext uri="{FF2B5EF4-FFF2-40B4-BE49-F238E27FC236}">
              <a16:creationId xmlns:a16="http://schemas.microsoft.com/office/drawing/2014/main" id="{0F65065C-BED5-4973-873B-388C7F3506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1" name="Text Box 114">
          <a:extLst>
            <a:ext uri="{FF2B5EF4-FFF2-40B4-BE49-F238E27FC236}">
              <a16:creationId xmlns:a16="http://schemas.microsoft.com/office/drawing/2014/main" id="{128B7891-DDED-4696-B04A-AF9F8AB61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2" name="Text Box 115">
          <a:extLst>
            <a:ext uri="{FF2B5EF4-FFF2-40B4-BE49-F238E27FC236}">
              <a16:creationId xmlns:a16="http://schemas.microsoft.com/office/drawing/2014/main" id="{08E23EB5-65FC-4756-AAB5-B3F2D0372BD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3" name="Text Box 116">
          <a:extLst>
            <a:ext uri="{FF2B5EF4-FFF2-40B4-BE49-F238E27FC236}">
              <a16:creationId xmlns:a16="http://schemas.microsoft.com/office/drawing/2014/main" id="{57070420-5D38-4CC8-9444-5D90D3DD5C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4" name="Text Box 117">
          <a:extLst>
            <a:ext uri="{FF2B5EF4-FFF2-40B4-BE49-F238E27FC236}">
              <a16:creationId xmlns:a16="http://schemas.microsoft.com/office/drawing/2014/main" id="{B2B62EAD-B518-4CD3-9F3B-36954AA815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5" name="Text Box 118">
          <a:extLst>
            <a:ext uri="{FF2B5EF4-FFF2-40B4-BE49-F238E27FC236}">
              <a16:creationId xmlns:a16="http://schemas.microsoft.com/office/drawing/2014/main" id="{D5D60984-9059-464D-BEF3-788F22CE15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6" name="Text Box 119">
          <a:extLst>
            <a:ext uri="{FF2B5EF4-FFF2-40B4-BE49-F238E27FC236}">
              <a16:creationId xmlns:a16="http://schemas.microsoft.com/office/drawing/2014/main" id="{990A40B1-C05B-4E63-9663-636BFAA85F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7" name="Text Box 120">
          <a:extLst>
            <a:ext uri="{FF2B5EF4-FFF2-40B4-BE49-F238E27FC236}">
              <a16:creationId xmlns:a16="http://schemas.microsoft.com/office/drawing/2014/main" id="{EF1BD2CD-FEA9-40EC-A009-7BB6404B61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8" name="Text Box 121">
          <a:extLst>
            <a:ext uri="{FF2B5EF4-FFF2-40B4-BE49-F238E27FC236}">
              <a16:creationId xmlns:a16="http://schemas.microsoft.com/office/drawing/2014/main" id="{44EA3C7C-911B-449D-B3D4-B034C4493C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29" name="Text Box 122">
          <a:extLst>
            <a:ext uri="{FF2B5EF4-FFF2-40B4-BE49-F238E27FC236}">
              <a16:creationId xmlns:a16="http://schemas.microsoft.com/office/drawing/2014/main" id="{8D359126-4450-4B25-827B-6607530163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0" name="Text Box 123">
          <a:extLst>
            <a:ext uri="{FF2B5EF4-FFF2-40B4-BE49-F238E27FC236}">
              <a16:creationId xmlns:a16="http://schemas.microsoft.com/office/drawing/2014/main" id="{9B23F9F0-562F-43E2-B39E-9CDDF6682F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1" name="Text Box 124">
          <a:extLst>
            <a:ext uri="{FF2B5EF4-FFF2-40B4-BE49-F238E27FC236}">
              <a16:creationId xmlns:a16="http://schemas.microsoft.com/office/drawing/2014/main" id="{DF6E6E3A-FA5D-479E-B262-16AC573A93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2" name="Text Box 125">
          <a:extLst>
            <a:ext uri="{FF2B5EF4-FFF2-40B4-BE49-F238E27FC236}">
              <a16:creationId xmlns:a16="http://schemas.microsoft.com/office/drawing/2014/main" id="{B51BF6A8-7450-41D4-A828-45D2FF078D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3" name="Text Box 126">
          <a:extLst>
            <a:ext uri="{FF2B5EF4-FFF2-40B4-BE49-F238E27FC236}">
              <a16:creationId xmlns:a16="http://schemas.microsoft.com/office/drawing/2014/main" id="{862ABC4C-CB84-40C3-A347-DD6322029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4" name="Text Box 127">
          <a:extLst>
            <a:ext uri="{FF2B5EF4-FFF2-40B4-BE49-F238E27FC236}">
              <a16:creationId xmlns:a16="http://schemas.microsoft.com/office/drawing/2014/main" id="{A6718AC7-6195-4D11-9CE8-4B6095274C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5" name="Text Box 128">
          <a:extLst>
            <a:ext uri="{FF2B5EF4-FFF2-40B4-BE49-F238E27FC236}">
              <a16:creationId xmlns:a16="http://schemas.microsoft.com/office/drawing/2014/main" id="{42DB6ACC-DA3C-47A1-B6B2-F4510FB3B3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36" name="Text Box 129">
          <a:extLst>
            <a:ext uri="{FF2B5EF4-FFF2-40B4-BE49-F238E27FC236}">
              <a16:creationId xmlns:a16="http://schemas.microsoft.com/office/drawing/2014/main" id="{150C8E50-B064-424C-A4D9-A0AF01F06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162204"/>
    <xdr:sp macro="" textlink="">
      <xdr:nvSpPr>
        <xdr:cNvPr id="10037" name="Text Box 130">
          <a:extLst>
            <a:ext uri="{FF2B5EF4-FFF2-40B4-BE49-F238E27FC236}">
              <a16:creationId xmlns:a16="http://schemas.microsoft.com/office/drawing/2014/main" id="{995A6D98-5118-460B-900C-2F81E015CC54}"/>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038" name="Text Box 131">
          <a:extLst>
            <a:ext uri="{FF2B5EF4-FFF2-40B4-BE49-F238E27FC236}">
              <a16:creationId xmlns:a16="http://schemas.microsoft.com/office/drawing/2014/main" id="{7970BDDE-AFC5-4578-9711-DE0D391BA3D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39" name="Text Box 132">
          <a:extLst>
            <a:ext uri="{FF2B5EF4-FFF2-40B4-BE49-F238E27FC236}">
              <a16:creationId xmlns:a16="http://schemas.microsoft.com/office/drawing/2014/main" id="{11B03C7A-B774-4542-ADD7-2E1724E708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0" name="Text Box 133">
          <a:extLst>
            <a:ext uri="{FF2B5EF4-FFF2-40B4-BE49-F238E27FC236}">
              <a16:creationId xmlns:a16="http://schemas.microsoft.com/office/drawing/2014/main" id="{42F10C3D-365B-454C-9ADA-9498AB3526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41" name="Text Box 134">
          <a:extLst>
            <a:ext uri="{FF2B5EF4-FFF2-40B4-BE49-F238E27FC236}">
              <a16:creationId xmlns:a16="http://schemas.microsoft.com/office/drawing/2014/main" id="{D8A990B7-4928-4E50-B64C-F1D05E87CB8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2" name="Text Box 135">
          <a:extLst>
            <a:ext uri="{FF2B5EF4-FFF2-40B4-BE49-F238E27FC236}">
              <a16:creationId xmlns:a16="http://schemas.microsoft.com/office/drawing/2014/main" id="{D3D73E59-BF47-47D5-AB42-A328A42840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3" name="Text Box 136">
          <a:extLst>
            <a:ext uri="{FF2B5EF4-FFF2-40B4-BE49-F238E27FC236}">
              <a16:creationId xmlns:a16="http://schemas.microsoft.com/office/drawing/2014/main" id="{9B1097CD-8C90-4A78-8CA7-004B39D9C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044" name="Text Box 137">
          <a:extLst>
            <a:ext uri="{FF2B5EF4-FFF2-40B4-BE49-F238E27FC236}">
              <a16:creationId xmlns:a16="http://schemas.microsoft.com/office/drawing/2014/main" id="{2586F256-6247-4C9B-89BA-77892522914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5" name="Text Box 138">
          <a:extLst>
            <a:ext uri="{FF2B5EF4-FFF2-40B4-BE49-F238E27FC236}">
              <a16:creationId xmlns:a16="http://schemas.microsoft.com/office/drawing/2014/main" id="{1F7ECEDC-573D-49B2-9BEF-033B7ADE2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6" name="Text Box 139">
          <a:extLst>
            <a:ext uri="{FF2B5EF4-FFF2-40B4-BE49-F238E27FC236}">
              <a16:creationId xmlns:a16="http://schemas.microsoft.com/office/drawing/2014/main" id="{6AC571AA-D1BD-4651-B3FF-170A2C80A2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47" name="Text Box 140">
          <a:extLst>
            <a:ext uri="{FF2B5EF4-FFF2-40B4-BE49-F238E27FC236}">
              <a16:creationId xmlns:a16="http://schemas.microsoft.com/office/drawing/2014/main" id="{60027568-3792-4ABC-8B9F-B13B1121A56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8" name="Text Box 141">
          <a:extLst>
            <a:ext uri="{FF2B5EF4-FFF2-40B4-BE49-F238E27FC236}">
              <a16:creationId xmlns:a16="http://schemas.microsoft.com/office/drawing/2014/main" id="{ACF6709A-E7BD-4956-8E6A-31685149F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49" name="Text Box 142">
          <a:extLst>
            <a:ext uri="{FF2B5EF4-FFF2-40B4-BE49-F238E27FC236}">
              <a16:creationId xmlns:a16="http://schemas.microsoft.com/office/drawing/2014/main" id="{E62C847E-FDCD-4D68-80CE-B40060F18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050" name="Text Box 143">
          <a:extLst>
            <a:ext uri="{FF2B5EF4-FFF2-40B4-BE49-F238E27FC236}">
              <a16:creationId xmlns:a16="http://schemas.microsoft.com/office/drawing/2014/main" id="{92DA3CA9-F456-464E-84B8-AC48E69DC6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1" name="Text Box 144">
          <a:extLst>
            <a:ext uri="{FF2B5EF4-FFF2-40B4-BE49-F238E27FC236}">
              <a16:creationId xmlns:a16="http://schemas.microsoft.com/office/drawing/2014/main" id="{94AD514F-A2C3-4795-9B7A-EF6BFF6D7B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2" name="Text Box 145">
          <a:extLst>
            <a:ext uri="{FF2B5EF4-FFF2-40B4-BE49-F238E27FC236}">
              <a16:creationId xmlns:a16="http://schemas.microsoft.com/office/drawing/2014/main" id="{8E196CA9-AF4B-4DE0-B890-C7DE74794B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53" name="Text Box 146">
          <a:extLst>
            <a:ext uri="{FF2B5EF4-FFF2-40B4-BE49-F238E27FC236}">
              <a16:creationId xmlns:a16="http://schemas.microsoft.com/office/drawing/2014/main" id="{544A23CD-9891-474C-97CD-84F70B3B981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054" name="Text Box 147">
          <a:extLst>
            <a:ext uri="{FF2B5EF4-FFF2-40B4-BE49-F238E27FC236}">
              <a16:creationId xmlns:a16="http://schemas.microsoft.com/office/drawing/2014/main" id="{A0C4EC13-2595-449C-84BF-D949531E6F7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5" name="Text Box 148">
          <a:extLst>
            <a:ext uri="{FF2B5EF4-FFF2-40B4-BE49-F238E27FC236}">
              <a16:creationId xmlns:a16="http://schemas.microsoft.com/office/drawing/2014/main" id="{A2C042BA-46CA-427B-8ADA-8327122DB5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6" name="Text Box 149">
          <a:extLst>
            <a:ext uri="{FF2B5EF4-FFF2-40B4-BE49-F238E27FC236}">
              <a16:creationId xmlns:a16="http://schemas.microsoft.com/office/drawing/2014/main" id="{4752E97A-F52B-42C1-B992-4162D3462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57" name="Text Box 150">
          <a:extLst>
            <a:ext uri="{FF2B5EF4-FFF2-40B4-BE49-F238E27FC236}">
              <a16:creationId xmlns:a16="http://schemas.microsoft.com/office/drawing/2014/main" id="{48D59F0F-75E1-4CE7-9411-0045E46263A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8" name="Text Box 151">
          <a:extLst>
            <a:ext uri="{FF2B5EF4-FFF2-40B4-BE49-F238E27FC236}">
              <a16:creationId xmlns:a16="http://schemas.microsoft.com/office/drawing/2014/main" id="{E5CAA40D-36AB-49B8-9E67-A252C8974F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59" name="Text Box 152">
          <a:extLst>
            <a:ext uri="{FF2B5EF4-FFF2-40B4-BE49-F238E27FC236}">
              <a16:creationId xmlns:a16="http://schemas.microsoft.com/office/drawing/2014/main" id="{4B53A755-5D70-4B53-8BB5-222918EE68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060" name="Text Box 153">
          <a:extLst>
            <a:ext uri="{FF2B5EF4-FFF2-40B4-BE49-F238E27FC236}">
              <a16:creationId xmlns:a16="http://schemas.microsoft.com/office/drawing/2014/main" id="{A93FF845-3EFC-4D1E-B8B5-BEFDAAF88E5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1" name="Text Box 154">
          <a:extLst>
            <a:ext uri="{FF2B5EF4-FFF2-40B4-BE49-F238E27FC236}">
              <a16:creationId xmlns:a16="http://schemas.microsoft.com/office/drawing/2014/main" id="{0E664521-1AAC-44DD-B177-D681BD451F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2" name="Text Box 155">
          <a:extLst>
            <a:ext uri="{FF2B5EF4-FFF2-40B4-BE49-F238E27FC236}">
              <a16:creationId xmlns:a16="http://schemas.microsoft.com/office/drawing/2014/main" id="{903B4893-756F-47EF-9AF0-A4D3DB3F9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63" name="Text Box 156">
          <a:extLst>
            <a:ext uri="{FF2B5EF4-FFF2-40B4-BE49-F238E27FC236}">
              <a16:creationId xmlns:a16="http://schemas.microsoft.com/office/drawing/2014/main" id="{D8E23A1A-81D2-4D6A-AA51-F450FDCF5DA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4" name="Text Box 157">
          <a:extLst>
            <a:ext uri="{FF2B5EF4-FFF2-40B4-BE49-F238E27FC236}">
              <a16:creationId xmlns:a16="http://schemas.microsoft.com/office/drawing/2014/main" id="{95C3671F-7992-4A57-929D-896328220B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5" name="Text Box 158">
          <a:extLst>
            <a:ext uri="{FF2B5EF4-FFF2-40B4-BE49-F238E27FC236}">
              <a16:creationId xmlns:a16="http://schemas.microsoft.com/office/drawing/2014/main" id="{AAAD9719-C66D-49A6-96FE-1804B6302E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066" name="Text Box 159">
          <a:extLst>
            <a:ext uri="{FF2B5EF4-FFF2-40B4-BE49-F238E27FC236}">
              <a16:creationId xmlns:a16="http://schemas.microsoft.com/office/drawing/2014/main" id="{3385B5E1-FAA0-4566-AC4D-2EE177AF60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7" name="Text Box 160">
          <a:extLst>
            <a:ext uri="{FF2B5EF4-FFF2-40B4-BE49-F238E27FC236}">
              <a16:creationId xmlns:a16="http://schemas.microsoft.com/office/drawing/2014/main" id="{CFA2F464-AC6C-4FAB-9E32-7FFFFD6DF6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68" name="Text Box 161">
          <a:extLst>
            <a:ext uri="{FF2B5EF4-FFF2-40B4-BE49-F238E27FC236}">
              <a16:creationId xmlns:a16="http://schemas.microsoft.com/office/drawing/2014/main" id="{591ABECE-5BC1-42DE-84B7-B0532CA41E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69" name="Text Box 162">
          <a:extLst>
            <a:ext uri="{FF2B5EF4-FFF2-40B4-BE49-F238E27FC236}">
              <a16:creationId xmlns:a16="http://schemas.microsoft.com/office/drawing/2014/main" id="{A99E367F-3989-4FD4-8664-6A5E49DFE2E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70" name="Text Box 163">
          <a:extLst>
            <a:ext uri="{FF2B5EF4-FFF2-40B4-BE49-F238E27FC236}">
              <a16:creationId xmlns:a16="http://schemas.microsoft.com/office/drawing/2014/main" id="{CDFE82D0-5FEA-4A8F-B7A2-7F8680311D1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1" name="Text Box 164">
          <a:extLst>
            <a:ext uri="{FF2B5EF4-FFF2-40B4-BE49-F238E27FC236}">
              <a16:creationId xmlns:a16="http://schemas.microsoft.com/office/drawing/2014/main" id="{81FC4982-F306-4EB8-9840-C0B0409C1A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2" name="Text Box 165">
          <a:extLst>
            <a:ext uri="{FF2B5EF4-FFF2-40B4-BE49-F238E27FC236}">
              <a16:creationId xmlns:a16="http://schemas.microsoft.com/office/drawing/2014/main" id="{E6D5635A-68A2-444D-869B-E5D05EDC36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73" name="Text Box 166">
          <a:extLst>
            <a:ext uri="{FF2B5EF4-FFF2-40B4-BE49-F238E27FC236}">
              <a16:creationId xmlns:a16="http://schemas.microsoft.com/office/drawing/2014/main" id="{D3A2C5DA-466F-422F-91AF-0D206F70C8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4" name="Text Box 167">
          <a:extLst>
            <a:ext uri="{FF2B5EF4-FFF2-40B4-BE49-F238E27FC236}">
              <a16:creationId xmlns:a16="http://schemas.microsoft.com/office/drawing/2014/main" id="{6E67C6D2-8E08-4062-AF3F-714B83D30A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5" name="Text Box 168">
          <a:extLst>
            <a:ext uri="{FF2B5EF4-FFF2-40B4-BE49-F238E27FC236}">
              <a16:creationId xmlns:a16="http://schemas.microsoft.com/office/drawing/2014/main" id="{0913E0FC-C903-4529-98CE-9325A7C045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76" name="Text Box 169">
          <a:extLst>
            <a:ext uri="{FF2B5EF4-FFF2-40B4-BE49-F238E27FC236}">
              <a16:creationId xmlns:a16="http://schemas.microsoft.com/office/drawing/2014/main" id="{AC2F7FEC-D5BF-4F84-BA91-192297C098D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7" name="Text Box 170">
          <a:extLst>
            <a:ext uri="{FF2B5EF4-FFF2-40B4-BE49-F238E27FC236}">
              <a16:creationId xmlns:a16="http://schemas.microsoft.com/office/drawing/2014/main" id="{A9F2A437-5687-4BAB-A3CA-47E36117FE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78" name="Text Box 171">
          <a:extLst>
            <a:ext uri="{FF2B5EF4-FFF2-40B4-BE49-F238E27FC236}">
              <a16:creationId xmlns:a16="http://schemas.microsoft.com/office/drawing/2014/main" id="{1E81539D-F3E7-4DE4-9A3B-708113E4C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79" name="Text Box 172">
          <a:extLst>
            <a:ext uri="{FF2B5EF4-FFF2-40B4-BE49-F238E27FC236}">
              <a16:creationId xmlns:a16="http://schemas.microsoft.com/office/drawing/2014/main" id="{13D3151C-FAED-4E63-A595-51C00A157E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0" name="Text Box 173">
          <a:extLst>
            <a:ext uri="{FF2B5EF4-FFF2-40B4-BE49-F238E27FC236}">
              <a16:creationId xmlns:a16="http://schemas.microsoft.com/office/drawing/2014/main" id="{9AEB074C-A0CD-4B01-994D-32B38CE8CC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1" name="Text Box 174">
          <a:extLst>
            <a:ext uri="{FF2B5EF4-FFF2-40B4-BE49-F238E27FC236}">
              <a16:creationId xmlns:a16="http://schemas.microsoft.com/office/drawing/2014/main" id="{8DAAE37D-9045-47A6-8DCE-7B4F38064F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082" name="Text Box 175">
          <a:extLst>
            <a:ext uri="{FF2B5EF4-FFF2-40B4-BE49-F238E27FC236}">
              <a16:creationId xmlns:a16="http://schemas.microsoft.com/office/drawing/2014/main" id="{5CD4909C-E7B9-451A-88F4-2F8818B25D3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3" name="Text Box 176">
          <a:extLst>
            <a:ext uri="{FF2B5EF4-FFF2-40B4-BE49-F238E27FC236}">
              <a16:creationId xmlns:a16="http://schemas.microsoft.com/office/drawing/2014/main" id="{BABC7B17-0D8B-48AF-9653-E091002DB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4" name="Text Box 177">
          <a:extLst>
            <a:ext uri="{FF2B5EF4-FFF2-40B4-BE49-F238E27FC236}">
              <a16:creationId xmlns:a16="http://schemas.microsoft.com/office/drawing/2014/main" id="{AC21C73A-59BE-4C59-BF9B-A26554879D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085" name="Text Box 178">
          <a:extLst>
            <a:ext uri="{FF2B5EF4-FFF2-40B4-BE49-F238E27FC236}">
              <a16:creationId xmlns:a16="http://schemas.microsoft.com/office/drawing/2014/main" id="{901369EC-94ED-4715-956D-7E741FBA1F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6" name="Text Box 179">
          <a:extLst>
            <a:ext uri="{FF2B5EF4-FFF2-40B4-BE49-F238E27FC236}">
              <a16:creationId xmlns:a16="http://schemas.microsoft.com/office/drawing/2014/main" id="{146434E2-6FCA-474F-B533-AED00EA7D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087" name="Text Box 180">
          <a:extLst>
            <a:ext uri="{FF2B5EF4-FFF2-40B4-BE49-F238E27FC236}">
              <a16:creationId xmlns:a16="http://schemas.microsoft.com/office/drawing/2014/main" id="{375235D4-1137-4A71-81EC-5C9B0FEE57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88" name="Text Box 181">
          <a:extLst>
            <a:ext uri="{FF2B5EF4-FFF2-40B4-BE49-F238E27FC236}">
              <a16:creationId xmlns:a16="http://schemas.microsoft.com/office/drawing/2014/main" id="{2C32410C-DD6C-4432-962A-B1E98F89AB1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89" name="Text Box 182">
          <a:extLst>
            <a:ext uri="{FF2B5EF4-FFF2-40B4-BE49-F238E27FC236}">
              <a16:creationId xmlns:a16="http://schemas.microsoft.com/office/drawing/2014/main" id="{EC1BB6B2-16E2-44B8-9DE7-2A12F355631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0" name="Text Box 183">
          <a:extLst>
            <a:ext uri="{FF2B5EF4-FFF2-40B4-BE49-F238E27FC236}">
              <a16:creationId xmlns:a16="http://schemas.microsoft.com/office/drawing/2014/main" id="{E84E10F4-A3FA-46FA-9B91-AACB7C31EA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1" name="Text Box 184">
          <a:extLst>
            <a:ext uri="{FF2B5EF4-FFF2-40B4-BE49-F238E27FC236}">
              <a16:creationId xmlns:a16="http://schemas.microsoft.com/office/drawing/2014/main" id="{E0468311-DDFD-42BE-8CA9-7F1DD86FE6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2" name="Text Box 185">
          <a:extLst>
            <a:ext uri="{FF2B5EF4-FFF2-40B4-BE49-F238E27FC236}">
              <a16:creationId xmlns:a16="http://schemas.microsoft.com/office/drawing/2014/main" id="{D0A3B6EA-2E60-4448-A91A-2A070F30CC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3" name="Text Box 186">
          <a:extLst>
            <a:ext uri="{FF2B5EF4-FFF2-40B4-BE49-F238E27FC236}">
              <a16:creationId xmlns:a16="http://schemas.microsoft.com/office/drawing/2014/main" id="{D4698F8C-1DB7-4188-87EB-37D3CCD9EB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4" name="Text Box 187">
          <a:extLst>
            <a:ext uri="{FF2B5EF4-FFF2-40B4-BE49-F238E27FC236}">
              <a16:creationId xmlns:a16="http://schemas.microsoft.com/office/drawing/2014/main" id="{F2C4569F-98C5-4EBA-91FA-7BA6496CF9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5" name="Text Box 188">
          <a:extLst>
            <a:ext uri="{FF2B5EF4-FFF2-40B4-BE49-F238E27FC236}">
              <a16:creationId xmlns:a16="http://schemas.microsoft.com/office/drawing/2014/main" id="{F10ECE72-D394-4141-929D-2DE7B6BEF6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6" name="Text Box 189">
          <a:extLst>
            <a:ext uri="{FF2B5EF4-FFF2-40B4-BE49-F238E27FC236}">
              <a16:creationId xmlns:a16="http://schemas.microsoft.com/office/drawing/2014/main" id="{E46E0462-99BC-4E12-AFB1-EE56943217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7" name="Text Box 190">
          <a:extLst>
            <a:ext uri="{FF2B5EF4-FFF2-40B4-BE49-F238E27FC236}">
              <a16:creationId xmlns:a16="http://schemas.microsoft.com/office/drawing/2014/main" id="{EC912ADB-FD13-41F5-A0FA-2C80872CA6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8" name="Text Box 191">
          <a:extLst>
            <a:ext uri="{FF2B5EF4-FFF2-40B4-BE49-F238E27FC236}">
              <a16:creationId xmlns:a16="http://schemas.microsoft.com/office/drawing/2014/main" id="{D0341C26-7E73-4168-944E-F0F24FEAD7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099" name="Text Box 192">
          <a:extLst>
            <a:ext uri="{FF2B5EF4-FFF2-40B4-BE49-F238E27FC236}">
              <a16:creationId xmlns:a16="http://schemas.microsoft.com/office/drawing/2014/main" id="{BE28A269-3E24-4BF5-B05A-42BCD2E42E6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0" name="Text Box 193">
          <a:extLst>
            <a:ext uri="{FF2B5EF4-FFF2-40B4-BE49-F238E27FC236}">
              <a16:creationId xmlns:a16="http://schemas.microsoft.com/office/drawing/2014/main" id="{D20BBA41-EA35-44B9-B81E-432D60E64D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1" name="Text Box 194">
          <a:extLst>
            <a:ext uri="{FF2B5EF4-FFF2-40B4-BE49-F238E27FC236}">
              <a16:creationId xmlns:a16="http://schemas.microsoft.com/office/drawing/2014/main" id="{F4D6B9E8-3FB8-4DF2-8837-063709FCAB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2" name="Text Box 195">
          <a:extLst>
            <a:ext uri="{FF2B5EF4-FFF2-40B4-BE49-F238E27FC236}">
              <a16:creationId xmlns:a16="http://schemas.microsoft.com/office/drawing/2014/main" id="{E6E45E32-437E-4259-9E14-B4A4202A31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3" name="Text Box 196">
          <a:extLst>
            <a:ext uri="{FF2B5EF4-FFF2-40B4-BE49-F238E27FC236}">
              <a16:creationId xmlns:a16="http://schemas.microsoft.com/office/drawing/2014/main" id="{49572EB3-946D-49FF-B83C-AED205A8E6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4" name="Text Box 197">
          <a:extLst>
            <a:ext uri="{FF2B5EF4-FFF2-40B4-BE49-F238E27FC236}">
              <a16:creationId xmlns:a16="http://schemas.microsoft.com/office/drawing/2014/main" id="{4EB9C9AB-4FDA-41CB-B997-3C9915033BA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5" name="Text Box 198">
          <a:extLst>
            <a:ext uri="{FF2B5EF4-FFF2-40B4-BE49-F238E27FC236}">
              <a16:creationId xmlns:a16="http://schemas.microsoft.com/office/drawing/2014/main" id="{E8EE96B8-2BBF-45B0-9B72-45B294EAC9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6" name="Text Box 199">
          <a:extLst>
            <a:ext uri="{FF2B5EF4-FFF2-40B4-BE49-F238E27FC236}">
              <a16:creationId xmlns:a16="http://schemas.microsoft.com/office/drawing/2014/main" id="{4CA8870B-4543-4E82-8C6E-D8E258D4E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7" name="Text Box 200">
          <a:extLst>
            <a:ext uri="{FF2B5EF4-FFF2-40B4-BE49-F238E27FC236}">
              <a16:creationId xmlns:a16="http://schemas.microsoft.com/office/drawing/2014/main" id="{B28B3EF8-69AE-496C-A9E9-13C0293EDB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8" name="Text Box 201">
          <a:extLst>
            <a:ext uri="{FF2B5EF4-FFF2-40B4-BE49-F238E27FC236}">
              <a16:creationId xmlns:a16="http://schemas.microsoft.com/office/drawing/2014/main" id="{A74DD191-0C21-470D-A35F-4188C07544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09" name="Text Box 202">
          <a:extLst>
            <a:ext uri="{FF2B5EF4-FFF2-40B4-BE49-F238E27FC236}">
              <a16:creationId xmlns:a16="http://schemas.microsoft.com/office/drawing/2014/main" id="{E8E2BACE-66C5-41FE-9EF3-D358F2E3DE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10" name="Text Box 203">
          <a:extLst>
            <a:ext uri="{FF2B5EF4-FFF2-40B4-BE49-F238E27FC236}">
              <a16:creationId xmlns:a16="http://schemas.microsoft.com/office/drawing/2014/main" id="{64190674-3231-4C65-85D0-0599A0081E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11" name="Text Box 204">
          <a:extLst>
            <a:ext uri="{FF2B5EF4-FFF2-40B4-BE49-F238E27FC236}">
              <a16:creationId xmlns:a16="http://schemas.microsoft.com/office/drawing/2014/main" id="{75B4EDB0-1F11-40BD-B3A1-D262E5383F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12" name="Text Box 205">
          <a:extLst>
            <a:ext uri="{FF2B5EF4-FFF2-40B4-BE49-F238E27FC236}">
              <a16:creationId xmlns:a16="http://schemas.microsoft.com/office/drawing/2014/main" id="{9B371989-5943-4F7C-B2C8-55C8BE689B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13" name="Text Box 206">
          <a:extLst>
            <a:ext uri="{FF2B5EF4-FFF2-40B4-BE49-F238E27FC236}">
              <a16:creationId xmlns:a16="http://schemas.microsoft.com/office/drawing/2014/main" id="{DF497A0F-8296-482C-9E5E-B87A0E5725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114" name="Text Box 207">
          <a:extLst>
            <a:ext uri="{FF2B5EF4-FFF2-40B4-BE49-F238E27FC236}">
              <a16:creationId xmlns:a16="http://schemas.microsoft.com/office/drawing/2014/main" id="{5140C568-047E-4BAA-A724-D7824F1B13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115" name="Text Box 208">
          <a:extLst>
            <a:ext uri="{FF2B5EF4-FFF2-40B4-BE49-F238E27FC236}">
              <a16:creationId xmlns:a16="http://schemas.microsoft.com/office/drawing/2014/main" id="{DFD7DE32-08BC-4A4C-875E-3542FFB0519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16" name="Text Box 209">
          <a:extLst>
            <a:ext uri="{FF2B5EF4-FFF2-40B4-BE49-F238E27FC236}">
              <a16:creationId xmlns:a16="http://schemas.microsoft.com/office/drawing/2014/main" id="{4BF3B173-23CC-406D-A794-FBD6108238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17" name="Text Box 210">
          <a:extLst>
            <a:ext uri="{FF2B5EF4-FFF2-40B4-BE49-F238E27FC236}">
              <a16:creationId xmlns:a16="http://schemas.microsoft.com/office/drawing/2014/main" id="{4BAC5419-633A-4C1A-BA0F-014FE33AEC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18" name="Text Box 211">
          <a:extLst>
            <a:ext uri="{FF2B5EF4-FFF2-40B4-BE49-F238E27FC236}">
              <a16:creationId xmlns:a16="http://schemas.microsoft.com/office/drawing/2014/main" id="{7346B568-4C0F-4A17-ACC4-D6CF72D5E9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19" name="Text Box 212">
          <a:extLst>
            <a:ext uri="{FF2B5EF4-FFF2-40B4-BE49-F238E27FC236}">
              <a16:creationId xmlns:a16="http://schemas.microsoft.com/office/drawing/2014/main" id="{F438FD7C-A924-4898-9ED9-F67B29A669C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0" name="Text Box 213">
          <a:extLst>
            <a:ext uri="{FF2B5EF4-FFF2-40B4-BE49-F238E27FC236}">
              <a16:creationId xmlns:a16="http://schemas.microsoft.com/office/drawing/2014/main" id="{CDD6B076-EF4A-45E9-80FC-22268D63DB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1" name="Text Box 214">
          <a:extLst>
            <a:ext uri="{FF2B5EF4-FFF2-40B4-BE49-F238E27FC236}">
              <a16:creationId xmlns:a16="http://schemas.microsoft.com/office/drawing/2014/main" id="{50A25C7C-1490-46EC-812B-0027EFABA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22" name="Text Box 215">
          <a:extLst>
            <a:ext uri="{FF2B5EF4-FFF2-40B4-BE49-F238E27FC236}">
              <a16:creationId xmlns:a16="http://schemas.microsoft.com/office/drawing/2014/main" id="{1FC50188-DA15-4F2A-BE61-99EC51891F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3" name="Text Box 216">
          <a:extLst>
            <a:ext uri="{FF2B5EF4-FFF2-40B4-BE49-F238E27FC236}">
              <a16:creationId xmlns:a16="http://schemas.microsoft.com/office/drawing/2014/main" id="{2121CF31-3A50-4172-B8FF-D42E3F3E5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4" name="Text Box 217">
          <a:extLst>
            <a:ext uri="{FF2B5EF4-FFF2-40B4-BE49-F238E27FC236}">
              <a16:creationId xmlns:a16="http://schemas.microsoft.com/office/drawing/2014/main" id="{62C14688-A4EC-4D9B-9EB5-D7DB2C4D84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25" name="Text Box 218">
          <a:extLst>
            <a:ext uri="{FF2B5EF4-FFF2-40B4-BE49-F238E27FC236}">
              <a16:creationId xmlns:a16="http://schemas.microsoft.com/office/drawing/2014/main" id="{034795D5-769F-4C19-AB85-99ABDFD2A2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6" name="Text Box 219">
          <a:extLst>
            <a:ext uri="{FF2B5EF4-FFF2-40B4-BE49-F238E27FC236}">
              <a16:creationId xmlns:a16="http://schemas.microsoft.com/office/drawing/2014/main" id="{40C3968E-BAE7-4BE6-AE01-0099A23B3C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7" name="Text Box 220">
          <a:extLst>
            <a:ext uri="{FF2B5EF4-FFF2-40B4-BE49-F238E27FC236}">
              <a16:creationId xmlns:a16="http://schemas.microsoft.com/office/drawing/2014/main" id="{59916F1C-B5E7-4F6E-B55E-EADC1EAB3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28" name="Text Box 221">
          <a:extLst>
            <a:ext uri="{FF2B5EF4-FFF2-40B4-BE49-F238E27FC236}">
              <a16:creationId xmlns:a16="http://schemas.microsoft.com/office/drawing/2014/main" id="{D1C5E6A9-3D6E-41C6-97D9-74D74CE38C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29" name="Text Box 222">
          <a:extLst>
            <a:ext uri="{FF2B5EF4-FFF2-40B4-BE49-F238E27FC236}">
              <a16:creationId xmlns:a16="http://schemas.microsoft.com/office/drawing/2014/main" id="{B99BF05D-6181-42DC-A46F-F0E480B21E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0" name="Text Box 223">
          <a:extLst>
            <a:ext uri="{FF2B5EF4-FFF2-40B4-BE49-F238E27FC236}">
              <a16:creationId xmlns:a16="http://schemas.microsoft.com/office/drawing/2014/main" id="{5D8A4CED-CAEC-4FAD-AD53-4FC97D77D6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31" name="Text Box 224">
          <a:extLst>
            <a:ext uri="{FF2B5EF4-FFF2-40B4-BE49-F238E27FC236}">
              <a16:creationId xmlns:a16="http://schemas.microsoft.com/office/drawing/2014/main" id="{D088BF49-7EF0-4E5E-A014-ACB66C24D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2" name="Text Box 225">
          <a:extLst>
            <a:ext uri="{FF2B5EF4-FFF2-40B4-BE49-F238E27FC236}">
              <a16:creationId xmlns:a16="http://schemas.microsoft.com/office/drawing/2014/main" id="{DAAECF45-1EDA-4CEC-A077-B67E77F6C3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3" name="Text Box 226">
          <a:extLst>
            <a:ext uri="{FF2B5EF4-FFF2-40B4-BE49-F238E27FC236}">
              <a16:creationId xmlns:a16="http://schemas.microsoft.com/office/drawing/2014/main" id="{370E1821-F1ED-430A-B9A5-56FF7A6E3C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34" name="Text Box 227">
          <a:extLst>
            <a:ext uri="{FF2B5EF4-FFF2-40B4-BE49-F238E27FC236}">
              <a16:creationId xmlns:a16="http://schemas.microsoft.com/office/drawing/2014/main" id="{3894B09B-20F2-43A6-B23C-BDFC6516512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35" name="Text Box 228">
          <a:extLst>
            <a:ext uri="{FF2B5EF4-FFF2-40B4-BE49-F238E27FC236}">
              <a16:creationId xmlns:a16="http://schemas.microsoft.com/office/drawing/2014/main" id="{D2C206E9-D9FC-44FD-BCF9-D88D8ABC6FF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6" name="Text Box 229">
          <a:extLst>
            <a:ext uri="{FF2B5EF4-FFF2-40B4-BE49-F238E27FC236}">
              <a16:creationId xmlns:a16="http://schemas.microsoft.com/office/drawing/2014/main" id="{4D4FC038-9D27-450B-B80A-F24A649D35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7" name="Text Box 230">
          <a:extLst>
            <a:ext uri="{FF2B5EF4-FFF2-40B4-BE49-F238E27FC236}">
              <a16:creationId xmlns:a16="http://schemas.microsoft.com/office/drawing/2014/main" id="{DD9F584B-E788-4BC3-BB9B-30FC9B2984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38" name="Text Box 231">
          <a:extLst>
            <a:ext uri="{FF2B5EF4-FFF2-40B4-BE49-F238E27FC236}">
              <a16:creationId xmlns:a16="http://schemas.microsoft.com/office/drawing/2014/main" id="{B7CCEC1F-9F2C-4EDD-B02E-416868EE842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39" name="Text Box 232">
          <a:extLst>
            <a:ext uri="{FF2B5EF4-FFF2-40B4-BE49-F238E27FC236}">
              <a16:creationId xmlns:a16="http://schemas.microsoft.com/office/drawing/2014/main" id="{9B425EDD-FBA2-448A-ACC9-247092650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0" name="Text Box 233">
          <a:extLst>
            <a:ext uri="{FF2B5EF4-FFF2-40B4-BE49-F238E27FC236}">
              <a16:creationId xmlns:a16="http://schemas.microsoft.com/office/drawing/2014/main" id="{1B34FD54-005A-4727-9E96-257F63FF3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41" name="Text Box 234">
          <a:extLst>
            <a:ext uri="{FF2B5EF4-FFF2-40B4-BE49-F238E27FC236}">
              <a16:creationId xmlns:a16="http://schemas.microsoft.com/office/drawing/2014/main" id="{7CFBD9CC-3876-4F9C-9CAE-B22244FD8C1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2" name="Text Box 235">
          <a:extLst>
            <a:ext uri="{FF2B5EF4-FFF2-40B4-BE49-F238E27FC236}">
              <a16:creationId xmlns:a16="http://schemas.microsoft.com/office/drawing/2014/main" id="{7DCAF32C-3DFE-45F6-9B95-528E45203E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3" name="Text Box 236">
          <a:extLst>
            <a:ext uri="{FF2B5EF4-FFF2-40B4-BE49-F238E27FC236}">
              <a16:creationId xmlns:a16="http://schemas.microsoft.com/office/drawing/2014/main" id="{62B58D7D-CAD1-4D19-A602-32403A2D3C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44" name="Text Box 237">
          <a:extLst>
            <a:ext uri="{FF2B5EF4-FFF2-40B4-BE49-F238E27FC236}">
              <a16:creationId xmlns:a16="http://schemas.microsoft.com/office/drawing/2014/main" id="{A7788EDF-7F07-417A-A58E-16C56EACC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45" name="Text Box 238">
          <a:extLst>
            <a:ext uri="{FF2B5EF4-FFF2-40B4-BE49-F238E27FC236}">
              <a16:creationId xmlns:a16="http://schemas.microsoft.com/office/drawing/2014/main" id="{E7100086-417C-4770-9210-8E372CFD051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6" name="Text Box 239">
          <a:extLst>
            <a:ext uri="{FF2B5EF4-FFF2-40B4-BE49-F238E27FC236}">
              <a16:creationId xmlns:a16="http://schemas.microsoft.com/office/drawing/2014/main" id="{472A7F3A-373B-42C3-9BB9-0C7FAA882D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7" name="Text Box 240">
          <a:extLst>
            <a:ext uri="{FF2B5EF4-FFF2-40B4-BE49-F238E27FC236}">
              <a16:creationId xmlns:a16="http://schemas.microsoft.com/office/drawing/2014/main" id="{E54DE911-F7CF-407E-BF37-C9B4F9260B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48" name="Text Box 241">
          <a:extLst>
            <a:ext uri="{FF2B5EF4-FFF2-40B4-BE49-F238E27FC236}">
              <a16:creationId xmlns:a16="http://schemas.microsoft.com/office/drawing/2014/main" id="{B7B7E000-7EA0-4B38-A2B9-845C40C91C9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49" name="Text Box 242">
          <a:extLst>
            <a:ext uri="{FF2B5EF4-FFF2-40B4-BE49-F238E27FC236}">
              <a16:creationId xmlns:a16="http://schemas.microsoft.com/office/drawing/2014/main" id="{01049CCE-7174-429A-BF1F-BC9A4027F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0" name="Text Box 243">
          <a:extLst>
            <a:ext uri="{FF2B5EF4-FFF2-40B4-BE49-F238E27FC236}">
              <a16:creationId xmlns:a16="http://schemas.microsoft.com/office/drawing/2014/main" id="{AD652A3F-3B11-400A-929D-ABBCC3A0A9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51" name="Text Box 244">
          <a:extLst>
            <a:ext uri="{FF2B5EF4-FFF2-40B4-BE49-F238E27FC236}">
              <a16:creationId xmlns:a16="http://schemas.microsoft.com/office/drawing/2014/main" id="{EF29CF08-E419-478F-83A3-AC112A1AA3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2" name="Text Box 245">
          <a:extLst>
            <a:ext uri="{FF2B5EF4-FFF2-40B4-BE49-F238E27FC236}">
              <a16:creationId xmlns:a16="http://schemas.microsoft.com/office/drawing/2014/main" id="{F829696D-B0E6-4F8E-AA83-BC3F103B18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3" name="Text Box 246">
          <a:extLst>
            <a:ext uri="{FF2B5EF4-FFF2-40B4-BE49-F238E27FC236}">
              <a16:creationId xmlns:a16="http://schemas.microsoft.com/office/drawing/2014/main" id="{003750D4-88A8-48F2-959D-E3C082B9EF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54" name="Text Box 247">
          <a:extLst>
            <a:ext uri="{FF2B5EF4-FFF2-40B4-BE49-F238E27FC236}">
              <a16:creationId xmlns:a16="http://schemas.microsoft.com/office/drawing/2014/main" id="{EAA4DB4D-9F5C-4105-8029-21260A2A3C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55" name="Text Box 248">
          <a:extLst>
            <a:ext uri="{FF2B5EF4-FFF2-40B4-BE49-F238E27FC236}">
              <a16:creationId xmlns:a16="http://schemas.microsoft.com/office/drawing/2014/main" id="{768A3C23-D39B-457E-BF01-44636271CC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6" name="Text Box 249">
          <a:extLst>
            <a:ext uri="{FF2B5EF4-FFF2-40B4-BE49-F238E27FC236}">
              <a16:creationId xmlns:a16="http://schemas.microsoft.com/office/drawing/2014/main" id="{954D4F67-2CDE-4399-8A79-0799A190FC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7" name="Text Box 250">
          <a:extLst>
            <a:ext uri="{FF2B5EF4-FFF2-40B4-BE49-F238E27FC236}">
              <a16:creationId xmlns:a16="http://schemas.microsoft.com/office/drawing/2014/main" id="{77A338FA-2003-4EAD-ACF0-17B166952F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58" name="Text Box 251">
          <a:extLst>
            <a:ext uri="{FF2B5EF4-FFF2-40B4-BE49-F238E27FC236}">
              <a16:creationId xmlns:a16="http://schemas.microsoft.com/office/drawing/2014/main" id="{E585D8C5-F8B0-453C-99F6-BEA1A851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59" name="Text Box 252">
          <a:extLst>
            <a:ext uri="{FF2B5EF4-FFF2-40B4-BE49-F238E27FC236}">
              <a16:creationId xmlns:a16="http://schemas.microsoft.com/office/drawing/2014/main" id="{C4130EF6-7B0E-4976-AA24-98D23AB4C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0" name="Text Box 253">
          <a:extLst>
            <a:ext uri="{FF2B5EF4-FFF2-40B4-BE49-F238E27FC236}">
              <a16:creationId xmlns:a16="http://schemas.microsoft.com/office/drawing/2014/main" id="{ABEA4D81-E69E-4951-B660-4AF08A24E2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61" name="Text Box 254">
          <a:extLst>
            <a:ext uri="{FF2B5EF4-FFF2-40B4-BE49-F238E27FC236}">
              <a16:creationId xmlns:a16="http://schemas.microsoft.com/office/drawing/2014/main" id="{0F1CA52E-0C6E-4A36-B60C-833F60B51D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2" name="Text Box 255">
          <a:extLst>
            <a:ext uri="{FF2B5EF4-FFF2-40B4-BE49-F238E27FC236}">
              <a16:creationId xmlns:a16="http://schemas.microsoft.com/office/drawing/2014/main" id="{B469CC5E-6488-426D-8B3B-B6C442C236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3" name="Text Box 256">
          <a:extLst>
            <a:ext uri="{FF2B5EF4-FFF2-40B4-BE49-F238E27FC236}">
              <a16:creationId xmlns:a16="http://schemas.microsoft.com/office/drawing/2014/main" id="{3CF53B21-7370-4A3B-9E45-62C0053AA2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164" name="Text Box 257">
          <a:extLst>
            <a:ext uri="{FF2B5EF4-FFF2-40B4-BE49-F238E27FC236}">
              <a16:creationId xmlns:a16="http://schemas.microsoft.com/office/drawing/2014/main" id="{BCB7B2DD-FDFE-4DD1-8F86-4E3AF50319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65" name="Text Box 258">
          <a:extLst>
            <a:ext uri="{FF2B5EF4-FFF2-40B4-BE49-F238E27FC236}">
              <a16:creationId xmlns:a16="http://schemas.microsoft.com/office/drawing/2014/main" id="{3D8C5231-52CE-435C-8E13-C095C16F3C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6" name="Text Box 259">
          <a:extLst>
            <a:ext uri="{FF2B5EF4-FFF2-40B4-BE49-F238E27FC236}">
              <a16:creationId xmlns:a16="http://schemas.microsoft.com/office/drawing/2014/main" id="{A27D63D3-EF56-4206-8650-1611389425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7" name="Text Box 260">
          <a:extLst>
            <a:ext uri="{FF2B5EF4-FFF2-40B4-BE49-F238E27FC236}">
              <a16:creationId xmlns:a16="http://schemas.microsoft.com/office/drawing/2014/main" id="{8F7F6FE1-5287-4872-952F-39FF489E35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68" name="Text Box 261">
          <a:extLst>
            <a:ext uri="{FF2B5EF4-FFF2-40B4-BE49-F238E27FC236}">
              <a16:creationId xmlns:a16="http://schemas.microsoft.com/office/drawing/2014/main" id="{865767CB-2D1C-4B25-ABE5-A61A910D44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69" name="Text Box 262">
          <a:extLst>
            <a:ext uri="{FF2B5EF4-FFF2-40B4-BE49-F238E27FC236}">
              <a16:creationId xmlns:a16="http://schemas.microsoft.com/office/drawing/2014/main" id="{340520FF-6287-45E2-A8F8-EB4927C494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0" name="Text Box 263">
          <a:extLst>
            <a:ext uri="{FF2B5EF4-FFF2-40B4-BE49-F238E27FC236}">
              <a16:creationId xmlns:a16="http://schemas.microsoft.com/office/drawing/2014/main" id="{2DAC817E-D364-4ACC-8F74-908F7D20B9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71" name="Text Box 264">
          <a:extLst>
            <a:ext uri="{FF2B5EF4-FFF2-40B4-BE49-F238E27FC236}">
              <a16:creationId xmlns:a16="http://schemas.microsoft.com/office/drawing/2014/main" id="{95FAFDB0-6626-46EE-86E7-3FE48D7A8B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2" name="Text Box 265">
          <a:extLst>
            <a:ext uri="{FF2B5EF4-FFF2-40B4-BE49-F238E27FC236}">
              <a16:creationId xmlns:a16="http://schemas.microsoft.com/office/drawing/2014/main" id="{A22327AE-236A-4153-87D7-71D9AB9623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3" name="Text Box 266">
          <a:extLst>
            <a:ext uri="{FF2B5EF4-FFF2-40B4-BE49-F238E27FC236}">
              <a16:creationId xmlns:a16="http://schemas.microsoft.com/office/drawing/2014/main" id="{C9683EA2-86FA-4F1F-A49C-E1D72DCEC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74" name="Text Box 267">
          <a:extLst>
            <a:ext uri="{FF2B5EF4-FFF2-40B4-BE49-F238E27FC236}">
              <a16:creationId xmlns:a16="http://schemas.microsoft.com/office/drawing/2014/main" id="{C71355DA-9F57-4E24-A2A5-1D3FD70F71F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75" name="Text Box 268">
          <a:extLst>
            <a:ext uri="{FF2B5EF4-FFF2-40B4-BE49-F238E27FC236}">
              <a16:creationId xmlns:a16="http://schemas.microsoft.com/office/drawing/2014/main" id="{398382E9-C646-478A-A4FB-41DAF56EE9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6" name="Text Box 269">
          <a:extLst>
            <a:ext uri="{FF2B5EF4-FFF2-40B4-BE49-F238E27FC236}">
              <a16:creationId xmlns:a16="http://schemas.microsoft.com/office/drawing/2014/main" id="{CF400667-4F55-4EF3-BA18-129B4B61B4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7" name="Text Box 270">
          <a:extLst>
            <a:ext uri="{FF2B5EF4-FFF2-40B4-BE49-F238E27FC236}">
              <a16:creationId xmlns:a16="http://schemas.microsoft.com/office/drawing/2014/main" id="{3C4B51E5-8A88-4BA7-A2D7-30786B9D4D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78" name="Text Box 271">
          <a:extLst>
            <a:ext uri="{FF2B5EF4-FFF2-40B4-BE49-F238E27FC236}">
              <a16:creationId xmlns:a16="http://schemas.microsoft.com/office/drawing/2014/main" id="{A61D300E-DF5D-4E02-AACC-5CF31423FF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79" name="Text Box 272">
          <a:extLst>
            <a:ext uri="{FF2B5EF4-FFF2-40B4-BE49-F238E27FC236}">
              <a16:creationId xmlns:a16="http://schemas.microsoft.com/office/drawing/2014/main" id="{DDA86194-6A9D-4A37-9BA9-1A0A425A0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0" name="Text Box 273">
          <a:extLst>
            <a:ext uri="{FF2B5EF4-FFF2-40B4-BE49-F238E27FC236}">
              <a16:creationId xmlns:a16="http://schemas.microsoft.com/office/drawing/2014/main" id="{7344A320-4151-4BCA-8667-A824E38373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81" name="Text Box 274">
          <a:extLst>
            <a:ext uri="{FF2B5EF4-FFF2-40B4-BE49-F238E27FC236}">
              <a16:creationId xmlns:a16="http://schemas.microsoft.com/office/drawing/2014/main" id="{C6CAF4A4-A923-4FD3-BDD5-0E02DB369B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2" name="Text Box 275">
          <a:extLst>
            <a:ext uri="{FF2B5EF4-FFF2-40B4-BE49-F238E27FC236}">
              <a16:creationId xmlns:a16="http://schemas.microsoft.com/office/drawing/2014/main" id="{768D9CB3-5A45-43DD-81FD-9E1C66D37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3" name="Text Box 276">
          <a:extLst>
            <a:ext uri="{FF2B5EF4-FFF2-40B4-BE49-F238E27FC236}">
              <a16:creationId xmlns:a16="http://schemas.microsoft.com/office/drawing/2014/main" id="{15CA3973-6800-4454-8383-1D110AB86F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184" name="Text Box 277">
          <a:extLst>
            <a:ext uri="{FF2B5EF4-FFF2-40B4-BE49-F238E27FC236}">
              <a16:creationId xmlns:a16="http://schemas.microsoft.com/office/drawing/2014/main" id="{B55BF902-25B3-48A7-AD2E-90C9E2B3147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85" name="Text Box 278">
          <a:extLst>
            <a:ext uri="{FF2B5EF4-FFF2-40B4-BE49-F238E27FC236}">
              <a16:creationId xmlns:a16="http://schemas.microsoft.com/office/drawing/2014/main" id="{976667A2-2AE6-46FD-9A85-23765557C6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6" name="Text Box 279">
          <a:extLst>
            <a:ext uri="{FF2B5EF4-FFF2-40B4-BE49-F238E27FC236}">
              <a16:creationId xmlns:a16="http://schemas.microsoft.com/office/drawing/2014/main" id="{5178C660-40CD-4755-8A29-F2C50AE13F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7" name="Text Box 280">
          <a:extLst>
            <a:ext uri="{FF2B5EF4-FFF2-40B4-BE49-F238E27FC236}">
              <a16:creationId xmlns:a16="http://schemas.microsoft.com/office/drawing/2014/main" id="{C02AFA58-8856-442E-8F8B-F995BE4C76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88" name="Text Box 281">
          <a:extLst>
            <a:ext uri="{FF2B5EF4-FFF2-40B4-BE49-F238E27FC236}">
              <a16:creationId xmlns:a16="http://schemas.microsoft.com/office/drawing/2014/main" id="{E6C50CF6-BD0A-4E15-BF2D-B88B46D411F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89" name="Text Box 282">
          <a:extLst>
            <a:ext uri="{FF2B5EF4-FFF2-40B4-BE49-F238E27FC236}">
              <a16:creationId xmlns:a16="http://schemas.microsoft.com/office/drawing/2014/main" id="{BF28A1E0-5CE1-49F7-A02C-D9FF446202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0" name="Text Box 283">
          <a:extLst>
            <a:ext uri="{FF2B5EF4-FFF2-40B4-BE49-F238E27FC236}">
              <a16:creationId xmlns:a16="http://schemas.microsoft.com/office/drawing/2014/main" id="{CA006B23-12C6-4F69-87D5-0DBCD0E2AA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91" name="Text Box 284">
          <a:extLst>
            <a:ext uri="{FF2B5EF4-FFF2-40B4-BE49-F238E27FC236}">
              <a16:creationId xmlns:a16="http://schemas.microsoft.com/office/drawing/2014/main" id="{7941D0DA-628A-4F75-981F-D23DD405208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2" name="Text Box 285">
          <a:extLst>
            <a:ext uri="{FF2B5EF4-FFF2-40B4-BE49-F238E27FC236}">
              <a16:creationId xmlns:a16="http://schemas.microsoft.com/office/drawing/2014/main" id="{301FB3CF-24DA-47F2-BB77-80A74BE8E5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3" name="Text Box 286">
          <a:extLst>
            <a:ext uri="{FF2B5EF4-FFF2-40B4-BE49-F238E27FC236}">
              <a16:creationId xmlns:a16="http://schemas.microsoft.com/office/drawing/2014/main" id="{2C37DB9F-3B66-481E-BBCE-EF012905D0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94" name="Text Box 287">
          <a:extLst>
            <a:ext uri="{FF2B5EF4-FFF2-40B4-BE49-F238E27FC236}">
              <a16:creationId xmlns:a16="http://schemas.microsoft.com/office/drawing/2014/main" id="{CAD2A67B-5073-489D-AEE2-7B9BF8DF1A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5" name="Text Box 288">
          <a:extLst>
            <a:ext uri="{FF2B5EF4-FFF2-40B4-BE49-F238E27FC236}">
              <a16:creationId xmlns:a16="http://schemas.microsoft.com/office/drawing/2014/main" id="{BAFD7D93-6A83-4F9F-AFDE-89AD9A28B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6" name="Text Box 289">
          <a:extLst>
            <a:ext uri="{FF2B5EF4-FFF2-40B4-BE49-F238E27FC236}">
              <a16:creationId xmlns:a16="http://schemas.microsoft.com/office/drawing/2014/main" id="{994A7995-B0B7-470A-96ED-DB4420B073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197" name="Text Box 290">
          <a:extLst>
            <a:ext uri="{FF2B5EF4-FFF2-40B4-BE49-F238E27FC236}">
              <a16:creationId xmlns:a16="http://schemas.microsoft.com/office/drawing/2014/main" id="{6B07BB3C-4FF3-4CE5-A168-DCD6ADA5DE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8" name="Text Box 291">
          <a:extLst>
            <a:ext uri="{FF2B5EF4-FFF2-40B4-BE49-F238E27FC236}">
              <a16:creationId xmlns:a16="http://schemas.microsoft.com/office/drawing/2014/main" id="{FD6DE78F-D246-4F45-A14B-396E0A9D47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199" name="Text Box 292">
          <a:extLst>
            <a:ext uri="{FF2B5EF4-FFF2-40B4-BE49-F238E27FC236}">
              <a16:creationId xmlns:a16="http://schemas.microsoft.com/office/drawing/2014/main" id="{1CDB7A58-3C90-4CC6-91E6-08F41AE736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00" name="Text Box 293">
          <a:extLst>
            <a:ext uri="{FF2B5EF4-FFF2-40B4-BE49-F238E27FC236}">
              <a16:creationId xmlns:a16="http://schemas.microsoft.com/office/drawing/2014/main" id="{6AB93182-EE0A-4670-BB13-1AD0D262C78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1" name="Text Box 294">
          <a:extLst>
            <a:ext uri="{FF2B5EF4-FFF2-40B4-BE49-F238E27FC236}">
              <a16:creationId xmlns:a16="http://schemas.microsoft.com/office/drawing/2014/main" id="{88C91DCB-F64A-4783-AE47-55B9C338E4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2" name="Text Box 295">
          <a:extLst>
            <a:ext uri="{FF2B5EF4-FFF2-40B4-BE49-F238E27FC236}">
              <a16:creationId xmlns:a16="http://schemas.microsoft.com/office/drawing/2014/main" id="{C379CF8F-4273-4E0D-9B76-F4B6F8E57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03" name="Text Box 296">
          <a:extLst>
            <a:ext uri="{FF2B5EF4-FFF2-40B4-BE49-F238E27FC236}">
              <a16:creationId xmlns:a16="http://schemas.microsoft.com/office/drawing/2014/main" id="{AC8F3EA0-6542-4993-9A3C-B805A7FD9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04" name="Text Box 297">
          <a:extLst>
            <a:ext uri="{FF2B5EF4-FFF2-40B4-BE49-F238E27FC236}">
              <a16:creationId xmlns:a16="http://schemas.microsoft.com/office/drawing/2014/main" id="{A4FE82CD-61AE-4569-8F0D-3A9870964E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5" name="Text Box 298">
          <a:extLst>
            <a:ext uri="{FF2B5EF4-FFF2-40B4-BE49-F238E27FC236}">
              <a16:creationId xmlns:a16="http://schemas.microsoft.com/office/drawing/2014/main" id="{73917403-9A01-4A23-B08C-F07AAC481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6" name="Text Box 299">
          <a:extLst>
            <a:ext uri="{FF2B5EF4-FFF2-40B4-BE49-F238E27FC236}">
              <a16:creationId xmlns:a16="http://schemas.microsoft.com/office/drawing/2014/main" id="{17237843-D8E3-41CC-BBBC-B76C29B0E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07" name="Text Box 300">
          <a:extLst>
            <a:ext uri="{FF2B5EF4-FFF2-40B4-BE49-F238E27FC236}">
              <a16:creationId xmlns:a16="http://schemas.microsoft.com/office/drawing/2014/main" id="{EFC24319-21CD-4AAD-8920-C3FF1A950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8" name="Text Box 301">
          <a:extLst>
            <a:ext uri="{FF2B5EF4-FFF2-40B4-BE49-F238E27FC236}">
              <a16:creationId xmlns:a16="http://schemas.microsoft.com/office/drawing/2014/main" id="{4C534929-394F-4530-AD01-D5400E5674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09" name="Text Box 302">
          <a:extLst>
            <a:ext uri="{FF2B5EF4-FFF2-40B4-BE49-F238E27FC236}">
              <a16:creationId xmlns:a16="http://schemas.microsoft.com/office/drawing/2014/main" id="{86866C47-BBDF-4C09-9828-C6A140C36E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10" name="Text Box 303">
          <a:extLst>
            <a:ext uri="{FF2B5EF4-FFF2-40B4-BE49-F238E27FC236}">
              <a16:creationId xmlns:a16="http://schemas.microsoft.com/office/drawing/2014/main" id="{903A0830-F5D6-4090-B650-09ED0E7971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11" name="Text Box 304">
          <a:extLst>
            <a:ext uri="{FF2B5EF4-FFF2-40B4-BE49-F238E27FC236}">
              <a16:creationId xmlns:a16="http://schemas.microsoft.com/office/drawing/2014/main" id="{B99E00CA-E21F-44AD-9DB9-CA7EF2AF85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12" name="Text Box 305">
          <a:extLst>
            <a:ext uri="{FF2B5EF4-FFF2-40B4-BE49-F238E27FC236}">
              <a16:creationId xmlns:a16="http://schemas.microsoft.com/office/drawing/2014/main" id="{73BB99B5-097F-4797-A85D-3719A8B26C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13" name="Text Box 306">
          <a:extLst>
            <a:ext uri="{FF2B5EF4-FFF2-40B4-BE49-F238E27FC236}">
              <a16:creationId xmlns:a16="http://schemas.microsoft.com/office/drawing/2014/main" id="{8728E20D-C82C-40E0-8858-D3183BAB7E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14" name="Text Box 307">
          <a:extLst>
            <a:ext uri="{FF2B5EF4-FFF2-40B4-BE49-F238E27FC236}">
              <a16:creationId xmlns:a16="http://schemas.microsoft.com/office/drawing/2014/main" id="{6EB3A869-1304-4BAA-AD9D-6E4D9B1BD0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15" name="Text Box 308">
          <a:extLst>
            <a:ext uri="{FF2B5EF4-FFF2-40B4-BE49-F238E27FC236}">
              <a16:creationId xmlns:a16="http://schemas.microsoft.com/office/drawing/2014/main" id="{3C744A17-37BE-4C48-9482-FAD1FF77B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16" name="Text Box 309">
          <a:extLst>
            <a:ext uri="{FF2B5EF4-FFF2-40B4-BE49-F238E27FC236}">
              <a16:creationId xmlns:a16="http://schemas.microsoft.com/office/drawing/2014/main" id="{E4627A45-A0C3-4A15-A7C4-24E2D4BD280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17" name="Text Box 310">
          <a:extLst>
            <a:ext uri="{FF2B5EF4-FFF2-40B4-BE49-F238E27FC236}">
              <a16:creationId xmlns:a16="http://schemas.microsoft.com/office/drawing/2014/main" id="{83811A61-F0B8-4E3C-B11F-244F4EC3A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18" name="Text Box 311">
          <a:extLst>
            <a:ext uri="{FF2B5EF4-FFF2-40B4-BE49-F238E27FC236}">
              <a16:creationId xmlns:a16="http://schemas.microsoft.com/office/drawing/2014/main" id="{653E1738-15F8-4FEE-B63C-AF998AAF24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19" name="Text Box 312">
          <a:extLst>
            <a:ext uri="{FF2B5EF4-FFF2-40B4-BE49-F238E27FC236}">
              <a16:creationId xmlns:a16="http://schemas.microsoft.com/office/drawing/2014/main" id="{FCBB0698-C227-4291-BB96-FBD09134C6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0" name="Text Box 313">
          <a:extLst>
            <a:ext uri="{FF2B5EF4-FFF2-40B4-BE49-F238E27FC236}">
              <a16:creationId xmlns:a16="http://schemas.microsoft.com/office/drawing/2014/main" id="{9152FC9D-61F6-49AA-9689-4B19AE690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1" name="Text Box 314">
          <a:extLst>
            <a:ext uri="{FF2B5EF4-FFF2-40B4-BE49-F238E27FC236}">
              <a16:creationId xmlns:a16="http://schemas.microsoft.com/office/drawing/2014/main" id="{5802FD3F-980A-4B7A-9291-46E5DE9A1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2" name="Text Box 315">
          <a:extLst>
            <a:ext uri="{FF2B5EF4-FFF2-40B4-BE49-F238E27FC236}">
              <a16:creationId xmlns:a16="http://schemas.microsoft.com/office/drawing/2014/main" id="{1B33FF6B-7820-458E-BA9F-D7D58AA2B4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3" name="Text Box 316">
          <a:extLst>
            <a:ext uri="{FF2B5EF4-FFF2-40B4-BE49-F238E27FC236}">
              <a16:creationId xmlns:a16="http://schemas.microsoft.com/office/drawing/2014/main" id="{09F56954-0D3E-4306-B354-2F135A1C08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4" name="Text Box 317">
          <a:extLst>
            <a:ext uri="{FF2B5EF4-FFF2-40B4-BE49-F238E27FC236}">
              <a16:creationId xmlns:a16="http://schemas.microsoft.com/office/drawing/2014/main" id="{3A39C851-A584-43BB-9C58-A59CD778A55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5" name="Text Box 318">
          <a:extLst>
            <a:ext uri="{FF2B5EF4-FFF2-40B4-BE49-F238E27FC236}">
              <a16:creationId xmlns:a16="http://schemas.microsoft.com/office/drawing/2014/main" id="{B8FE5BDE-23AB-45F7-B2E8-9D01C83838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6" name="Text Box 319">
          <a:extLst>
            <a:ext uri="{FF2B5EF4-FFF2-40B4-BE49-F238E27FC236}">
              <a16:creationId xmlns:a16="http://schemas.microsoft.com/office/drawing/2014/main" id="{ED85AE37-39D4-4807-B043-8B24FD8411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7" name="Text Box 320">
          <a:extLst>
            <a:ext uri="{FF2B5EF4-FFF2-40B4-BE49-F238E27FC236}">
              <a16:creationId xmlns:a16="http://schemas.microsoft.com/office/drawing/2014/main" id="{288E9190-6451-4FB3-AB28-C58F7D6103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8" name="Text Box 321">
          <a:extLst>
            <a:ext uri="{FF2B5EF4-FFF2-40B4-BE49-F238E27FC236}">
              <a16:creationId xmlns:a16="http://schemas.microsoft.com/office/drawing/2014/main" id="{684548EF-6173-4210-8309-AA3A1FB142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29" name="Text Box 322">
          <a:extLst>
            <a:ext uri="{FF2B5EF4-FFF2-40B4-BE49-F238E27FC236}">
              <a16:creationId xmlns:a16="http://schemas.microsoft.com/office/drawing/2014/main" id="{67D2C649-EEB2-4364-B191-E6A68E867B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0" name="Text Box 323">
          <a:extLst>
            <a:ext uri="{FF2B5EF4-FFF2-40B4-BE49-F238E27FC236}">
              <a16:creationId xmlns:a16="http://schemas.microsoft.com/office/drawing/2014/main" id="{A1A00510-FEA0-420E-AC51-0D445E2886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1" name="Text Box 324">
          <a:extLst>
            <a:ext uri="{FF2B5EF4-FFF2-40B4-BE49-F238E27FC236}">
              <a16:creationId xmlns:a16="http://schemas.microsoft.com/office/drawing/2014/main" id="{AF918C6C-DC1A-485A-A1DB-B1657BC6736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2" name="Text Box 325">
          <a:extLst>
            <a:ext uri="{FF2B5EF4-FFF2-40B4-BE49-F238E27FC236}">
              <a16:creationId xmlns:a16="http://schemas.microsoft.com/office/drawing/2014/main" id="{412AFD96-F9F7-4710-8E25-26647EEE5D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3" name="Text Box 326">
          <a:extLst>
            <a:ext uri="{FF2B5EF4-FFF2-40B4-BE49-F238E27FC236}">
              <a16:creationId xmlns:a16="http://schemas.microsoft.com/office/drawing/2014/main" id="{55F0884C-F5AD-442C-8F72-A6DB6C7CF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4" name="Text Box 327">
          <a:extLst>
            <a:ext uri="{FF2B5EF4-FFF2-40B4-BE49-F238E27FC236}">
              <a16:creationId xmlns:a16="http://schemas.microsoft.com/office/drawing/2014/main" id="{D9F63728-DC07-4DEB-8426-1D36FFCFAE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5" name="Text Box 328">
          <a:extLst>
            <a:ext uri="{FF2B5EF4-FFF2-40B4-BE49-F238E27FC236}">
              <a16:creationId xmlns:a16="http://schemas.microsoft.com/office/drawing/2014/main" id="{52E7478F-5D80-4B23-8E25-1AFCCAFE28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6" name="Text Box 329">
          <a:extLst>
            <a:ext uri="{FF2B5EF4-FFF2-40B4-BE49-F238E27FC236}">
              <a16:creationId xmlns:a16="http://schemas.microsoft.com/office/drawing/2014/main" id="{4583CB35-6207-4F36-AF62-7B0197E60A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7" name="Text Box 330">
          <a:extLst>
            <a:ext uri="{FF2B5EF4-FFF2-40B4-BE49-F238E27FC236}">
              <a16:creationId xmlns:a16="http://schemas.microsoft.com/office/drawing/2014/main" id="{67D2E705-3972-4179-BE24-0215E90B1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8" name="Text Box 331">
          <a:extLst>
            <a:ext uri="{FF2B5EF4-FFF2-40B4-BE49-F238E27FC236}">
              <a16:creationId xmlns:a16="http://schemas.microsoft.com/office/drawing/2014/main" id="{CA5E1928-B42E-4D36-A33D-00B4D785D4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39" name="Text Box 332">
          <a:extLst>
            <a:ext uri="{FF2B5EF4-FFF2-40B4-BE49-F238E27FC236}">
              <a16:creationId xmlns:a16="http://schemas.microsoft.com/office/drawing/2014/main" id="{FC25539B-BF7A-46BB-9751-E2EEDDF413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40" name="Text Box 333">
          <a:extLst>
            <a:ext uri="{FF2B5EF4-FFF2-40B4-BE49-F238E27FC236}">
              <a16:creationId xmlns:a16="http://schemas.microsoft.com/office/drawing/2014/main" id="{B5618DD5-003A-4069-B6E6-6ECEBA4EA1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41" name="Text Box 334">
          <a:extLst>
            <a:ext uri="{FF2B5EF4-FFF2-40B4-BE49-F238E27FC236}">
              <a16:creationId xmlns:a16="http://schemas.microsoft.com/office/drawing/2014/main" id="{80C516A4-FA85-4E45-9D2E-D3946A19A3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42" name="Text Box 335">
          <a:extLst>
            <a:ext uri="{FF2B5EF4-FFF2-40B4-BE49-F238E27FC236}">
              <a16:creationId xmlns:a16="http://schemas.microsoft.com/office/drawing/2014/main" id="{C01693E4-70BF-4580-869B-48E23A346B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43" name="Text Box 336">
          <a:extLst>
            <a:ext uri="{FF2B5EF4-FFF2-40B4-BE49-F238E27FC236}">
              <a16:creationId xmlns:a16="http://schemas.microsoft.com/office/drawing/2014/main" id="{9F3794D5-CA28-4636-9D85-72B0916090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44" name="Text Box 337">
          <a:extLst>
            <a:ext uri="{FF2B5EF4-FFF2-40B4-BE49-F238E27FC236}">
              <a16:creationId xmlns:a16="http://schemas.microsoft.com/office/drawing/2014/main" id="{B01EB775-74FA-49CA-9A25-77F6D0DC44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45" name="Text Box 338">
          <a:extLst>
            <a:ext uri="{FF2B5EF4-FFF2-40B4-BE49-F238E27FC236}">
              <a16:creationId xmlns:a16="http://schemas.microsoft.com/office/drawing/2014/main" id="{516D1E2D-F2D5-4D94-8E64-2C9F72775D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46" name="Text Box 339">
          <a:extLst>
            <a:ext uri="{FF2B5EF4-FFF2-40B4-BE49-F238E27FC236}">
              <a16:creationId xmlns:a16="http://schemas.microsoft.com/office/drawing/2014/main" id="{0C87B21D-992D-4EA6-A310-C515E863AB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47" name="Text Box 340">
          <a:extLst>
            <a:ext uri="{FF2B5EF4-FFF2-40B4-BE49-F238E27FC236}">
              <a16:creationId xmlns:a16="http://schemas.microsoft.com/office/drawing/2014/main" id="{F1CF14F1-B38A-4129-8459-847E0B3707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48" name="Text Box 341">
          <a:extLst>
            <a:ext uri="{FF2B5EF4-FFF2-40B4-BE49-F238E27FC236}">
              <a16:creationId xmlns:a16="http://schemas.microsoft.com/office/drawing/2014/main" id="{4FF52680-BB12-4098-B6C5-E0A3A33E0D2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49" name="Text Box 342">
          <a:extLst>
            <a:ext uri="{FF2B5EF4-FFF2-40B4-BE49-F238E27FC236}">
              <a16:creationId xmlns:a16="http://schemas.microsoft.com/office/drawing/2014/main" id="{20C36B76-2A60-41B2-905F-CF9210AE84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50" name="Text Box 343">
          <a:extLst>
            <a:ext uri="{FF2B5EF4-FFF2-40B4-BE49-F238E27FC236}">
              <a16:creationId xmlns:a16="http://schemas.microsoft.com/office/drawing/2014/main" id="{53E6FAF3-D702-46B8-977F-6B6F01E8A1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51" name="Text Box 344">
          <a:extLst>
            <a:ext uri="{FF2B5EF4-FFF2-40B4-BE49-F238E27FC236}">
              <a16:creationId xmlns:a16="http://schemas.microsoft.com/office/drawing/2014/main" id="{517EB6A6-0A77-43E9-8EFD-C456509BAD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52" name="Text Box 345">
          <a:extLst>
            <a:ext uri="{FF2B5EF4-FFF2-40B4-BE49-F238E27FC236}">
              <a16:creationId xmlns:a16="http://schemas.microsoft.com/office/drawing/2014/main" id="{BBC8603F-C896-46D7-A2E6-3370975FE5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3" name="Text Box 346">
          <a:extLst>
            <a:ext uri="{FF2B5EF4-FFF2-40B4-BE49-F238E27FC236}">
              <a16:creationId xmlns:a16="http://schemas.microsoft.com/office/drawing/2014/main" id="{202C143F-9BB5-430E-84D0-0EBF2FBB3BA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4" name="Text Box 347">
          <a:extLst>
            <a:ext uri="{FF2B5EF4-FFF2-40B4-BE49-F238E27FC236}">
              <a16:creationId xmlns:a16="http://schemas.microsoft.com/office/drawing/2014/main" id="{06F32EC0-929D-4E41-853A-1BBA91214B1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5" name="Text Box 348">
          <a:extLst>
            <a:ext uri="{FF2B5EF4-FFF2-40B4-BE49-F238E27FC236}">
              <a16:creationId xmlns:a16="http://schemas.microsoft.com/office/drawing/2014/main" id="{50DA0AB4-692E-4EEE-9071-CD710516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6" name="Text Box 349">
          <a:extLst>
            <a:ext uri="{FF2B5EF4-FFF2-40B4-BE49-F238E27FC236}">
              <a16:creationId xmlns:a16="http://schemas.microsoft.com/office/drawing/2014/main" id="{FEBE1CAA-BD59-4999-8292-BFAC47714B4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7" name="Text Box 350">
          <a:extLst>
            <a:ext uri="{FF2B5EF4-FFF2-40B4-BE49-F238E27FC236}">
              <a16:creationId xmlns:a16="http://schemas.microsoft.com/office/drawing/2014/main" id="{4F33F3E8-6EB0-4F9D-AAC8-0026BFED95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8" name="Text Box 351">
          <a:extLst>
            <a:ext uri="{FF2B5EF4-FFF2-40B4-BE49-F238E27FC236}">
              <a16:creationId xmlns:a16="http://schemas.microsoft.com/office/drawing/2014/main" id="{F131065F-C4C1-4BBD-A799-8B04AC607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59" name="Text Box 352">
          <a:extLst>
            <a:ext uri="{FF2B5EF4-FFF2-40B4-BE49-F238E27FC236}">
              <a16:creationId xmlns:a16="http://schemas.microsoft.com/office/drawing/2014/main" id="{357241C3-A9EF-4C0F-A47E-A0BD10DDA5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0" name="Text Box 353">
          <a:extLst>
            <a:ext uri="{FF2B5EF4-FFF2-40B4-BE49-F238E27FC236}">
              <a16:creationId xmlns:a16="http://schemas.microsoft.com/office/drawing/2014/main" id="{E11DC835-F18D-4D94-AEFC-61919C3922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1" name="Text Box 354">
          <a:extLst>
            <a:ext uri="{FF2B5EF4-FFF2-40B4-BE49-F238E27FC236}">
              <a16:creationId xmlns:a16="http://schemas.microsoft.com/office/drawing/2014/main" id="{7D7763FB-9661-42C1-BFFE-AB40BB37AB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2" name="Text Box 355">
          <a:extLst>
            <a:ext uri="{FF2B5EF4-FFF2-40B4-BE49-F238E27FC236}">
              <a16:creationId xmlns:a16="http://schemas.microsoft.com/office/drawing/2014/main" id="{81A204BD-F8B7-4549-BBBB-17C90AD8FC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3" name="Text Box 356">
          <a:extLst>
            <a:ext uri="{FF2B5EF4-FFF2-40B4-BE49-F238E27FC236}">
              <a16:creationId xmlns:a16="http://schemas.microsoft.com/office/drawing/2014/main" id="{59816EC2-DC76-4E8E-897E-88566E16BDC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4" name="Text Box 357">
          <a:extLst>
            <a:ext uri="{FF2B5EF4-FFF2-40B4-BE49-F238E27FC236}">
              <a16:creationId xmlns:a16="http://schemas.microsoft.com/office/drawing/2014/main" id="{9769D11F-B044-4931-A4BD-1CC44F53B4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5" name="Text Box 358">
          <a:extLst>
            <a:ext uri="{FF2B5EF4-FFF2-40B4-BE49-F238E27FC236}">
              <a16:creationId xmlns:a16="http://schemas.microsoft.com/office/drawing/2014/main" id="{0B472635-08E5-4355-A714-B73400984D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6" name="Text Box 359">
          <a:extLst>
            <a:ext uri="{FF2B5EF4-FFF2-40B4-BE49-F238E27FC236}">
              <a16:creationId xmlns:a16="http://schemas.microsoft.com/office/drawing/2014/main" id="{3DDF1F63-6600-4A78-A645-13D9EAB5DAB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7" name="Text Box 360">
          <a:extLst>
            <a:ext uri="{FF2B5EF4-FFF2-40B4-BE49-F238E27FC236}">
              <a16:creationId xmlns:a16="http://schemas.microsoft.com/office/drawing/2014/main" id="{8D0D6094-2EA3-4F36-9692-8AE3A8F440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8" name="Text Box 361">
          <a:extLst>
            <a:ext uri="{FF2B5EF4-FFF2-40B4-BE49-F238E27FC236}">
              <a16:creationId xmlns:a16="http://schemas.microsoft.com/office/drawing/2014/main" id="{9D8FA147-13FE-48AE-866A-EA6B8DC4D43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69" name="Text Box 362">
          <a:extLst>
            <a:ext uri="{FF2B5EF4-FFF2-40B4-BE49-F238E27FC236}">
              <a16:creationId xmlns:a16="http://schemas.microsoft.com/office/drawing/2014/main" id="{1953AC0A-497E-45CE-B156-54DD294A51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0" name="Text Box 363">
          <a:extLst>
            <a:ext uri="{FF2B5EF4-FFF2-40B4-BE49-F238E27FC236}">
              <a16:creationId xmlns:a16="http://schemas.microsoft.com/office/drawing/2014/main" id="{FD742401-51AE-40D1-83AB-C0C01D673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1" name="Text Box 364">
          <a:extLst>
            <a:ext uri="{FF2B5EF4-FFF2-40B4-BE49-F238E27FC236}">
              <a16:creationId xmlns:a16="http://schemas.microsoft.com/office/drawing/2014/main" id="{D85B7300-06BB-4A71-BF58-0FFF53E0D6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2" name="Text Box 365">
          <a:extLst>
            <a:ext uri="{FF2B5EF4-FFF2-40B4-BE49-F238E27FC236}">
              <a16:creationId xmlns:a16="http://schemas.microsoft.com/office/drawing/2014/main" id="{0672E22E-D9E9-418C-A7CF-FE5FAA161C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3" name="Text Box 366">
          <a:extLst>
            <a:ext uri="{FF2B5EF4-FFF2-40B4-BE49-F238E27FC236}">
              <a16:creationId xmlns:a16="http://schemas.microsoft.com/office/drawing/2014/main" id="{7B9EB7D8-6AB7-4055-97C5-D1503FD748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4" name="Text Box 367">
          <a:extLst>
            <a:ext uri="{FF2B5EF4-FFF2-40B4-BE49-F238E27FC236}">
              <a16:creationId xmlns:a16="http://schemas.microsoft.com/office/drawing/2014/main" id="{7D32EE69-D569-4DFF-9F52-6A4C3F3CE9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5" name="Text Box 368">
          <a:extLst>
            <a:ext uri="{FF2B5EF4-FFF2-40B4-BE49-F238E27FC236}">
              <a16:creationId xmlns:a16="http://schemas.microsoft.com/office/drawing/2014/main" id="{4852B3EA-B02E-474B-BA55-4D7D0FE8E2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6" name="Text Box 369">
          <a:extLst>
            <a:ext uri="{FF2B5EF4-FFF2-40B4-BE49-F238E27FC236}">
              <a16:creationId xmlns:a16="http://schemas.microsoft.com/office/drawing/2014/main" id="{3691FF88-F3FE-4F38-8EC4-912C59A784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7" name="Text Box 370">
          <a:extLst>
            <a:ext uri="{FF2B5EF4-FFF2-40B4-BE49-F238E27FC236}">
              <a16:creationId xmlns:a16="http://schemas.microsoft.com/office/drawing/2014/main" id="{0B51DC61-A648-4AC8-AEFF-2957F7EC0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8" name="Text Box 371">
          <a:extLst>
            <a:ext uri="{FF2B5EF4-FFF2-40B4-BE49-F238E27FC236}">
              <a16:creationId xmlns:a16="http://schemas.microsoft.com/office/drawing/2014/main" id="{BDEF7389-5794-483C-B18F-C60434274E3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79" name="Text Box 372">
          <a:extLst>
            <a:ext uri="{FF2B5EF4-FFF2-40B4-BE49-F238E27FC236}">
              <a16:creationId xmlns:a16="http://schemas.microsoft.com/office/drawing/2014/main" id="{CBB36EB3-A3E3-4510-8653-BD025A0FB2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280" name="Text Box 373">
          <a:extLst>
            <a:ext uri="{FF2B5EF4-FFF2-40B4-BE49-F238E27FC236}">
              <a16:creationId xmlns:a16="http://schemas.microsoft.com/office/drawing/2014/main" id="{6F1522C9-03CA-4214-942E-C8D596CEDE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281" name="Text Box 374">
          <a:extLst>
            <a:ext uri="{FF2B5EF4-FFF2-40B4-BE49-F238E27FC236}">
              <a16:creationId xmlns:a16="http://schemas.microsoft.com/office/drawing/2014/main" id="{0F1F8EF5-F15E-46C5-81D9-4A837D00A3C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2" name="Text Box 375">
          <a:extLst>
            <a:ext uri="{FF2B5EF4-FFF2-40B4-BE49-F238E27FC236}">
              <a16:creationId xmlns:a16="http://schemas.microsoft.com/office/drawing/2014/main" id="{0BF0AA72-3546-4BE9-84E0-FF30D83615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3" name="Text Box 376">
          <a:extLst>
            <a:ext uri="{FF2B5EF4-FFF2-40B4-BE49-F238E27FC236}">
              <a16:creationId xmlns:a16="http://schemas.microsoft.com/office/drawing/2014/main" id="{4F9F88F7-5B21-489D-B3D7-C9EBE7257D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284" name="Text Box 377">
          <a:extLst>
            <a:ext uri="{FF2B5EF4-FFF2-40B4-BE49-F238E27FC236}">
              <a16:creationId xmlns:a16="http://schemas.microsoft.com/office/drawing/2014/main" id="{17F2C0E1-E89D-441C-BD27-40747CC0882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5" name="Text Box 378">
          <a:extLst>
            <a:ext uri="{FF2B5EF4-FFF2-40B4-BE49-F238E27FC236}">
              <a16:creationId xmlns:a16="http://schemas.microsoft.com/office/drawing/2014/main" id="{EE71D5D8-5B6F-4B22-A172-00E065346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6" name="Text Box 379">
          <a:extLst>
            <a:ext uri="{FF2B5EF4-FFF2-40B4-BE49-F238E27FC236}">
              <a16:creationId xmlns:a16="http://schemas.microsoft.com/office/drawing/2014/main" id="{38D7F7B9-01D3-453E-8132-00D3EC4B5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287" name="Text Box 380">
          <a:extLst>
            <a:ext uri="{FF2B5EF4-FFF2-40B4-BE49-F238E27FC236}">
              <a16:creationId xmlns:a16="http://schemas.microsoft.com/office/drawing/2014/main" id="{DE78371F-E5E5-41EC-A297-80E0EF651EC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8" name="Text Box 381">
          <a:extLst>
            <a:ext uri="{FF2B5EF4-FFF2-40B4-BE49-F238E27FC236}">
              <a16:creationId xmlns:a16="http://schemas.microsoft.com/office/drawing/2014/main" id="{CF7B1065-E9F6-44D0-8C20-193CCB653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289" name="Text Box 382">
          <a:extLst>
            <a:ext uri="{FF2B5EF4-FFF2-40B4-BE49-F238E27FC236}">
              <a16:creationId xmlns:a16="http://schemas.microsoft.com/office/drawing/2014/main" id="{3C8867B4-8840-4284-9F8E-D712B9EAD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0" name="Text Box 383">
          <a:extLst>
            <a:ext uri="{FF2B5EF4-FFF2-40B4-BE49-F238E27FC236}">
              <a16:creationId xmlns:a16="http://schemas.microsoft.com/office/drawing/2014/main" id="{73D0F261-988C-4ADA-98AD-6075C5BDEB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1" name="Text Box 384">
          <a:extLst>
            <a:ext uri="{FF2B5EF4-FFF2-40B4-BE49-F238E27FC236}">
              <a16:creationId xmlns:a16="http://schemas.microsoft.com/office/drawing/2014/main" id="{F3B6034A-034C-4C1E-AA0B-7AEB582226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2" name="Text Box 385">
          <a:extLst>
            <a:ext uri="{FF2B5EF4-FFF2-40B4-BE49-F238E27FC236}">
              <a16:creationId xmlns:a16="http://schemas.microsoft.com/office/drawing/2014/main" id="{4F8D5CC7-0512-4EE0-BFFE-802A5D6CAA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3" name="Text Box 386">
          <a:extLst>
            <a:ext uri="{FF2B5EF4-FFF2-40B4-BE49-F238E27FC236}">
              <a16:creationId xmlns:a16="http://schemas.microsoft.com/office/drawing/2014/main" id="{3657C5A2-8A42-4A68-8419-63DD0623163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4" name="Text Box 387">
          <a:extLst>
            <a:ext uri="{FF2B5EF4-FFF2-40B4-BE49-F238E27FC236}">
              <a16:creationId xmlns:a16="http://schemas.microsoft.com/office/drawing/2014/main" id="{BABF60D2-AD64-4F3B-9C59-2F83D19620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5" name="Text Box 388">
          <a:extLst>
            <a:ext uri="{FF2B5EF4-FFF2-40B4-BE49-F238E27FC236}">
              <a16:creationId xmlns:a16="http://schemas.microsoft.com/office/drawing/2014/main" id="{EB1EB965-E610-4EFA-B375-7484CF06AD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6" name="Text Box 389">
          <a:extLst>
            <a:ext uri="{FF2B5EF4-FFF2-40B4-BE49-F238E27FC236}">
              <a16:creationId xmlns:a16="http://schemas.microsoft.com/office/drawing/2014/main" id="{815CC6B6-AE18-423A-B5DC-3A1EB5E18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7" name="Text Box 390">
          <a:extLst>
            <a:ext uri="{FF2B5EF4-FFF2-40B4-BE49-F238E27FC236}">
              <a16:creationId xmlns:a16="http://schemas.microsoft.com/office/drawing/2014/main" id="{BC750859-2509-4E9F-94FD-03080E7E7F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8" name="Text Box 391">
          <a:extLst>
            <a:ext uri="{FF2B5EF4-FFF2-40B4-BE49-F238E27FC236}">
              <a16:creationId xmlns:a16="http://schemas.microsoft.com/office/drawing/2014/main" id="{43922713-104A-4C6A-8DEA-89278A27DC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299" name="Text Box 392">
          <a:extLst>
            <a:ext uri="{FF2B5EF4-FFF2-40B4-BE49-F238E27FC236}">
              <a16:creationId xmlns:a16="http://schemas.microsoft.com/office/drawing/2014/main" id="{8417046A-8AC0-41E6-823C-8C5DF64D93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0" name="Text Box 393">
          <a:extLst>
            <a:ext uri="{FF2B5EF4-FFF2-40B4-BE49-F238E27FC236}">
              <a16:creationId xmlns:a16="http://schemas.microsoft.com/office/drawing/2014/main" id="{52A6667A-5E05-4581-84D8-D939B41A35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1" name="Text Box 394">
          <a:extLst>
            <a:ext uri="{FF2B5EF4-FFF2-40B4-BE49-F238E27FC236}">
              <a16:creationId xmlns:a16="http://schemas.microsoft.com/office/drawing/2014/main" id="{D6C65484-4ADA-4123-8DC9-E7A4D416EE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2" name="Text Box 395">
          <a:extLst>
            <a:ext uri="{FF2B5EF4-FFF2-40B4-BE49-F238E27FC236}">
              <a16:creationId xmlns:a16="http://schemas.microsoft.com/office/drawing/2014/main" id="{E502DDA8-E9A4-4B28-8607-B73C2EBC47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3" name="Text Box 396">
          <a:extLst>
            <a:ext uri="{FF2B5EF4-FFF2-40B4-BE49-F238E27FC236}">
              <a16:creationId xmlns:a16="http://schemas.microsoft.com/office/drawing/2014/main" id="{10053973-B252-4A9B-88C4-752982A4C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4" name="Text Box 397">
          <a:extLst>
            <a:ext uri="{FF2B5EF4-FFF2-40B4-BE49-F238E27FC236}">
              <a16:creationId xmlns:a16="http://schemas.microsoft.com/office/drawing/2014/main" id="{86073FDD-A41C-4177-A00A-D338030842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5" name="Text Box 398">
          <a:extLst>
            <a:ext uri="{FF2B5EF4-FFF2-40B4-BE49-F238E27FC236}">
              <a16:creationId xmlns:a16="http://schemas.microsoft.com/office/drawing/2014/main" id="{77637867-D97E-4794-81DD-81105FECA3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6" name="Text Box 399">
          <a:extLst>
            <a:ext uri="{FF2B5EF4-FFF2-40B4-BE49-F238E27FC236}">
              <a16:creationId xmlns:a16="http://schemas.microsoft.com/office/drawing/2014/main" id="{4D62EE42-AB9D-4931-BC99-2FAD659BF2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7" name="Text Box 400">
          <a:extLst>
            <a:ext uri="{FF2B5EF4-FFF2-40B4-BE49-F238E27FC236}">
              <a16:creationId xmlns:a16="http://schemas.microsoft.com/office/drawing/2014/main" id="{728A4179-E535-458A-98BE-F1B135C051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8" name="Text Box 401">
          <a:extLst>
            <a:ext uri="{FF2B5EF4-FFF2-40B4-BE49-F238E27FC236}">
              <a16:creationId xmlns:a16="http://schemas.microsoft.com/office/drawing/2014/main" id="{0FC96428-8DB0-4332-9972-7D783A1CA3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09" name="Text Box 402">
          <a:extLst>
            <a:ext uri="{FF2B5EF4-FFF2-40B4-BE49-F238E27FC236}">
              <a16:creationId xmlns:a16="http://schemas.microsoft.com/office/drawing/2014/main" id="{9E32EFFC-04B0-4275-9752-3D00068FE78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0" name="Text Box 403">
          <a:extLst>
            <a:ext uri="{FF2B5EF4-FFF2-40B4-BE49-F238E27FC236}">
              <a16:creationId xmlns:a16="http://schemas.microsoft.com/office/drawing/2014/main" id="{E9BE8F46-241B-414D-99E8-2B7FB8C86D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1" name="Text Box 404">
          <a:extLst>
            <a:ext uri="{FF2B5EF4-FFF2-40B4-BE49-F238E27FC236}">
              <a16:creationId xmlns:a16="http://schemas.microsoft.com/office/drawing/2014/main" id="{7390413C-CA1A-4D3B-A0CF-2301D309A2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2" name="Text Box 405">
          <a:extLst>
            <a:ext uri="{FF2B5EF4-FFF2-40B4-BE49-F238E27FC236}">
              <a16:creationId xmlns:a16="http://schemas.microsoft.com/office/drawing/2014/main" id="{B13E6BF0-78A6-4A37-A053-B672BFF037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3" name="Text Box 406">
          <a:extLst>
            <a:ext uri="{FF2B5EF4-FFF2-40B4-BE49-F238E27FC236}">
              <a16:creationId xmlns:a16="http://schemas.microsoft.com/office/drawing/2014/main" id="{C8EE6138-97C3-4750-BF3F-159EA08A8DE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4" name="Text Box 407">
          <a:extLst>
            <a:ext uri="{FF2B5EF4-FFF2-40B4-BE49-F238E27FC236}">
              <a16:creationId xmlns:a16="http://schemas.microsoft.com/office/drawing/2014/main" id="{8A82ECC8-EBCC-4160-B1BE-CF112A46AA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5" name="Text Box 408">
          <a:extLst>
            <a:ext uri="{FF2B5EF4-FFF2-40B4-BE49-F238E27FC236}">
              <a16:creationId xmlns:a16="http://schemas.microsoft.com/office/drawing/2014/main" id="{AF19E71A-FE2B-4D79-B91E-655D56630A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16" name="Text Box 409">
          <a:extLst>
            <a:ext uri="{FF2B5EF4-FFF2-40B4-BE49-F238E27FC236}">
              <a16:creationId xmlns:a16="http://schemas.microsoft.com/office/drawing/2014/main" id="{57447488-0BA2-45B5-ACC4-EF529EF0CD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317" name="Text Box 410">
          <a:extLst>
            <a:ext uri="{FF2B5EF4-FFF2-40B4-BE49-F238E27FC236}">
              <a16:creationId xmlns:a16="http://schemas.microsoft.com/office/drawing/2014/main" id="{C22EF4A7-F394-49DB-94D2-3F7DC68A7E9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18" name="Text Box 411">
          <a:extLst>
            <a:ext uri="{FF2B5EF4-FFF2-40B4-BE49-F238E27FC236}">
              <a16:creationId xmlns:a16="http://schemas.microsoft.com/office/drawing/2014/main" id="{4638E328-23B2-4219-AFBF-03F2F5E3357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19" name="Text Box 412">
          <a:extLst>
            <a:ext uri="{FF2B5EF4-FFF2-40B4-BE49-F238E27FC236}">
              <a16:creationId xmlns:a16="http://schemas.microsoft.com/office/drawing/2014/main" id="{418D7398-E0AD-497C-9217-B3BEB004A1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20" name="Text Box 413">
          <a:extLst>
            <a:ext uri="{FF2B5EF4-FFF2-40B4-BE49-F238E27FC236}">
              <a16:creationId xmlns:a16="http://schemas.microsoft.com/office/drawing/2014/main" id="{409E45AC-654B-4734-9286-36D1AA879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21" name="Text Box 414">
          <a:extLst>
            <a:ext uri="{FF2B5EF4-FFF2-40B4-BE49-F238E27FC236}">
              <a16:creationId xmlns:a16="http://schemas.microsoft.com/office/drawing/2014/main" id="{8EC76BE3-9C94-4E04-84ED-5AD945391B0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22" name="Text Box 415">
          <a:extLst>
            <a:ext uri="{FF2B5EF4-FFF2-40B4-BE49-F238E27FC236}">
              <a16:creationId xmlns:a16="http://schemas.microsoft.com/office/drawing/2014/main" id="{DBF0C6C9-3CAD-425B-869C-501CDC502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23" name="Text Box 416">
          <a:extLst>
            <a:ext uri="{FF2B5EF4-FFF2-40B4-BE49-F238E27FC236}">
              <a16:creationId xmlns:a16="http://schemas.microsoft.com/office/drawing/2014/main" id="{6A8508E6-B821-49F3-ADE5-586CBDAF89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24" name="Text Box 417">
          <a:extLst>
            <a:ext uri="{FF2B5EF4-FFF2-40B4-BE49-F238E27FC236}">
              <a16:creationId xmlns:a16="http://schemas.microsoft.com/office/drawing/2014/main" id="{A6950DC2-75C6-4434-A07D-319DB0D0CC5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25" name="Text Box 418">
          <a:extLst>
            <a:ext uri="{FF2B5EF4-FFF2-40B4-BE49-F238E27FC236}">
              <a16:creationId xmlns:a16="http://schemas.microsoft.com/office/drawing/2014/main" id="{08B3D1B8-793B-47B8-B2B7-B4A0B45FC8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26" name="Text Box 419">
          <a:extLst>
            <a:ext uri="{FF2B5EF4-FFF2-40B4-BE49-F238E27FC236}">
              <a16:creationId xmlns:a16="http://schemas.microsoft.com/office/drawing/2014/main" id="{F7596CD2-3106-4E75-BAE3-29B59DF259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27" name="Text Box 420">
          <a:extLst>
            <a:ext uri="{FF2B5EF4-FFF2-40B4-BE49-F238E27FC236}">
              <a16:creationId xmlns:a16="http://schemas.microsoft.com/office/drawing/2014/main" id="{9406C5F3-A3B7-4DA0-8AB8-2650E4D42B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28" name="Text Box 421">
          <a:extLst>
            <a:ext uri="{FF2B5EF4-FFF2-40B4-BE49-F238E27FC236}">
              <a16:creationId xmlns:a16="http://schemas.microsoft.com/office/drawing/2014/main" id="{1A934491-8499-4973-A527-0FB93933C5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29" name="Text Box 422">
          <a:extLst>
            <a:ext uri="{FF2B5EF4-FFF2-40B4-BE49-F238E27FC236}">
              <a16:creationId xmlns:a16="http://schemas.microsoft.com/office/drawing/2014/main" id="{AA298B7C-673A-47C4-9AB1-9685110744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0" name="Text Box 423">
          <a:extLst>
            <a:ext uri="{FF2B5EF4-FFF2-40B4-BE49-F238E27FC236}">
              <a16:creationId xmlns:a16="http://schemas.microsoft.com/office/drawing/2014/main" id="{6D955495-5AED-4BE3-A0EF-62F808AB4A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1" name="Text Box 424">
          <a:extLst>
            <a:ext uri="{FF2B5EF4-FFF2-40B4-BE49-F238E27FC236}">
              <a16:creationId xmlns:a16="http://schemas.microsoft.com/office/drawing/2014/main" id="{C4234018-DEB9-49F3-A893-A6BE369460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2" name="Text Box 425">
          <a:extLst>
            <a:ext uri="{FF2B5EF4-FFF2-40B4-BE49-F238E27FC236}">
              <a16:creationId xmlns:a16="http://schemas.microsoft.com/office/drawing/2014/main" id="{824F2612-19F4-418A-9C94-AC0CB0A4DE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3" name="Text Box 426">
          <a:extLst>
            <a:ext uri="{FF2B5EF4-FFF2-40B4-BE49-F238E27FC236}">
              <a16:creationId xmlns:a16="http://schemas.microsoft.com/office/drawing/2014/main" id="{6526BC99-8FF7-4B9B-AA65-F58639E441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4" name="Text Box 427">
          <a:extLst>
            <a:ext uri="{FF2B5EF4-FFF2-40B4-BE49-F238E27FC236}">
              <a16:creationId xmlns:a16="http://schemas.microsoft.com/office/drawing/2014/main" id="{2626938C-21BF-43A6-B8EC-242F957273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5" name="Text Box 428">
          <a:extLst>
            <a:ext uri="{FF2B5EF4-FFF2-40B4-BE49-F238E27FC236}">
              <a16:creationId xmlns:a16="http://schemas.microsoft.com/office/drawing/2014/main" id="{9C201058-5F4C-4EDF-A468-4D72628F47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6" name="Text Box 429">
          <a:extLst>
            <a:ext uri="{FF2B5EF4-FFF2-40B4-BE49-F238E27FC236}">
              <a16:creationId xmlns:a16="http://schemas.microsoft.com/office/drawing/2014/main" id="{B43CCDE9-1E2F-4246-94A9-8B646FEACE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7" name="Text Box 430">
          <a:extLst>
            <a:ext uri="{FF2B5EF4-FFF2-40B4-BE49-F238E27FC236}">
              <a16:creationId xmlns:a16="http://schemas.microsoft.com/office/drawing/2014/main" id="{C47D5DC5-91D4-42B4-9FEF-F8F628F8A3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8" name="Text Box 431">
          <a:extLst>
            <a:ext uri="{FF2B5EF4-FFF2-40B4-BE49-F238E27FC236}">
              <a16:creationId xmlns:a16="http://schemas.microsoft.com/office/drawing/2014/main" id="{2B4CC76C-61FF-46F3-A28D-E83EA5B70B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39" name="Text Box 432">
          <a:extLst>
            <a:ext uri="{FF2B5EF4-FFF2-40B4-BE49-F238E27FC236}">
              <a16:creationId xmlns:a16="http://schemas.microsoft.com/office/drawing/2014/main" id="{7C4BD2C4-2F49-42EC-94E3-4363049F05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0" name="Text Box 433">
          <a:extLst>
            <a:ext uri="{FF2B5EF4-FFF2-40B4-BE49-F238E27FC236}">
              <a16:creationId xmlns:a16="http://schemas.microsoft.com/office/drawing/2014/main" id="{5A8D3A3E-AD5A-4011-806D-C200B8775C8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1" name="Text Box 434">
          <a:extLst>
            <a:ext uri="{FF2B5EF4-FFF2-40B4-BE49-F238E27FC236}">
              <a16:creationId xmlns:a16="http://schemas.microsoft.com/office/drawing/2014/main" id="{DA623C9A-3196-4042-A6FE-07BDCDFD93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2" name="Text Box 435">
          <a:extLst>
            <a:ext uri="{FF2B5EF4-FFF2-40B4-BE49-F238E27FC236}">
              <a16:creationId xmlns:a16="http://schemas.microsoft.com/office/drawing/2014/main" id="{6CB90FE4-E972-41B4-97AF-4382131BE9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3" name="Text Box 436">
          <a:extLst>
            <a:ext uri="{FF2B5EF4-FFF2-40B4-BE49-F238E27FC236}">
              <a16:creationId xmlns:a16="http://schemas.microsoft.com/office/drawing/2014/main" id="{E6A8FB40-B70A-40AE-9A71-5ABC639868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4" name="Text Box 437">
          <a:extLst>
            <a:ext uri="{FF2B5EF4-FFF2-40B4-BE49-F238E27FC236}">
              <a16:creationId xmlns:a16="http://schemas.microsoft.com/office/drawing/2014/main" id="{6D819ACC-DD4D-46D3-97C5-9491637373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5" name="Text Box 438">
          <a:extLst>
            <a:ext uri="{FF2B5EF4-FFF2-40B4-BE49-F238E27FC236}">
              <a16:creationId xmlns:a16="http://schemas.microsoft.com/office/drawing/2014/main" id="{F774076F-C43E-4FBE-91B2-25C241BDE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6" name="Text Box 439">
          <a:extLst>
            <a:ext uri="{FF2B5EF4-FFF2-40B4-BE49-F238E27FC236}">
              <a16:creationId xmlns:a16="http://schemas.microsoft.com/office/drawing/2014/main" id="{E1ACB1A9-81C2-4791-9157-635EB50308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7" name="Text Box 440">
          <a:extLst>
            <a:ext uri="{FF2B5EF4-FFF2-40B4-BE49-F238E27FC236}">
              <a16:creationId xmlns:a16="http://schemas.microsoft.com/office/drawing/2014/main" id="{7C58CD1E-0633-4B70-BFFE-4561164508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8" name="Text Box 441">
          <a:extLst>
            <a:ext uri="{FF2B5EF4-FFF2-40B4-BE49-F238E27FC236}">
              <a16:creationId xmlns:a16="http://schemas.microsoft.com/office/drawing/2014/main" id="{5194B371-F4C0-43C6-9143-D332E852AB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49" name="Text Box 442">
          <a:extLst>
            <a:ext uri="{FF2B5EF4-FFF2-40B4-BE49-F238E27FC236}">
              <a16:creationId xmlns:a16="http://schemas.microsoft.com/office/drawing/2014/main" id="{08995E71-4262-4DC0-9B8A-102F582D73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50" name="Text Box 443">
          <a:extLst>
            <a:ext uri="{FF2B5EF4-FFF2-40B4-BE49-F238E27FC236}">
              <a16:creationId xmlns:a16="http://schemas.microsoft.com/office/drawing/2014/main" id="{F85D5E4E-8183-46E8-B571-3F41244B4E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51" name="Text Box 444">
          <a:extLst>
            <a:ext uri="{FF2B5EF4-FFF2-40B4-BE49-F238E27FC236}">
              <a16:creationId xmlns:a16="http://schemas.microsoft.com/office/drawing/2014/main" id="{C30C4D24-83F2-48D7-B961-290B941A212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52" name="Text Box 445">
          <a:extLst>
            <a:ext uri="{FF2B5EF4-FFF2-40B4-BE49-F238E27FC236}">
              <a16:creationId xmlns:a16="http://schemas.microsoft.com/office/drawing/2014/main" id="{01A17EC9-D742-4F05-948D-4A09B05FA4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353" name="Text Box 446">
          <a:extLst>
            <a:ext uri="{FF2B5EF4-FFF2-40B4-BE49-F238E27FC236}">
              <a16:creationId xmlns:a16="http://schemas.microsoft.com/office/drawing/2014/main" id="{0FDDF9B3-A688-46E6-8387-3C9C686DB1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54" name="Text Box 447">
          <a:extLst>
            <a:ext uri="{FF2B5EF4-FFF2-40B4-BE49-F238E27FC236}">
              <a16:creationId xmlns:a16="http://schemas.microsoft.com/office/drawing/2014/main" id="{31F61699-844E-4DE8-BDFB-6736C626D4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55" name="Text Box 448">
          <a:extLst>
            <a:ext uri="{FF2B5EF4-FFF2-40B4-BE49-F238E27FC236}">
              <a16:creationId xmlns:a16="http://schemas.microsoft.com/office/drawing/2014/main" id="{5D63B842-4403-4CA9-901D-A30E4FE60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56" name="Text Box 449">
          <a:extLst>
            <a:ext uri="{FF2B5EF4-FFF2-40B4-BE49-F238E27FC236}">
              <a16:creationId xmlns:a16="http://schemas.microsoft.com/office/drawing/2014/main" id="{1FBFB163-926D-44EF-87F2-D6F8D412BC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57" name="Text Box 450">
          <a:extLst>
            <a:ext uri="{FF2B5EF4-FFF2-40B4-BE49-F238E27FC236}">
              <a16:creationId xmlns:a16="http://schemas.microsoft.com/office/drawing/2014/main" id="{C917CB52-F2F7-4EF3-84C3-EC094707EC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58" name="Text Box 451">
          <a:extLst>
            <a:ext uri="{FF2B5EF4-FFF2-40B4-BE49-F238E27FC236}">
              <a16:creationId xmlns:a16="http://schemas.microsoft.com/office/drawing/2014/main" id="{439DE334-2F53-4EE2-9B03-C96E46A58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59" name="Text Box 452">
          <a:extLst>
            <a:ext uri="{FF2B5EF4-FFF2-40B4-BE49-F238E27FC236}">
              <a16:creationId xmlns:a16="http://schemas.microsoft.com/office/drawing/2014/main" id="{137BA83F-D42C-4ED1-9ADF-4434A26DE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60" name="Text Box 453">
          <a:extLst>
            <a:ext uri="{FF2B5EF4-FFF2-40B4-BE49-F238E27FC236}">
              <a16:creationId xmlns:a16="http://schemas.microsoft.com/office/drawing/2014/main" id="{81712672-F391-441A-BDF8-E21E5B1D2A7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1" name="Text Box 454">
          <a:extLst>
            <a:ext uri="{FF2B5EF4-FFF2-40B4-BE49-F238E27FC236}">
              <a16:creationId xmlns:a16="http://schemas.microsoft.com/office/drawing/2014/main" id="{7A568C9A-8C50-4721-8BFA-35AF8C88E9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2" name="Text Box 455">
          <a:extLst>
            <a:ext uri="{FF2B5EF4-FFF2-40B4-BE49-F238E27FC236}">
              <a16:creationId xmlns:a16="http://schemas.microsoft.com/office/drawing/2014/main" id="{145AE7B0-CB4C-487A-A3E1-5A8BEA6BD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63" name="Text Box 456">
          <a:extLst>
            <a:ext uri="{FF2B5EF4-FFF2-40B4-BE49-F238E27FC236}">
              <a16:creationId xmlns:a16="http://schemas.microsoft.com/office/drawing/2014/main" id="{19B416F2-77FA-4241-9CD4-E339FD9ECD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64" name="Text Box 457">
          <a:extLst>
            <a:ext uri="{FF2B5EF4-FFF2-40B4-BE49-F238E27FC236}">
              <a16:creationId xmlns:a16="http://schemas.microsoft.com/office/drawing/2014/main" id="{DECF25FE-4F30-489A-8120-E37A5053AA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5" name="Text Box 458">
          <a:extLst>
            <a:ext uri="{FF2B5EF4-FFF2-40B4-BE49-F238E27FC236}">
              <a16:creationId xmlns:a16="http://schemas.microsoft.com/office/drawing/2014/main" id="{ABE5FA06-C71C-4737-9CB2-F24311CC4B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6" name="Text Box 459">
          <a:extLst>
            <a:ext uri="{FF2B5EF4-FFF2-40B4-BE49-F238E27FC236}">
              <a16:creationId xmlns:a16="http://schemas.microsoft.com/office/drawing/2014/main" id="{3B3400F9-7C23-4D51-A5FC-EF1C14418E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67" name="Text Box 460">
          <a:extLst>
            <a:ext uri="{FF2B5EF4-FFF2-40B4-BE49-F238E27FC236}">
              <a16:creationId xmlns:a16="http://schemas.microsoft.com/office/drawing/2014/main" id="{23231833-DA8C-462E-A4D5-E01CDAAB84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8" name="Text Box 461">
          <a:extLst>
            <a:ext uri="{FF2B5EF4-FFF2-40B4-BE49-F238E27FC236}">
              <a16:creationId xmlns:a16="http://schemas.microsoft.com/office/drawing/2014/main" id="{D8DFB3D6-2C3F-4BED-AAE7-044AF4DEA4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69" name="Text Box 462">
          <a:extLst>
            <a:ext uri="{FF2B5EF4-FFF2-40B4-BE49-F238E27FC236}">
              <a16:creationId xmlns:a16="http://schemas.microsoft.com/office/drawing/2014/main" id="{290FDD44-E901-4E2B-A173-7EBB00FBB5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70" name="Text Box 463">
          <a:extLst>
            <a:ext uri="{FF2B5EF4-FFF2-40B4-BE49-F238E27FC236}">
              <a16:creationId xmlns:a16="http://schemas.microsoft.com/office/drawing/2014/main" id="{421EB055-F18D-4D75-A424-F0F3C805891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1" name="Text Box 464">
          <a:extLst>
            <a:ext uri="{FF2B5EF4-FFF2-40B4-BE49-F238E27FC236}">
              <a16:creationId xmlns:a16="http://schemas.microsoft.com/office/drawing/2014/main" id="{ACE9E4CB-C753-492B-9B48-76ADFB94E1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2" name="Text Box 465">
          <a:extLst>
            <a:ext uri="{FF2B5EF4-FFF2-40B4-BE49-F238E27FC236}">
              <a16:creationId xmlns:a16="http://schemas.microsoft.com/office/drawing/2014/main" id="{F3222555-0DAB-441C-9D0D-51C3EF6889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73" name="Text Box 466">
          <a:extLst>
            <a:ext uri="{FF2B5EF4-FFF2-40B4-BE49-F238E27FC236}">
              <a16:creationId xmlns:a16="http://schemas.microsoft.com/office/drawing/2014/main" id="{71A0330C-BF60-4AE3-9FB9-2FA81A32D28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74" name="Text Box 467">
          <a:extLst>
            <a:ext uri="{FF2B5EF4-FFF2-40B4-BE49-F238E27FC236}">
              <a16:creationId xmlns:a16="http://schemas.microsoft.com/office/drawing/2014/main" id="{613F381D-18B3-48A7-93F3-DC407A9A5E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5" name="Text Box 468">
          <a:extLst>
            <a:ext uri="{FF2B5EF4-FFF2-40B4-BE49-F238E27FC236}">
              <a16:creationId xmlns:a16="http://schemas.microsoft.com/office/drawing/2014/main" id="{2CCA0309-2B09-4565-86E7-21D920EB22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6" name="Text Box 469">
          <a:extLst>
            <a:ext uri="{FF2B5EF4-FFF2-40B4-BE49-F238E27FC236}">
              <a16:creationId xmlns:a16="http://schemas.microsoft.com/office/drawing/2014/main" id="{6C30B5F3-468D-4112-8214-98543B99EE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77" name="Text Box 470">
          <a:extLst>
            <a:ext uri="{FF2B5EF4-FFF2-40B4-BE49-F238E27FC236}">
              <a16:creationId xmlns:a16="http://schemas.microsoft.com/office/drawing/2014/main" id="{24FB6F1E-B8F7-4467-9277-39B25C233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8" name="Text Box 471">
          <a:extLst>
            <a:ext uri="{FF2B5EF4-FFF2-40B4-BE49-F238E27FC236}">
              <a16:creationId xmlns:a16="http://schemas.microsoft.com/office/drawing/2014/main" id="{0A49C339-B508-4974-A221-99DFF537A3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79" name="Text Box 472">
          <a:extLst>
            <a:ext uri="{FF2B5EF4-FFF2-40B4-BE49-F238E27FC236}">
              <a16:creationId xmlns:a16="http://schemas.microsoft.com/office/drawing/2014/main" id="{9327F3C0-07F1-4355-B279-041B43BD23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80" name="Text Box 473">
          <a:extLst>
            <a:ext uri="{FF2B5EF4-FFF2-40B4-BE49-F238E27FC236}">
              <a16:creationId xmlns:a16="http://schemas.microsoft.com/office/drawing/2014/main" id="{C17761BC-1CE5-468C-B5F8-EFB8C664AA5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1" name="Text Box 474">
          <a:extLst>
            <a:ext uri="{FF2B5EF4-FFF2-40B4-BE49-F238E27FC236}">
              <a16:creationId xmlns:a16="http://schemas.microsoft.com/office/drawing/2014/main" id="{E085E38A-887E-4868-8571-64D215D930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2" name="Text Box 475">
          <a:extLst>
            <a:ext uri="{FF2B5EF4-FFF2-40B4-BE49-F238E27FC236}">
              <a16:creationId xmlns:a16="http://schemas.microsoft.com/office/drawing/2014/main" id="{07C6FC96-9981-4B5E-8FC4-42892802F6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383" name="Text Box 476">
          <a:extLst>
            <a:ext uri="{FF2B5EF4-FFF2-40B4-BE49-F238E27FC236}">
              <a16:creationId xmlns:a16="http://schemas.microsoft.com/office/drawing/2014/main" id="{010BBBF6-3621-425C-BDB0-10A33FB4EA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4" name="Text Box 477">
          <a:extLst>
            <a:ext uri="{FF2B5EF4-FFF2-40B4-BE49-F238E27FC236}">
              <a16:creationId xmlns:a16="http://schemas.microsoft.com/office/drawing/2014/main" id="{B710BB9F-556B-416B-B979-FF81F09693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5" name="Text Box 478">
          <a:extLst>
            <a:ext uri="{FF2B5EF4-FFF2-40B4-BE49-F238E27FC236}">
              <a16:creationId xmlns:a16="http://schemas.microsoft.com/office/drawing/2014/main" id="{B2D47F34-CAC8-4340-9D9D-BE7E5237D5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86" name="Text Box 479">
          <a:extLst>
            <a:ext uri="{FF2B5EF4-FFF2-40B4-BE49-F238E27FC236}">
              <a16:creationId xmlns:a16="http://schemas.microsoft.com/office/drawing/2014/main" id="{B44B0926-28E8-4B43-BEF2-6DA96397A5C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7" name="Text Box 480">
          <a:extLst>
            <a:ext uri="{FF2B5EF4-FFF2-40B4-BE49-F238E27FC236}">
              <a16:creationId xmlns:a16="http://schemas.microsoft.com/office/drawing/2014/main" id="{2376DBF0-B064-4EFB-8CEC-47E59C3782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88" name="Text Box 481">
          <a:extLst>
            <a:ext uri="{FF2B5EF4-FFF2-40B4-BE49-F238E27FC236}">
              <a16:creationId xmlns:a16="http://schemas.microsoft.com/office/drawing/2014/main" id="{85BE908B-B60B-43F6-9CE4-17DF31D6B2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89" name="Text Box 482">
          <a:extLst>
            <a:ext uri="{FF2B5EF4-FFF2-40B4-BE49-F238E27FC236}">
              <a16:creationId xmlns:a16="http://schemas.microsoft.com/office/drawing/2014/main" id="{66B2C4CB-8FE0-4F27-861B-B235AC288A9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0" name="Text Box 483">
          <a:extLst>
            <a:ext uri="{FF2B5EF4-FFF2-40B4-BE49-F238E27FC236}">
              <a16:creationId xmlns:a16="http://schemas.microsoft.com/office/drawing/2014/main" id="{EBABA987-76ED-4CAA-A44F-A65561D34A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1" name="Text Box 484">
          <a:extLst>
            <a:ext uri="{FF2B5EF4-FFF2-40B4-BE49-F238E27FC236}">
              <a16:creationId xmlns:a16="http://schemas.microsoft.com/office/drawing/2014/main" id="{C34EF480-78FE-464F-BAC9-468C18923D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92" name="Text Box 485">
          <a:extLst>
            <a:ext uri="{FF2B5EF4-FFF2-40B4-BE49-F238E27FC236}">
              <a16:creationId xmlns:a16="http://schemas.microsoft.com/office/drawing/2014/main" id="{7177A39B-57D7-4E34-BAC7-E4BEC908D17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93" name="Text Box 486">
          <a:extLst>
            <a:ext uri="{FF2B5EF4-FFF2-40B4-BE49-F238E27FC236}">
              <a16:creationId xmlns:a16="http://schemas.microsoft.com/office/drawing/2014/main" id="{786ADAAF-D207-44C6-B712-037C9861EF7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4" name="Text Box 487">
          <a:extLst>
            <a:ext uri="{FF2B5EF4-FFF2-40B4-BE49-F238E27FC236}">
              <a16:creationId xmlns:a16="http://schemas.microsoft.com/office/drawing/2014/main" id="{1070B897-BF13-4A02-88C2-FB9614AF1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5" name="Text Box 488">
          <a:extLst>
            <a:ext uri="{FF2B5EF4-FFF2-40B4-BE49-F238E27FC236}">
              <a16:creationId xmlns:a16="http://schemas.microsoft.com/office/drawing/2014/main" id="{522F8CBD-C84F-4A98-897E-295C3DA741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96" name="Text Box 489">
          <a:extLst>
            <a:ext uri="{FF2B5EF4-FFF2-40B4-BE49-F238E27FC236}">
              <a16:creationId xmlns:a16="http://schemas.microsoft.com/office/drawing/2014/main" id="{A7356621-EBAF-410B-9DBE-A80911AA8A7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7" name="Text Box 490">
          <a:extLst>
            <a:ext uri="{FF2B5EF4-FFF2-40B4-BE49-F238E27FC236}">
              <a16:creationId xmlns:a16="http://schemas.microsoft.com/office/drawing/2014/main" id="{DDE075CB-7BD9-4508-8ABE-A1672256D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398" name="Text Box 491">
          <a:extLst>
            <a:ext uri="{FF2B5EF4-FFF2-40B4-BE49-F238E27FC236}">
              <a16:creationId xmlns:a16="http://schemas.microsoft.com/office/drawing/2014/main" id="{9DA4BF48-0E2E-4660-A2C4-8EC2FC649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399" name="Text Box 492">
          <a:extLst>
            <a:ext uri="{FF2B5EF4-FFF2-40B4-BE49-F238E27FC236}">
              <a16:creationId xmlns:a16="http://schemas.microsoft.com/office/drawing/2014/main" id="{9CB08064-1E1A-4F63-A1D8-6A3FC720819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0" name="Text Box 493">
          <a:extLst>
            <a:ext uri="{FF2B5EF4-FFF2-40B4-BE49-F238E27FC236}">
              <a16:creationId xmlns:a16="http://schemas.microsoft.com/office/drawing/2014/main" id="{B96F454B-A866-4C28-B307-10504DC62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1" name="Text Box 494">
          <a:extLst>
            <a:ext uri="{FF2B5EF4-FFF2-40B4-BE49-F238E27FC236}">
              <a16:creationId xmlns:a16="http://schemas.microsoft.com/office/drawing/2014/main" id="{9F22462E-5A3E-4E97-918E-A0837A8FFB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402" name="Text Box 495">
          <a:extLst>
            <a:ext uri="{FF2B5EF4-FFF2-40B4-BE49-F238E27FC236}">
              <a16:creationId xmlns:a16="http://schemas.microsoft.com/office/drawing/2014/main" id="{E5DE2A95-2D9F-40B9-8D85-C3B61756093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403" name="Text Box 496">
          <a:extLst>
            <a:ext uri="{FF2B5EF4-FFF2-40B4-BE49-F238E27FC236}">
              <a16:creationId xmlns:a16="http://schemas.microsoft.com/office/drawing/2014/main" id="{6E093470-0220-47DF-A0C1-283E58129F2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4" name="Text Box 497">
          <a:extLst>
            <a:ext uri="{FF2B5EF4-FFF2-40B4-BE49-F238E27FC236}">
              <a16:creationId xmlns:a16="http://schemas.microsoft.com/office/drawing/2014/main" id="{E570AEE9-4C25-4001-A4A9-6BF6E2F80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5" name="Text Box 498">
          <a:extLst>
            <a:ext uri="{FF2B5EF4-FFF2-40B4-BE49-F238E27FC236}">
              <a16:creationId xmlns:a16="http://schemas.microsoft.com/office/drawing/2014/main" id="{AF80732F-9DC0-4EAD-A429-547AEDE5CF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406" name="Text Box 499">
          <a:extLst>
            <a:ext uri="{FF2B5EF4-FFF2-40B4-BE49-F238E27FC236}">
              <a16:creationId xmlns:a16="http://schemas.microsoft.com/office/drawing/2014/main" id="{96E2D43D-496A-489F-81CD-112675AE791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7" name="Text Box 500">
          <a:extLst>
            <a:ext uri="{FF2B5EF4-FFF2-40B4-BE49-F238E27FC236}">
              <a16:creationId xmlns:a16="http://schemas.microsoft.com/office/drawing/2014/main" id="{6B67A51A-EF78-4216-B27C-3704ABE8F8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08" name="Text Box 501">
          <a:extLst>
            <a:ext uri="{FF2B5EF4-FFF2-40B4-BE49-F238E27FC236}">
              <a16:creationId xmlns:a16="http://schemas.microsoft.com/office/drawing/2014/main" id="{7BBE90E0-C976-4F7A-AFE9-51B2064080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409" name="Text Box 502">
          <a:extLst>
            <a:ext uri="{FF2B5EF4-FFF2-40B4-BE49-F238E27FC236}">
              <a16:creationId xmlns:a16="http://schemas.microsoft.com/office/drawing/2014/main" id="{3E7E8DFE-5955-4872-A7C7-A7F9090588D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0" name="Text Box 503">
          <a:extLst>
            <a:ext uri="{FF2B5EF4-FFF2-40B4-BE49-F238E27FC236}">
              <a16:creationId xmlns:a16="http://schemas.microsoft.com/office/drawing/2014/main" id="{059001F8-D665-4E2F-B93B-09DC0E266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1" name="Text Box 504">
          <a:extLst>
            <a:ext uri="{FF2B5EF4-FFF2-40B4-BE49-F238E27FC236}">
              <a16:creationId xmlns:a16="http://schemas.microsoft.com/office/drawing/2014/main" id="{FE3FC662-7C1A-4F34-806F-580682E220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0412" name="Text Box 505">
          <a:extLst>
            <a:ext uri="{FF2B5EF4-FFF2-40B4-BE49-F238E27FC236}">
              <a16:creationId xmlns:a16="http://schemas.microsoft.com/office/drawing/2014/main" id="{BC5E079D-50C7-4C19-A3FD-5EEA39F954C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3" name="Text Box 506">
          <a:extLst>
            <a:ext uri="{FF2B5EF4-FFF2-40B4-BE49-F238E27FC236}">
              <a16:creationId xmlns:a16="http://schemas.microsoft.com/office/drawing/2014/main" id="{0EC95E4A-9BCD-4692-9A77-9E408DF9F4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4" name="Text Box 507">
          <a:extLst>
            <a:ext uri="{FF2B5EF4-FFF2-40B4-BE49-F238E27FC236}">
              <a16:creationId xmlns:a16="http://schemas.microsoft.com/office/drawing/2014/main" id="{21A5B9C8-4895-4E2F-B511-81BE399B9A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15" name="Text Box 508">
          <a:extLst>
            <a:ext uri="{FF2B5EF4-FFF2-40B4-BE49-F238E27FC236}">
              <a16:creationId xmlns:a16="http://schemas.microsoft.com/office/drawing/2014/main" id="{94B83FD1-A2C6-4A7D-8CC9-1AFFDBBAEBD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6" name="Text Box 509">
          <a:extLst>
            <a:ext uri="{FF2B5EF4-FFF2-40B4-BE49-F238E27FC236}">
              <a16:creationId xmlns:a16="http://schemas.microsoft.com/office/drawing/2014/main" id="{73EEC9B7-8466-4EA1-9EB1-D2DF71704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7" name="Text Box 510">
          <a:extLst>
            <a:ext uri="{FF2B5EF4-FFF2-40B4-BE49-F238E27FC236}">
              <a16:creationId xmlns:a16="http://schemas.microsoft.com/office/drawing/2014/main" id="{636BE711-B45C-482A-95BF-A5991A1D29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18" name="Text Box 511">
          <a:extLst>
            <a:ext uri="{FF2B5EF4-FFF2-40B4-BE49-F238E27FC236}">
              <a16:creationId xmlns:a16="http://schemas.microsoft.com/office/drawing/2014/main" id="{A2F88B03-92FC-428C-8CC5-10A8CFEF695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19" name="Text Box 512">
          <a:extLst>
            <a:ext uri="{FF2B5EF4-FFF2-40B4-BE49-F238E27FC236}">
              <a16:creationId xmlns:a16="http://schemas.microsoft.com/office/drawing/2014/main" id="{3CD67799-F452-445B-A1B7-B34A68B772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0" name="Text Box 513">
          <a:extLst>
            <a:ext uri="{FF2B5EF4-FFF2-40B4-BE49-F238E27FC236}">
              <a16:creationId xmlns:a16="http://schemas.microsoft.com/office/drawing/2014/main" id="{EFFDDCEB-8B4E-478C-97D0-076985AA60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21" name="Text Box 514">
          <a:extLst>
            <a:ext uri="{FF2B5EF4-FFF2-40B4-BE49-F238E27FC236}">
              <a16:creationId xmlns:a16="http://schemas.microsoft.com/office/drawing/2014/main" id="{FDFE610F-C601-4A67-8811-D9ABE9F4DD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22" name="Text Box 515">
          <a:extLst>
            <a:ext uri="{FF2B5EF4-FFF2-40B4-BE49-F238E27FC236}">
              <a16:creationId xmlns:a16="http://schemas.microsoft.com/office/drawing/2014/main" id="{E1763CEC-6E8A-497B-B86D-F5A5F5CE95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3" name="Text Box 516">
          <a:extLst>
            <a:ext uri="{FF2B5EF4-FFF2-40B4-BE49-F238E27FC236}">
              <a16:creationId xmlns:a16="http://schemas.microsoft.com/office/drawing/2014/main" id="{4160D009-C2A3-4718-8355-755CB36937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4" name="Text Box 517">
          <a:extLst>
            <a:ext uri="{FF2B5EF4-FFF2-40B4-BE49-F238E27FC236}">
              <a16:creationId xmlns:a16="http://schemas.microsoft.com/office/drawing/2014/main" id="{16C4552D-825F-4708-A23C-B20119F4A6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25" name="Text Box 518">
          <a:extLst>
            <a:ext uri="{FF2B5EF4-FFF2-40B4-BE49-F238E27FC236}">
              <a16:creationId xmlns:a16="http://schemas.microsoft.com/office/drawing/2014/main" id="{41416F26-5B5E-434E-B4C8-8562C23F32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6" name="Text Box 519">
          <a:extLst>
            <a:ext uri="{FF2B5EF4-FFF2-40B4-BE49-F238E27FC236}">
              <a16:creationId xmlns:a16="http://schemas.microsoft.com/office/drawing/2014/main" id="{D2BBA06C-01DA-4A78-8C30-16D81447B9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7" name="Text Box 520">
          <a:extLst>
            <a:ext uri="{FF2B5EF4-FFF2-40B4-BE49-F238E27FC236}">
              <a16:creationId xmlns:a16="http://schemas.microsoft.com/office/drawing/2014/main" id="{E6390251-F12F-44C9-8448-BFAAA55CEB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28" name="Text Box 521">
          <a:extLst>
            <a:ext uri="{FF2B5EF4-FFF2-40B4-BE49-F238E27FC236}">
              <a16:creationId xmlns:a16="http://schemas.microsoft.com/office/drawing/2014/main" id="{E07CBD44-9F93-47BA-A28D-83DEAA2B3C5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29" name="Text Box 522">
          <a:extLst>
            <a:ext uri="{FF2B5EF4-FFF2-40B4-BE49-F238E27FC236}">
              <a16:creationId xmlns:a16="http://schemas.microsoft.com/office/drawing/2014/main" id="{1C00F83D-570E-41D2-9E8E-D7625CFD10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0" name="Text Box 523">
          <a:extLst>
            <a:ext uri="{FF2B5EF4-FFF2-40B4-BE49-F238E27FC236}">
              <a16:creationId xmlns:a16="http://schemas.microsoft.com/office/drawing/2014/main" id="{8B58AC3F-9E4B-4E13-9A33-47FA89595E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31" name="Text Box 524">
          <a:extLst>
            <a:ext uri="{FF2B5EF4-FFF2-40B4-BE49-F238E27FC236}">
              <a16:creationId xmlns:a16="http://schemas.microsoft.com/office/drawing/2014/main" id="{E23FFA23-5302-4ED6-9A8D-8E9F468CF8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32" name="Text Box 525">
          <a:extLst>
            <a:ext uri="{FF2B5EF4-FFF2-40B4-BE49-F238E27FC236}">
              <a16:creationId xmlns:a16="http://schemas.microsoft.com/office/drawing/2014/main" id="{B7827E6F-7B47-44E1-A9D6-AFB48FF4693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3" name="Text Box 526">
          <a:extLst>
            <a:ext uri="{FF2B5EF4-FFF2-40B4-BE49-F238E27FC236}">
              <a16:creationId xmlns:a16="http://schemas.microsoft.com/office/drawing/2014/main" id="{2675F5C7-8257-4C2A-8D6C-02331BF4B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4" name="Text Box 527">
          <a:extLst>
            <a:ext uri="{FF2B5EF4-FFF2-40B4-BE49-F238E27FC236}">
              <a16:creationId xmlns:a16="http://schemas.microsoft.com/office/drawing/2014/main" id="{9A6D2B60-3160-465C-8B59-4A923FDD56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35" name="Text Box 528">
          <a:extLst>
            <a:ext uri="{FF2B5EF4-FFF2-40B4-BE49-F238E27FC236}">
              <a16:creationId xmlns:a16="http://schemas.microsoft.com/office/drawing/2014/main" id="{DDDFD895-5AB3-4C6F-9035-D00E5B68A4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6" name="Text Box 529">
          <a:extLst>
            <a:ext uri="{FF2B5EF4-FFF2-40B4-BE49-F238E27FC236}">
              <a16:creationId xmlns:a16="http://schemas.microsoft.com/office/drawing/2014/main" id="{5B985821-47D8-4720-A1CE-F7A90B8B19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7" name="Text Box 530">
          <a:extLst>
            <a:ext uri="{FF2B5EF4-FFF2-40B4-BE49-F238E27FC236}">
              <a16:creationId xmlns:a16="http://schemas.microsoft.com/office/drawing/2014/main" id="{7B02BF56-2A8E-4EA3-BDF4-1C236B55D8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38" name="Text Box 531">
          <a:extLst>
            <a:ext uri="{FF2B5EF4-FFF2-40B4-BE49-F238E27FC236}">
              <a16:creationId xmlns:a16="http://schemas.microsoft.com/office/drawing/2014/main" id="{0F279E9A-6F62-464D-B967-DC9BDBB2635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39" name="Text Box 532">
          <a:extLst>
            <a:ext uri="{FF2B5EF4-FFF2-40B4-BE49-F238E27FC236}">
              <a16:creationId xmlns:a16="http://schemas.microsoft.com/office/drawing/2014/main" id="{8158557C-B78F-4742-9AD1-8033679BFE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0" name="Text Box 533">
          <a:extLst>
            <a:ext uri="{FF2B5EF4-FFF2-40B4-BE49-F238E27FC236}">
              <a16:creationId xmlns:a16="http://schemas.microsoft.com/office/drawing/2014/main" id="{C8F17C36-89CE-44DA-8ACE-46F925D857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441" name="Text Box 534">
          <a:extLst>
            <a:ext uri="{FF2B5EF4-FFF2-40B4-BE49-F238E27FC236}">
              <a16:creationId xmlns:a16="http://schemas.microsoft.com/office/drawing/2014/main" id="{1E8C57EE-44A9-4068-A438-5E35E808665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42" name="Text Box 535">
          <a:extLst>
            <a:ext uri="{FF2B5EF4-FFF2-40B4-BE49-F238E27FC236}">
              <a16:creationId xmlns:a16="http://schemas.microsoft.com/office/drawing/2014/main" id="{7698816E-4E7C-43E0-A3BB-64D65841782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3" name="Text Box 536">
          <a:extLst>
            <a:ext uri="{FF2B5EF4-FFF2-40B4-BE49-F238E27FC236}">
              <a16:creationId xmlns:a16="http://schemas.microsoft.com/office/drawing/2014/main" id="{821DD5F5-84BF-438E-8376-59FB32C83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4" name="Text Box 537">
          <a:extLst>
            <a:ext uri="{FF2B5EF4-FFF2-40B4-BE49-F238E27FC236}">
              <a16:creationId xmlns:a16="http://schemas.microsoft.com/office/drawing/2014/main" id="{C7CE194F-35BF-4789-A7B0-3D8597C6FA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45" name="Text Box 538">
          <a:extLst>
            <a:ext uri="{FF2B5EF4-FFF2-40B4-BE49-F238E27FC236}">
              <a16:creationId xmlns:a16="http://schemas.microsoft.com/office/drawing/2014/main" id="{005063BC-2FAD-4C07-9A39-F21BFE6EBF3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6" name="Text Box 539">
          <a:extLst>
            <a:ext uri="{FF2B5EF4-FFF2-40B4-BE49-F238E27FC236}">
              <a16:creationId xmlns:a16="http://schemas.microsoft.com/office/drawing/2014/main" id="{3B8B730F-D1D4-4157-9BE6-FBC957C6B2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7" name="Text Box 540">
          <a:extLst>
            <a:ext uri="{FF2B5EF4-FFF2-40B4-BE49-F238E27FC236}">
              <a16:creationId xmlns:a16="http://schemas.microsoft.com/office/drawing/2014/main" id="{FA3DEEA1-F2F2-4D5C-B49D-8B6855F00D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48" name="Text Box 541">
          <a:extLst>
            <a:ext uri="{FF2B5EF4-FFF2-40B4-BE49-F238E27FC236}">
              <a16:creationId xmlns:a16="http://schemas.microsoft.com/office/drawing/2014/main" id="{81207266-BB0A-43AD-8261-FBDBC29899D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49" name="Text Box 542">
          <a:extLst>
            <a:ext uri="{FF2B5EF4-FFF2-40B4-BE49-F238E27FC236}">
              <a16:creationId xmlns:a16="http://schemas.microsoft.com/office/drawing/2014/main" id="{7D0ECAEC-4532-4893-B2D5-7CA89EEC1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0" name="Text Box 543">
          <a:extLst>
            <a:ext uri="{FF2B5EF4-FFF2-40B4-BE49-F238E27FC236}">
              <a16:creationId xmlns:a16="http://schemas.microsoft.com/office/drawing/2014/main" id="{9DB1B407-6DDB-4DF6-BC2A-D92A26264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51" name="Text Box 544">
          <a:extLst>
            <a:ext uri="{FF2B5EF4-FFF2-40B4-BE49-F238E27FC236}">
              <a16:creationId xmlns:a16="http://schemas.microsoft.com/office/drawing/2014/main" id="{20AC3BE7-7593-475A-8B6C-062FD6A6C4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2" name="Text Box 545">
          <a:extLst>
            <a:ext uri="{FF2B5EF4-FFF2-40B4-BE49-F238E27FC236}">
              <a16:creationId xmlns:a16="http://schemas.microsoft.com/office/drawing/2014/main" id="{AE7E39AB-C711-4162-9B5B-B3D41A399A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3" name="Text Box 546">
          <a:extLst>
            <a:ext uri="{FF2B5EF4-FFF2-40B4-BE49-F238E27FC236}">
              <a16:creationId xmlns:a16="http://schemas.microsoft.com/office/drawing/2014/main" id="{314D8483-C83E-4FC2-96AB-A1E4755C1B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54" name="Text Box 547">
          <a:extLst>
            <a:ext uri="{FF2B5EF4-FFF2-40B4-BE49-F238E27FC236}">
              <a16:creationId xmlns:a16="http://schemas.microsoft.com/office/drawing/2014/main" id="{92D41989-7DB7-405E-8368-433F1FD3C7B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5" name="Text Box 548">
          <a:extLst>
            <a:ext uri="{FF2B5EF4-FFF2-40B4-BE49-F238E27FC236}">
              <a16:creationId xmlns:a16="http://schemas.microsoft.com/office/drawing/2014/main" id="{E808847B-7DBC-49ED-9A7E-B028D13EE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6" name="Text Box 549">
          <a:extLst>
            <a:ext uri="{FF2B5EF4-FFF2-40B4-BE49-F238E27FC236}">
              <a16:creationId xmlns:a16="http://schemas.microsoft.com/office/drawing/2014/main" id="{6B2E1EB4-6152-4EFA-B111-5647608C9D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57" name="Text Box 550">
          <a:extLst>
            <a:ext uri="{FF2B5EF4-FFF2-40B4-BE49-F238E27FC236}">
              <a16:creationId xmlns:a16="http://schemas.microsoft.com/office/drawing/2014/main" id="{616F0A0C-6CBE-4B0C-9A37-EBCD4D5310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58" name="Text Box 551">
          <a:extLst>
            <a:ext uri="{FF2B5EF4-FFF2-40B4-BE49-F238E27FC236}">
              <a16:creationId xmlns:a16="http://schemas.microsoft.com/office/drawing/2014/main" id="{C6119AF2-4AF0-4A65-BC7E-5760456D37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59" name="Text Box 552">
          <a:extLst>
            <a:ext uri="{FF2B5EF4-FFF2-40B4-BE49-F238E27FC236}">
              <a16:creationId xmlns:a16="http://schemas.microsoft.com/office/drawing/2014/main" id="{6B0CACEC-F876-4F84-B8D2-BF78191598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0" name="Text Box 553">
          <a:extLst>
            <a:ext uri="{FF2B5EF4-FFF2-40B4-BE49-F238E27FC236}">
              <a16:creationId xmlns:a16="http://schemas.microsoft.com/office/drawing/2014/main" id="{4E9C774A-0ABA-49FA-9345-6063721866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61" name="Text Box 554">
          <a:extLst>
            <a:ext uri="{FF2B5EF4-FFF2-40B4-BE49-F238E27FC236}">
              <a16:creationId xmlns:a16="http://schemas.microsoft.com/office/drawing/2014/main" id="{B59B01CD-877B-4EEB-A732-F3409AAE30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2" name="Text Box 555">
          <a:extLst>
            <a:ext uri="{FF2B5EF4-FFF2-40B4-BE49-F238E27FC236}">
              <a16:creationId xmlns:a16="http://schemas.microsoft.com/office/drawing/2014/main" id="{71876257-BF25-4D6F-8B64-2C6DAEA75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3" name="Text Box 556">
          <a:extLst>
            <a:ext uri="{FF2B5EF4-FFF2-40B4-BE49-F238E27FC236}">
              <a16:creationId xmlns:a16="http://schemas.microsoft.com/office/drawing/2014/main" id="{B19A1DE5-E36F-4473-B838-DF87751B5C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64" name="Text Box 557">
          <a:extLst>
            <a:ext uri="{FF2B5EF4-FFF2-40B4-BE49-F238E27FC236}">
              <a16:creationId xmlns:a16="http://schemas.microsoft.com/office/drawing/2014/main" id="{897DFF58-7B02-41D9-9406-54CC5C967D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5" name="Text Box 558">
          <a:extLst>
            <a:ext uri="{FF2B5EF4-FFF2-40B4-BE49-F238E27FC236}">
              <a16:creationId xmlns:a16="http://schemas.microsoft.com/office/drawing/2014/main" id="{FF864B4D-782A-486E-AFE9-B2D547F927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6" name="Text Box 559">
          <a:extLst>
            <a:ext uri="{FF2B5EF4-FFF2-40B4-BE49-F238E27FC236}">
              <a16:creationId xmlns:a16="http://schemas.microsoft.com/office/drawing/2014/main" id="{96AC79B9-8257-4938-9CEB-5EC15C8E74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67" name="Text Box 560">
          <a:extLst>
            <a:ext uri="{FF2B5EF4-FFF2-40B4-BE49-F238E27FC236}">
              <a16:creationId xmlns:a16="http://schemas.microsoft.com/office/drawing/2014/main" id="{E7E58252-72B3-4D9E-83D6-87C5F03C4F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68" name="Text Box 561">
          <a:extLst>
            <a:ext uri="{FF2B5EF4-FFF2-40B4-BE49-F238E27FC236}">
              <a16:creationId xmlns:a16="http://schemas.microsoft.com/office/drawing/2014/main" id="{2180C127-73E0-4C48-8898-6864BE91952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69" name="Text Box 562">
          <a:extLst>
            <a:ext uri="{FF2B5EF4-FFF2-40B4-BE49-F238E27FC236}">
              <a16:creationId xmlns:a16="http://schemas.microsoft.com/office/drawing/2014/main" id="{2C423103-C0CA-4A34-86D9-D4BF573B8D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0" name="Text Box 563">
          <a:extLst>
            <a:ext uri="{FF2B5EF4-FFF2-40B4-BE49-F238E27FC236}">
              <a16:creationId xmlns:a16="http://schemas.microsoft.com/office/drawing/2014/main" id="{D051BAB0-B6FE-48DE-9FF6-D87EA16B14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71" name="Text Box 564">
          <a:extLst>
            <a:ext uri="{FF2B5EF4-FFF2-40B4-BE49-F238E27FC236}">
              <a16:creationId xmlns:a16="http://schemas.microsoft.com/office/drawing/2014/main" id="{61C056B3-FE3F-4912-8B77-EB21E92841A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2" name="Text Box 565">
          <a:extLst>
            <a:ext uri="{FF2B5EF4-FFF2-40B4-BE49-F238E27FC236}">
              <a16:creationId xmlns:a16="http://schemas.microsoft.com/office/drawing/2014/main" id="{285D4E16-2AD4-4150-B097-71E4BA78EE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3" name="Text Box 566">
          <a:extLst>
            <a:ext uri="{FF2B5EF4-FFF2-40B4-BE49-F238E27FC236}">
              <a16:creationId xmlns:a16="http://schemas.microsoft.com/office/drawing/2014/main" id="{A1F8B09D-7FB6-4A5E-8745-47D8E310CF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74" name="Text Box 567">
          <a:extLst>
            <a:ext uri="{FF2B5EF4-FFF2-40B4-BE49-F238E27FC236}">
              <a16:creationId xmlns:a16="http://schemas.microsoft.com/office/drawing/2014/main" id="{4BA90AED-226F-4EC4-A4A9-BAAF57F95A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5" name="Text Box 568">
          <a:extLst>
            <a:ext uri="{FF2B5EF4-FFF2-40B4-BE49-F238E27FC236}">
              <a16:creationId xmlns:a16="http://schemas.microsoft.com/office/drawing/2014/main" id="{CF6F6779-732B-405C-9D00-D3B1064D3A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6" name="Text Box 569">
          <a:extLst>
            <a:ext uri="{FF2B5EF4-FFF2-40B4-BE49-F238E27FC236}">
              <a16:creationId xmlns:a16="http://schemas.microsoft.com/office/drawing/2014/main" id="{C1489960-E1F3-4375-A482-D9FD08D02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77" name="Text Box 570">
          <a:extLst>
            <a:ext uri="{FF2B5EF4-FFF2-40B4-BE49-F238E27FC236}">
              <a16:creationId xmlns:a16="http://schemas.microsoft.com/office/drawing/2014/main" id="{BA058B82-674E-4FEE-8117-D88432A4533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78" name="Text Box 571">
          <a:extLst>
            <a:ext uri="{FF2B5EF4-FFF2-40B4-BE49-F238E27FC236}">
              <a16:creationId xmlns:a16="http://schemas.microsoft.com/office/drawing/2014/main" id="{5E2361B4-8798-4B80-982E-BEE2EAA9573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79" name="Text Box 572">
          <a:extLst>
            <a:ext uri="{FF2B5EF4-FFF2-40B4-BE49-F238E27FC236}">
              <a16:creationId xmlns:a16="http://schemas.microsoft.com/office/drawing/2014/main" id="{BF92BD4C-7283-4499-AD80-E9A06DFEC0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0" name="Text Box 573">
          <a:extLst>
            <a:ext uri="{FF2B5EF4-FFF2-40B4-BE49-F238E27FC236}">
              <a16:creationId xmlns:a16="http://schemas.microsoft.com/office/drawing/2014/main" id="{CDACA92C-9475-4131-BD1B-87A1A158E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81" name="Text Box 574">
          <a:extLst>
            <a:ext uri="{FF2B5EF4-FFF2-40B4-BE49-F238E27FC236}">
              <a16:creationId xmlns:a16="http://schemas.microsoft.com/office/drawing/2014/main" id="{053664F0-89C3-4130-9FD6-2FA6DF7D0B1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2" name="Text Box 575">
          <a:extLst>
            <a:ext uri="{FF2B5EF4-FFF2-40B4-BE49-F238E27FC236}">
              <a16:creationId xmlns:a16="http://schemas.microsoft.com/office/drawing/2014/main" id="{379D00F6-D339-484F-A881-621B5FFF9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3" name="Text Box 576">
          <a:extLst>
            <a:ext uri="{FF2B5EF4-FFF2-40B4-BE49-F238E27FC236}">
              <a16:creationId xmlns:a16="http://schemas.microsoft.com/office/drawing/2014/main" id="{C1ED8085-8448-4289-B81E-4186041045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84" name="Text Box 577">
          <a:extLst>
            <a:ext uri="{FF2B5EF4-FFF2-40B4-BE49-F238E27FC236}">
              <a16:creationId xmlns:a16="http://schemas.microsoft.com/office/drawing/2014/main" id="{CE0F3865-04F6-4743-866A-A2C2B7D4B9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5" name="Text Box 578">
          <a:extLst>
            <a:ext uri="{FF2B5EF4-FFF2-40B4-BE49-F238E27FC236}">
              <a16:creationId xmlns:a16="http://schemas.microsoft.com/office/drawing/2014/main" id="{CC205040-9250-43E4-8020-6DB6C0685D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6" name="Text Box 579">
          <a:extLst>
            <a:ext uri="{FF2B5EF4-FFF2-40B4-BE49-F238E27FC236}">
              <a16:creationId xmlns:a16="http://schemas.microsoft.com/office/drawing/2014/main" id="{AA814E54-FBC8-46D2-9301-4834954A9D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87" name="Text Box 580">
          <a:extLst>
            <a:ext uri="{FF2B5EF4-FFF2-40B4-BE49-F238E27FC236}">
              <a16:creationId xmlns:a16="http://schemas.microsoft.com/office/drawing/2014/main" id="{7C73C388-6BC1-4663-BDEB-75AEE3E3D76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8" name="Text Box 581">
          <a:extLst>
            <a:ext uri="{FF2B5EF4-FFF2-40B4-BE49-F238E27FC236}">
              <a16:creationId xmlns:a16="http://schemas.microsoft.com/office/drawing/2014/main" id="{7C0A8EA0-5FD9-4461-AD27-5CE4A9347D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89" name="Text Box 582">
          <a:extLst>
            <a:ext uri="{FF2B5EF4-FFF2-40B4-BE49-F238E27FC236}">
              <a16:creationId xmlns:a16="http://schemas.microsoft.com/office/drawing/2014/main" id="{D3A1CECC-362D-44A3-8EED-0943022E9E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90" name="Text Box 583">
          <a:extLst>
            <a:ext uri="{FF2B5EF4-FFF2-40B4-BE49-F238E27FC236}">
              <a16:creationId xmlns:a16="http://schemas.microsoft.com/office/drawing/2014/main" id="{845948F3-B816-4979-AF3D-C8A9BBFEFF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1" name="Text Box 584">
          <a:extLst>
            <a:ext uri="{FF2B5EF4-FFF2-40B4-BE49-F238E27FC236}">
              <a16:creationId xmlns:a16="http://schemas.microsoft.com/office/drawing/2014/main" id="{50F3D76C-D9FF-40D2-8F6D-319752C37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2" name="Text Box 585">
          <a:extLst>
            <a:ext uri="{FF2B5EF4-FFF2-40B4-BE49-F238E27FC236}">
              <a16:creationId xmlns:a16="http://schemas.microsoft.com/office/drawing/2014/main" id="{8DC642F8-1AA1-44FC-AA8A-DF9A7A9F19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93" name="Text Box 586">
          <a:extLst>
            <a:ext uri="{FF2B5EF4-FFF2-40B4-BE49-F238E27FC236}">
              <a16:creationId xmlns:a16="http://schemas.microsoft.com/office/drawing/2014/main" id="{5327B3AB-8780-47CF-9177-03CCD6B73D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94" name="Text Box 587">
          <a:extLst>
            <a:ext uri="{FF2B5EF4-FFF2-40B4-BE49-F238E27FC236}">
              <a16:creationId xmlns:a16="http://schemas.microsoft.com/office/drawing/2014/main" id="{286C9771-C6A1-4FB7-8EE6-E6944802D60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5" name="Text Box 588">
          <a:extLst>
            <a:ext uri="{FF2B5EF4-FFF2-40B4-BE49-F238E27FC236}">
              <a16:creationId xmlns:a16="http://schemas.microsoft.com/office/drawing/2014/main" id="{CEF72655-C009-4883-9659-F4FAD20175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6" name="Text Box 589">
          <a:extLst>
            <a:ext uri="{FF2B5EF4-FFF2-40B4-BE49-F238E27FC236}">
              <a16:creationId xmlns:a16="http://schemas.microsoft.com/office/drawing/2014/main" id="{19B893F4-7D32-439B-AD8A-EC6644EF77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497" name="Text Box 590">
          <a:extLst>
            <a:ext uri="{FF2B5EF4-FFF2-40B4-BE49-F238E27FC236}">
              <a16:creationId xmlns:a16="http://schemas.microsoft.com/office/drawing/2014/main" id="{413FB2C1-1366-4495-A5A3-3E7212AA42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8" name="Text Box 591">
          <a:extLst>
            <a:ext uri="{FF2B5EF4-FFF2-40B4-BE49-F238E27FC236}">
              <a16:creationId xmlns:a16="http://schemas.microsoft.com/office/drawing/2014/main" id="{0FB3780D-EBC6-486B-955B-57176F1A1D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499" name="Text Box 592">
          <a:extLst>
            <a:ext uri="{FF2B5EF4-FFF2-40B4-BE49-F238E27FC236}">
              <a16:creationId xmlns:a16="http://schemas.microsoft.com/office/drawing/2014/main" id="{CAC40930-CD54-4A4B-9FCF-B78E068FED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00" name="Text Box 593">
          <a:extLst>
            <a:ext uri="{FF2B5EF4-FFF2-40B4-BE49-F238E27FC236}">
              <a16:creationId xmlns:a16="http://schemas.microsoft.com/office/drawing/2014/main" id="{446CED86-33C9-462F-B79F-8107CB3F2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1" name="Text Box 594">
          <a:extLst>
            <a:ext uri="{FF2B5EF4-FFF2-40B4-BE49-F238E27FC236}">
              <a16:creationId xmlns:a16="http://schemas.microsoft.com/office/drawing/2014/main" id="{7E4193DA-CF29-496C-B73B-75B8AF1CF9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2" name="Text Box 595">
          <a:extLst>
            <a:ext uri="{FF2B5EF4-FFF2-40B4-BE49-F238E27FC236}">
              <a16:creationId xmlns:a16="http://schemas.microsoft.com/office/drawing/2014/main" id="{D24BAFCE-5FCA-4A3C-8C4E-21BA3525FE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03" name="Text Box 596">
          <a:extLst>
            <a:ext uri="{FF2B5EF4-FFF2-40B4-BE49-F238E27FC236}">
              <a16:creationId xmlns:a16="http://schemas.microsoft.com/office/drawing/2014/main" id="{F0553214-DA91-4497-9E7D-B9795B4F8A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04" name="Text Box 597">
          <a:extLst>
            <a:ext uri="{FF2B5EF4-FFF2-40B4-BE49-F238E27FC236}">
              <a16:creationId xmlns:a16="http://schemas.microsoft.com/office/drawing/2014/main" id="{A3C175AA-CEED-4A17-961F-DE3649FC05C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5" name="Text Box 598">
          <a:extLst>
            <a:ext uri="{FF2B5EF4-FFF2-40B4-BE49-F238E27FC236}">
              <a16:creationId xmlns:a16="http://schemas.microsoft.com/office/drawing/2014/main" id="{137709C3-945E-4710-B48D-99BCBAD796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6" name="Text Box 599">
          <a:extLst>
            <a:ext uri="{FF2B5EF4-FFF2-40B4-BE49-F238E27FC236}">
              <a16:creationId xmlns:a16="http://schemas.microsoft.com/office/drawing/2014/main" id="{1D14B8C7-A971-4B14-AE74-AE70D48805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07" name="Text Box 600">
          <a:extLst>
            <a:ext uri="{FF2B5EF4-FFF2-40B4-BE49-F238E27FC236}">
              <a16:creationId xmlns:a16="http://schemas.microsoft.com/office/drawing/2014/main" id="{774D3E8C-F74C-40E1-8A87-628CE40540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8" name="Text Box 601">
          <a:extLst>
            <a:ext uri="{FF2B5EF4-FFF2-40B4-BE49-F238E27FC236}">
              <a16:creationId xmlns:a16="http://schemas.microsoft.com/office/drawing/2014/main" id="{06584D65-C541-40DC-8FD4-990484B3FF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09" name="Text Box 602">
          <a:extLst>
            <a:ext uri="{FF2B5EF4-FFF2-40B4-BE49-F238E27FC236}">
              <a16:creationId xmlns:a16="http://schemas.microsoft.com/office/drawing/2014/main" id="{3A8E5FEF-0180-42E0-8E5B-2F022A9A1F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10" name="Text Box 603">
          <a:extLst>
            <a:ext uri="{FF2B5EF4-FFF2-40B4-BE49-F238E27FC236}">
              <a16:creationId xmlns:a16="http://schemas.microsoft.com/office/drawing/2014/main" id="{89D007DF-7B1B-4702-B710-EFA80F18B99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1" name="Text Box 604">
          <a:extLst>
            <a:ext uri="{FF2B5EF4-FFF2-40B4-BE49-F238E27FC236}">
              <a16:creationId xmlns:a16="http://schemas.microsoft.com/office/drawing/2014/main" id="{7081A59E-E3C4-4D21-BF83-B7D06B198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2" name="Text Box 605">
          <a:extLst>
            <a:ext uri="{FF2B5EF4-FFF2-40B4-BE49-F238E27FC236}">
              <a16:creationId xmlns:a16="http://schemas.microsoft.com/office/drawing/2014/main" id="{9D9954DD-0FD1-4984-9F5C-FD1F2AB005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13" name="Text Box 606">
          <a:extLst>
            <a:ext uri="{FF2B5EF4-FFF2-40B4-BE49-F238E27FC236}">
              <a16:creationId xmlns:a16="http://schemas.microsoft.com/office/drawing/2014/main" id="{132CEBC2-0113-4B80-AB3D-6A44CD4F9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14" name="Text Box 607">
          <a:extLst>
            <a:ext uri="{FF2B5EF4-FFF2-40B4-BE49-F238E27FC236}">
              <a16:creationId xmlns:a16="http://schemas.microsoft.com/office/drawing/2014/main" id="{3D0A8B20-C424-483B-9B21-8EEE696A2A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5" name="Text Box 608">
          <a:extLst>
            <a:ext uri="{FF2B5EF4-FFF2-40B4-BE49-F238E27FC236}">
              <a16:creationId xmlns:a16="http://schemas.microsoft.com/office/drawing/2014/main" id="{02262F92-D3CC-4226-9209-9D4F102B59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6" name="Text Box 609">
          <a:extLst>
            <a:ext uri="{FF2B5EF4-FFF2-40B4-BE49-F238E27FC236}">
              <a16:creationId xmlns:a16="http://schemas.microsoft.com/office/drawing/2014/main" id="{D4FC1972-9FC9-4B5C-989C-E0C986F287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17" name="Text Box 610">
          <a:extLst>
            <a:ext uri="{FF2B5EF4-FFF2-40B4-BE49-F238E27FC236}">
              <a16:creationId xmlns:a16="http://schemas.microsoft.com/office/drawing/2014/main" id="{CFC879AB-4936-4AFA-A0B5-CCAD2041F22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8" name="Text Box 611">
          <a:extLst>
            <a:ext uri="{FF2B5EF4-FFF2-40B4-BE49-F238E27FC236}">
              <a16:creationId xmlns:a16="http://schemas.microsoft.com/office/drawing/2014/main" id="{21ECB6D0-0F9F-41DA-9A72-1142315485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19" name="Text Box 612">
          <a:extLst>
            <a:ext uri="{FF2B5EF4-FFF2-40B4-BE49-F238E27FC236}">
              <a16:creationId xmlns:a16="http://schemas.microsoft.com/office/drawing/2014/main" id="{5470E246-88B1-4AF0-9FDD-A095DEBF43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20" name="Text Box 613">
          <a:extLst>
            <a:ext uri="{FF2B5EF4-FFF2-40B4-BE49-F238E27FC236}">
              <a16:creationId xmlns:a16="http://schemas.microsoft.com/office/drawing/2014/main" id="{63CD8507-BDCC-4CDF-A010-CDD78B8473F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1" name="Text Box 614">
          <a:extLst>
            <a:ext uri="{FF2B5EF4-FFF2-40B4-BE49-F238E27FC236}">
              <a16:creationId xmlns:a16="http://schemas.microsoft.com/office/drawing/2014/main" id="{987E76E5-0926-4D7A-A0EE-AD7B463E9B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2" name="Text Box 615">
          <a:extLst>
            <a:ext uri="{FF2B5EF4-FFF2-40B4-BE49-F238E27FC236}">
              <a16:creationId xmlns:a16="http://schemas.microsoft.com/office/drawing/2014/main" id="{CCC83B46-265D-4CF4-BC1C-1D89A91A7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23" name="Text Box 616">
          <a:extLst>
            <a:ext uri="{FF2B5EF4-FFF2-40B4-BE49-F238E27FC236}">
              <a16:creationId xmlns:a16="http://schemas.microsoft.com/office/drawing/2014/main" id="{16D7BCDD-FDE2-4C2E-B0A4-98C3FFA943F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4" name="Text Box 617">
          <a:extLst>
            <a:ext uri="{FF2B5EF4-FFF2-40B4-BE49-F238E27FC236}">
              <a16:creationId xmlns:a16="http://schemas.microsoft.com/office/drawing/2014/main" id="{796BF657-03FC-4D8B-A8F8-4562CD8ADC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5" name="Text Box 618">
          <a:extLst>
            <a:ext uri="{FF2B5EF4-FFF2-40B4-BE49-F238E27FC236}">
              <a16:creationId xmlns:a16="http://schemas.microsoft.com/office/drawing/2014/main" id="{55FAD476-2C26-43B8-B532-3FBCBE6F71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26" name="Text Box 619">
          <a:extLst>
            <a:ext uri="{FF2B5EF4-FFF2-40B4-BE49-F238E27FC236}">
              <a16:creationId xmlns:a16="http://schemas.microsoft.com/office/drawing/2014/main" id="{1B404181-9E5E-4F9E-8FB1-2F0D0C46C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7" name="Text Box 620">
          <a:extLst>
            <a:ext uri="{FF2B5EF4-FFF2-40B4-BE49-F238E27FC236}">
              <a16:creationId xmlns:a16="http://schemas.microsoft.com/office/drawing/2014/main" id="{180C2B64-EDB7-4724-8423-2718DEFD9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28" name="Text Box 621">
          <a:extLst>
            <a:ext uri="{FF2B5EF4-FFF2-40B4-BE49-F238E27FC236}">
              <a16:creationId xmlns:a16="http://schemas.microsoft.com/office/drawing/2014/main" id="{F79D67E7-B181-4465-A1B1-9D54D2C2E1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29" name="Text Box 622">
          <a:extLst>
            <a:ext uri="{FF2B5EF4-FFF2-40B4-BE49-F238E27FC236}">
              <a16:creationId xmlns:a16="http://schemas.microsoft.com/office/drawing/2014/main" id="{22C841A7-13F6-40F6-937F-35E3B3EDC41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30" name="Text Box 623">
          <a:extLst>
            <a:ext uri="{FF2B5EF4-FFF2-40B4-BE49-F238E27FC236}">
              <a16:creationId xmlns:a16="http://schemas.microsoft.com/office/drawing/2014/main" id="{1667B18B-A691-42D4-9EF3-6E0C88E5880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1" name="Text Box 624">
          <a:extLst>
            <a:ext uri="{FF2B5EF4-FFF2-40B4-BE49-F238E27FC236}">
              <a16:creationId xmlns:a16="http://schemas.microsoft.com/office/drawing/2014/main" id="{C4A3DB3A-BA50-458B-963D-6E0FD9CBB5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2" name="Text Box 625">
          <a:extLst>
            <a:ext uri="{FF2B5EF4-FFF2-40B4-BE49-F238E27FC236}">
              <a16:creationId xmlns:a16="http://schemas.microsoft.com/office/drawing/2014/main" id="{05BBE9FB-E27C-478D-A150-385DE6C563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33" name="Text Box 626">
          <a:extLst>
            <a:ext uri="{FF2B5EF4-FFF2-40B4-BE49-F238E27FC236}">
              <a16:creationId xmlns:a16="http://schemas.microsoft.com/office/drawing/2014/main" id="{8FB76915-971D-4ED0-B4F8-5D03746AC70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4" name="Text Box 627">
          <a:extLst>
            <a:ext uri="{FF2B5EF4-FFF2-40B4-BE49-F238E27FC236}">
              <a16:creationId xmlns:a16="http://schemas.microsoft.com/office/drawing/2014/main" id="{0C29908D-8D5B-4135-BD65-2FEBC93B2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5" name="Text Box 628">
          <a:extLst>
            <a:ext uri="{FF2B5EF4-FFF2-40B4-BE49-F238E27FC236}">
              <a16:creationId xmlns:a16="http://schemas.microsoft.com/office/drawing/2014/main" id="{BB06944B-2626-44E5-925A-0345E2333E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36" name="Text Box 629">
          <a:extLst>
            <a:ext uri="{FF2B5EF4-FFF2-40B4-BE49-F238E27FC236}">
              <a16:creationId xmlns:a16="http://schemas.microsoft.com/office/drawing/2014/main" id="{29318167-7204-408E-A324-305A91A1B78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7" name="Text Box 630">
          <a:extLst>
            <a:ext uri="{FF2B5EF4-FFF2-40B4-BE49-F238E27FC236}">
              <a16:creationId xmlns:a16="http://schemas.microsoft.com/office/drawing/2014/main" id="{3BA874E3-7A75-4150-A703-076B2AA92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38" name="Text Box 631">
          <a:extLst>
            <a:ext uri="{FF2B5EF4-FFF2-40B4-BE49-F238E27FC236}">
              <a16:creationId xmlns:a16="http://schemas.microsoft.com/office/drawing/2014/main" id="{EFF0B5A6-F142-4A09-A131-B9F7DE2FA3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39" name="Text Box 632">
          <a:extLst>
            <a:ext uri="{FF2B5EF4-FFF2-40B4-BE49-F238E27FC236}">
              <a16:creationId xmlns:a16="http://schemas.microsoft.com/office/drawing/2014/main" id="{0CA75D2C-9F25-4215-9576-52752C60C5A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40" name="Text Box 633">
          <a:extLst>
            <a:ext uri="{FF2B5EF4-FFF2-40B4-BE49-F238E27FC236}">
              <a16:creationId xmlns:a16="http://schemas.microsoft.com/office/drawing/2014/main" id="{8F75E98E-3D9F-4DE7-8C9D-31BFED517D1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1" name="Text Box 634">
          <a:extLst>
            <a:ext uri="{FF2B5EF4-FFF2-40B4-BE49-F238E27FC236}">
              <a16:creationId xmlns:a16="http://schemas.microsoft.com/office/drawing/2014/main" id="{B8E23816-C1E6-47AF-9A0F-24FD0EF957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2" name="Text Box 635">
          <a:extLst>
            <a:ext uri="{FF2B5EF4-FFF2-40B4-BE49-F238E27FC236}">
              <a16:creationId xmlns:a16="http://schemas.microsoft.com/office/drawing/2014/main" id="{0DE837D5-7EB6-4D97-B983-B51A29E563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43" name="Text Box 636">
          <a:extLst>
            <a:ext uri="{FF2B5EF4-FFF2-40B4-BE49-F238E27FC236}">
              <a16:creationId xmlns:a16="http://schemas.microsoft.com/office/drawing/2014/main" id="{E89362A0-1111-4662-9A87-22D09C3FC3A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4" name="Text Box 637">
          <a:extLst>
            <a:ext uri="{FF2B5EF4-FFF2-40B4-BE49-F238E27FC236}">
              <a16:creationId xmlns:a16="http://schemas.microsoft.com/office/drawing/2014/main" id="{11D8687C-5123-42CF-9588-289DE0E6A7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5" name="Text Box 638">
          <a:extLst>
            <a:ext uri="{FF2B5EF4-FFF2-40B4-BE49-F238E27FC236}">
              <a16:creationId xmlns:a16="http://schemas.microsoft.com/office/drawing/2014/main" id="{23A0360C-2FA9-442D-8AC0-427BFD640B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46" name="Text Box 639">
          <a:extLst>
            <a:ext uri="{FF2B5EF4-FFF2-40B4-BE49-F238E27FC236}">
              <a16:creationId xmlns:a16="http://schemas.microsoft.com/office/drawing/2014/main" id="{4B73CB4F-A2D9-492E-819B-F4E5DB0976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7" name="Text Box 640">
          <a:extLst>
            <a:ext uri="{FF2B5EF4-FFF2-40B4-BE49-F238E27FC236}">
              <a16:creationId xmlns:a16="http://schemas.microsoft.com/office/drawing/2014/main" id="{F9D482D3-0656-46D0-AA82-A5A6E19B12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48" name="Text Box 641">
          <a:extLst>
            <a:ext uri="{FF2B5EF4-FFF2-40B4-BE49-F238E27FC236}">
              <a16:creationId xmlns:a16="http://schemas.microsoft.com/office/drawing/2014/main" id="{9E1EC66B-25F3-474C-B28E-FC7228C2CA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549" name="Text Box 642">
          <a:extLst>
            <a:ext uri="{FF2B5EF4-FFF2-40B4-BE49-F238E27FC236}">
              <a16:creationId xmlns:a16="http://schemas.microsoft.com/office/drawing/2014/main" id="{BF12BF3F-F6D8-4A76-9CE2-2AB6B9D39C6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0" name="Text Box 643">
          <a:extLst>
            <a:ext uri="{FF2B5EF4-FFF2-40B4-BE49-F238E27FC236}">
              <a16:creationId xmlns:a16="http://schemas.microsoft.com/office/drawing/2014/main" id="{68926939-C745-40F6-B5E1-6197CAC577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1" name="Text Box 644">
          <a:extLst>
            <a:ext uri="{FF2B5EF4-FFF2-40B4-BE49-F238E27FC236}">
              <a16:creationId xmlns:a16="http://schemas.microsoft.com/office/drawing/2014/main" id="{85F87E97-02CC-498C-ABF5-D6C7AA4F8F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52" name="Text Box 645">
          <a:extLst>
            <a:ext uri="{FF2B5EF4-FFF2-40B4-BE49-F238E27FC236}">
              <a16:creationId xmlns:a16="http://schemas.microsoft.com/office/drawing/2014/main" id="{2D4017C0-E527-4A0F-B366-E0BE4EE8286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3" name="Text Box 646">
          <a:extLst>
            <a:ext uri="{FF2B5EF4-FFF2-40B4-BE49-F238E27FC236}">
              <a16:creationId xmlns:a16="http://schemas.microsoft.com/office/drawing/2014/main" id="{933736DD-CEB8-456B-A3F2-2E73D61CC8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4" name="Text Box 647">
          <a:extLst>
            <a:ext uri="{FF2B5EF4-FFF2-40B4-BE49-F238E27FC236}">
              <a16:creationId xmlns:a16="http://schemas.microsoft.com/office/drawing/2014/main" id="{D79DAC7A-EEC8-4392-A5EA-53EA928B82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55" name="Text Box 648">
          <a:extLst>
            <a:ext uri="{FF2B5EF4-FFF2-40B4-BE49-F238E27FC236}">
              <a16:creationId xmlns:a16="http://schemas.microsoft.com/office/drawing/2014/main" id="{B5188DD4-0B43-458B-B88B-7B66F7B1B4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6" name="Text Box 649">
          <a:extLst>
            <a:ext uri="{FF2B5EF4-FFF2-40B4-BE49-F238E27FC236}">
              <a16:creationId xmlns:a16="http://schemas.microsoft.com/office/drawing/2014/main" id="{053FC9D1-8963-4BDC-A143-5DE65DE579A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57" name="Text Box 650">
          <a:extLst>
            <a:ext uri="{FF2B5EF4-FFF2-40B4-BE49-F238E27FC236}">
              <a16:creationId xmlns:a16="http://schemas.microsoft.com/office/drawing/2014/main" id="{06D34FF4-96AF-4176-8B38-49F91A1EDF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58" name="Text Box 651">
          <a:extLst>
            <a:ext uri="{FF2B5EF4-FFF2-40B4-BE49-F238E27FC236}">
              <a16:creationId xmlns:a16="http://schemas.microsoft.com/office/drawing/2014/main" id="{64B5EBA9-688A-4638-B702-ABC20D2909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59" name="Text Box 652">
          <a:extLst>
            <a:ext uri="{FF2B5EF4-FFF2-40B4-BE49-F238E27FC236}">
              <a16:creationId xmlns:a16="http://schemas.microsoft.com/office/drawing/2014/main" id="{E9B98065-7C03-4749-B42E-2D653EFF52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0" name="Text Box 653">
          <a:extLst>
            <a:ext uri="{FF2B5EF4-FFF2-40B4-BE49-F238E27FC236}">
              <a16:creationId xmlns:a16="http://schemas.microsoft.com/office/drawing/2014/main" id="{852D4834-BFD1-4CFB-8BD8-DEC7E8E673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1" name="Text Box 654">
          <a:extLst>
            <a:ext uri="{FF2B5EF4-FFF2-40B4-BE49-F238E27FC236}">
              <a16:creationId xmlns:a16="http://schemas.microsoft.com/office/drawing/2014/main" id="{4265BDCA-7BA4-40AB-A9CB-082E023B6F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62" name="Text Box 655">
          <a:extLst>
            <a:ext uri="{FF2B5EF4-FFF2-40B4-BE49-F238E27FC236}">
              <a16:creationId xmlns:a16="http://schemas.microsoft.com/office/drawing/2014/main" id="{77F23E7D-89CD-41AB-B7BD-0230F2D999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3" name="Text Box 656">
          <a:extLst>
            <a:ext uri="{FF2B5EF4-FFF2-40B4-BE49-F238E27FC236}">
              <a16:creationId xmlns:a16="http://schemas.microsoft.com/office/drawing/2014/main" id="{B70ED728-2DC7-42A8-836B-B394916F5D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4" name="Text Box 657">
          <a:extLst>
            <a:ext uri="{FF2B5EF4-FFF2-40B4-BE49-F238E27FC236}">
              <a16:creationId xmlns:a16="http://schemas.microsoft.com/office/drawing/2014/main" id="{91D3A36D-01E5-4110-B4B0-7DB588FB99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65" name="Text Box 658">
          <a:extLst>
            <a:ext uri="{FF2B5EF4-FFF2-40B4-BE49-F238E27FC236}">
              <a16:creationId xmlns:a16="http://schemas.microsoft.com/office/drawing/2014/main" id="{D1C39D6F-A9D3-41E4-A872-7C91A8E9C1E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6" name="Text Box 659">
          <a:extLst>
            <a:ext uri="{FF2B5EF4-FFF2-40B4-BE49-F238E27FC236}">
              <a16:creationId xmlns:a16="http://schemas.microsoft.com/office/drawing/2014/main" id="{4B4CBED7-C3E7-48F7-BDA5-4798130D39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7" name="Text Box 660">
          <a:extLst>
            <a:ext uri="{FF2B5EF4-FFF2-40B4-BE49-F238E27FC236}">
              <a16:creationId xmlns:a16="http://schemas.microsoft.com/office/drawing/2014/main" id="{1D643295-914C-485E-B5F7-E886889F8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568" name="Text Box 661">
          <a:extLst>
            <a:ext uri="{FF2B5EF4-FFF2-40B4-BE49-F238E27FC236}">
              <a16:creationId xmlns:a16="http://schemas.microsoft.com/office/drawing/2014/main" id="{48765462-784C-410F-BDB7-407D892CA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69" name="Text Box 662">
          <a:extLst>
            <a:ext uri="{FF2B5EF4-FFF2-40B4-BE49-F238E27FC236}">
              <a16:creationId xmlns:a16="http://schemas.microsoft.com/office/drawing/2014/main" id="{BB080200-5220-48F7-BE79-048461D32E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0" name="Text Box 663">
          <a:extLst>
            <a:ext uri="{FF2B5EF4-FFF2-40B4-BE49-F238E27FC236}">
              <a16:creationId xmlns:a16="http://schemas.microsoft.com/office/drawing/2014/main" id="{CE05E777-690B-4200-9CE3-CD18EE9925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71" name="Text Box 664">
          <a:extLst>
            <a:ext uri="{FF2B5EF4-FFF2-40B4-BE49-F238E27FC236}">
              <a16:creationId xmlns:a16="http://schemas.microsoft.com/office/drawing/2014/main" id="{D72EC441-AEF0-46BA-B4D5-5E3C6CB017C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2" name="Text Box 665">
          <a:extLst>
            <a:ext uri="{FF2B5EF4-FFF2-40B4-BE49-F238E27FC236}">
              <a16:creationId xmlns:a16="http://schemas.microsoft.com/office/drawing/2014/main" id="{DF957973-02A8-4548-9770-C0D4ECFD3A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3" name="Text Box 666">
          <a:extLst>
            <a:ext uri="{FF2B5EF4-FFF2-40B4-BE49-F238E27FC236}">
              <a16:creationId xmlns:a16="http://schemas.microsoft.com/office/drawing/2014/main" id="{49DB7F3C-C584-4470-86C6-8261E0D2B3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74" name="Text Box 667">
          <a:extLst>
            <a:ext uri="{FF2B5EF4-FFF2-40B4-BE49-F238E27FC236}">
              <a16:creationId xmlns:a16="http://schemas.microsoft.com/office/drawing/2014/main" id="{A513DF0A-B160-4840-8634-DDE764E2A85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5" name="Text Box 668">
          <a:extLst>
            <a:ext uri="{FF2B5EF4-FFF2-40B4-BE49-F238E27FC236}">
              <a16:creationId xmlns:a16="http://schemas.microsoft.com/office/drawing/2014/main" id="{5188FE1E-3191-413C-BA2E-B89E302F06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6" name="Text Box 669">
          <a:extLst>
            <a:ext uri="{FF2B5EF4-FFF2-40B4-BE49-F238E27FC236}">
              <a16:creationId xmlns:a16="http://schemas.microsoft.com/office/drawing/2014/main" id="{9F4ABC08-3506-4469-817D-F02DF568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77" name="Text Box 670">
          <a:extLst>
            <a:ext uri="{FF2B5EF4-FFF2-40B4-BE49-F238E27FC236}">
              <a16:creationId xmlns:a16="http://schemas.microsoft.com/office/drawing/2014/main" id="{354B3A9D-52B1-4FA2-8E6F-5DC69C89AD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78" name="Text Box 671">
          <a:extLst>
            <a:ext uri="{FF2B5EF4-FFF2-40B4-BE49-F238E27FC236}">
              <a16:creationId xmlns:a16="http://schemas.microsoft.com/office/drawing/2014/main" id="{98028969-F7A1-46F7-9711-CDD5DCF362C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79" name="Text Box 672">
          <a:extLst>
            <a:ext uri="{FF2B5EF4-FFF2-40B4-BE49-F238E27FC236}">
              <a16:creationId xmlns:a16="http://schemas.microsoft.com/office/drawing/2014/main" id="{8B89D6B5-538C-4030-A52E-B8C425E28C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0" name="Text Box 673">
          <a:extLst>
            <a:ext uri="{FF2B5EF4-FFF2-40B4-BE49-F238E27FC236}">
              <a16:creationId xmlns:a16="http://schemas.microsoft.com/office/drawing/2014/main" id="{6E7FC35E-8260-4361-86ED-0744CDB21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81" name="Text Box 674">
          <a:extLst>
            <a:ext uri="{FF2B5EF4-FFF2-40B4-BE49-F238E27FC236}">
              <a16:creationId xmlns:a16="http://schemas.microsoft.com/office/drawing/2014/main" id="{282215DF-7E23-4147-98CF-084CC66A26B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2" name="Text Box 675">
          <a:extLst>
            <a:ext uri="{FF2B5EF4-FFF2-40B4-BE49-F238E27FC236}">
              <a16:creationId xmlns:a16="http://schemas.microsoft.com/office/drawing/2014/main" id="{7B583D5B-352E-4AE1-A63E-68241E80E5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3" name="Text Box 676">
          <a:extLst>
            <a:ext uri="{FF2B5EF4-FFF2-40B4-BE49-F238E27FC236}">
              <a16:creationId xmlns:a16="http://schemas.microsoft.com/office/drawing/2014/main" id="{CF3B683F-96D8-4732-AFAA-FD76ED76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84" name="Text Box 677">
          <a:extLst>
            <a:ext uri="{FF2B5EF4-FFF2-40B4-BE49-F238E27FC236}">
              <a16:creationId xmlns:a16="http://schemas.microsoft.com/office/drawing/2014/main" id="{86B28208-01CC-4894-8CCC-5EADE84B8C1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5" name="Text Box 678">
          <a:extLst>
            <a:ext uri="{FF2B5EF4-FFF2-40B4-BE49-F238E27FC236}">
              <a16:creationId xmlns:a16="http://schemas.microsoft.com/office/drawing/2014/main" id="{411FD566-15C7-4EDE-B1A3-A6A3D82A8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6" name="Text Box 679">
          <a:extLst>
            <a:ext uri="{FF2B5EF4-FFF2-40B4-BE49-F238E27FC236}">
              <a16:creationId xmlns:a16="http://schemas.microsoft.com/office/drawing/2014/main" id="{002EF3DB-2276-4AC8-BCAC-379C06D4B0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587" name="Text Box 680">
          <a:extLst>
            <a:ext uri="{FF2B5EF4-FFF2-40B4-BE49-F238E27FC236}">
              <a16:creationId xmlns:a16="http://schemas.microsoft.com/office/drawing/2014/main" id="{78ACE879-807D-426C-B178-1E3BAE5E03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8" name="Text Box 681">
          <a:extLst>
            <a:ext uri="{FF2B5EF4-FFF2-40B4-BE49-F238E27FC236}">
              <a16:creationId xmlns:a16="http://schemas.microsoft.com/office/drawing/2014/main" id="{918BE1BB-8B6A-49F1-BDBD-9BF1C0CBC1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89" name="Text Box 682">
          <a:extLst>
            <a:ext uri="{FF2B5EF4-FFF2-40B4-BE49-F238E27FC236}">
              <a16:creationId xmlns:a16="http://schemas.microsoft.com/office/drawing/2014/main" id="{CE12D80F-A6F0-447B-8B88-D54F32232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590" name="Text Box 683">
          <a:extLst>
            <a:ext uri="{FF2B5EF4-FFF2-40B4-BE49-F238E27FC236}">
              <a16:creationId xmlns:a16="http://schemas.microsoft.com/office/drawing/2014/main" id="{165FB935-DBAE-4BD3-9DE0-E891242E44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1" name="Text Box 684">
          <a:extLst>
            <a:ext uri="{FF2B5EF4-FFF2-40B4-BE49-F238E27FC236}">
              <a16:creationId xmlns:a16="http://schemas.microsoft.com/office/drawing/2014/main" id="{3ABF027F-E1F2-4423-B5E2-BFB59616CA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2" name="Text Box 685">
          <a:extLst>
            <a:ext uri="{FF2B5EF4-FFF2-40B4-BE49-F238E27FC236}">
              <a16:creationId xmlns:a16="http://schemas.microsoft.com/office/drawing/2014/main" id="{CD61A8A4-95AD-4FA0-9E0D-A2380A12C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593" name="Text Box 686">
          <a:extLst>
            <a:ext uri="{FF2B5EF4-FFF2-40B4-BE49-F238E27FC236}">
              <a16:creationId xmlns:a16="http://schemas.microsoft.com/office/drawing/2014/main" id="{9656EB72-782C-45D5-B4F1-E5DB01F4B7B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4" name="Text Box 687">
          <a:extLst>
            <a:ext uri="{FF2B5EF4-FFF2-40B4-BE49-F238E27FC236}">
              <a16:creationId xmlns:a16="http://schemas.microsoft.com/office/drawing/2014/main" id="{52D3412A-159B-4A08-815A-9FBD8FEA5F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5" name="Text Box 688">
          <a:extLst>
            <a:ext uri="{FF2B5EF4-FFF2-40B4-BE49-F238E27FC236}">
              <a16:creationId xmlns:a16="http://schemas.microsoft.com/office/drawing/2014/main" id="{804C7375-8CFD-4BF2-B7EE-A6A5C8C244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596" name="Text Box 689">
          <a:extLst>
            <a:ext uri="{FF2B5EF4-FFF2-40B4-BE49-F238E27FC236}">
              <a16:creationId xmlns:a16="http://schemas.microsoft.com/office/drawing/2014/main" id="{EC9033E1-B25E-43D2-B44A-3FE26C3D5E5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597" name="Text Box 690">
          <a:extLst>
            <a:ext uri="{FF2B5EF4-FFF2-40B4-BE49-F238E27FC236}">
              <a16:creationId xmlns:a16="http://schemas.microsoft.com/office/drawing/2014/main" id="{34997FAD-1342-4E8D-A70E-2DEC3C05EB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8" name="Text Box 691">
          <a:extLst>
            <a:ext uri="{FF2B5EF4-FFF2-40B4-BE49-F238E27FC236}">
              <a16:creationId xmlns:a16="http://schemas.microsoft.com/office/drawing/2014/main" id="{A69E2FE2-355B-4F91-8478-D049D07238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599" name="Text Box 692">
          <a:extLst>
            <a:ext uri="{FF2B5EF4-FFF2-40B4-BE49-F238E27FC236}">
              <a16:creationId xmlns:a16="http://schemas.microsoft.com/office/drawing/2014/main" id="{FA4BE724-8FA0-4B1C-9915-DABCCB11FF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00" name="Text Box 693">
          <a:extLst>
            <a:ext uri="{FF2B5EF4-FFF2-40B4-BE49-F238E27FC236}">
              <a16:creationId xmlns:a16="http://schemas.microsoft.com/office/drawing/2014/main" id="{C32C0C88-5FD2-41E2-8EE0-285317238C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1" name="Text Box 694">
          <a:extLst>
            <a:ext uri="{FF2B5EF4-FFF2-40B4-BE49-F238E27FC236}">
              <a16:creationId xmlns:a16="http://schemas.microsoft.com/office/drawing/2014/main" id="{693E01E2-2344-4164-99A8-59ABA7BD16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2" name="Text Box 695">
          <a:extLst>
            <a:ext uri="{FF2B5EF4-FFF2-40B4-BE49-F238E27FC236}">
              <a16:creationId xmlns:a16="http://schemas.microsoft.com/office/drawing/2014/main" id="{D779D06C-DFCC-4CDD-A0C7-AFA3AB2B16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03" name="Text Box 696">
          <a:extLst>
            <a:ext uri="{FF2B5EF4-FFF2-40B4-BE49-F238E27FC236}">
              <a16:creationId xmlns:a16="http://schemas.microsoft.com/office/drawing/2014/main" id="{3379EE2D-2B2A-401D-9365-6CC1606D07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4" name="Text Box 697">
          <a:extLst>
            <a:ext uri="{FF2B5EF4-FFF2-40B4-BE49-F238E27FC236}">
              <a16:creationId xmlns:a16="http://schemas.microsoft.com/office/drawing/2014/main" id="{9E4E4913-8B85-4FB3-A3A2-DBBF9BE7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5" name="Text Box 698">
          <a:extLst>
            <a:ext uri="{FF2B5EF4-FFF2-40B4-BE49-F238E27FC236}">
              <a16:creationId xmlns:a16="http://schemas.microsoft.com/office/drawing/2014/main" id="{401E6B8E-4EB0-4AB8-B398-EDD5854E0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06" name="Text Box 699">
          <a:extLst>
            <a:ext uri="{FF2B5EF4-FFF2-40B4-BE49-F238E27FC236}">
              <a16:creationId xmlns:a16="http://schemas.microsoft.com/office/drawing/2014/main" id="{F4D018D2-10FF-43D3-BC2A-7B7C41096D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07" name="Text Box 700">
          <a:extLst>
            <a:ext uri="{FF2B5EF4-FFF2-40B4-BE49-F238E27FC236}">
              <a16:creationId xmlns:a16="http://schemas.microsoft.com/office/drawing/2014/main" id="{83A36959-1355-4931-B165-7EF93A7E1D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8" name="Text Box 701">
          <a:extLst>
            <a:ext uri="{FF2B5EF4-FFF2-40B4-BE49-F238E27FC236}">
              <a16:creationId xmlns:a16="http://schemas.microsoft.com/office/drawing/2014/main" id="{F85482BD-4E59-409A-A11D-5290E54B46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09" name="Text Box 702">
          <a:extLst>
            <a:ext uri="{FF2B5EF4-FFF2-40B4-BE49-F238E27FC236}">
              <a16:creationId xmlns:a16="http://schemas.microsoft.com/office/drawing/2014/main" id="{E9795621-FE70-4145-AFC7-13D82F129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10" name="Text Box 703">
          <a:extLst>
            <a:ext uri="{FF2B5EF4-FFF2-40B4-BE49-F238E27FC236}">
              <a16:creationId xmlns:a16="http://schemas.microsoft.com/office/drawing/2014/main" id="{1390CEFC-AA6C-4C3C-8F2A-445B02D7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1" name="Text Box 704">
          <a:extLst>
            <a:ext uri="{FF2B5EF4-FFF2-40B4-BE49-F238E27FC236}">
              <a16:creationId xmlns:a16="http://schemas.microsoft.com/office/drawing/2014/main" id="{C225FF6E-266A-4716-9B2A-E5F5BE71D3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2" name="Text Box 705">
          <a:extLst>
            <a:ext uri="{FF2B5EF4-FFF2-40B4-BE49-F238E27FC236}">
              <a16:creationId xmlns:a16="http://schemas.microsoft.com/office/drawing/2014/main" id="{CA16D6BA-E42D-4618-BF97-00AA4745B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13" name="Text Box 706">
          <a:extLst>
            <a:ext uri="{FF2B5EF4-FFF2-40B4-BE49-F238E27FC236}">
              <a16:creationId xmlns:a16="http://schemas.microsoft.com/office/drawing/2014/main" id="{F358261A-9C4E-48A2-95C4-0014A6A491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14" name="Text Box 707">
          <a:extLst>
            <a:ext uri="{FF2B5EF4-FFF2-40B4-BE49-F238E27FC236}">
              <a16:creationId xmlns:a16="http://schemas.microsoft.com/office/drawing/2014/main" id="{142D2202-2E7E-44FF-95B1-ECF29B1AB8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5" name="Text Box 708">
          <a:extLst>
            <a:ext uri="{FF2B5EF4-FFF2-40B4-BE49-F238E27FC236}">
              <a16:creationId xmlns:a16="http://schemas.microsoft.com/office/drawing/2014/main" id="{84F95220-52FC-4FC4-813B-D37D6CDE90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6" name="Text Box 709">
          <a:extLst>
            <a:ext uri="{FF2B5EF4-FFF2-40B4-BE49-F238E27FC236}">
              <a16:creationId xmlns:a16="http://schemas.microsoft.com/office/drawing/2014/main" id="{C240A7E0-2211-45E6-B5E1-7F050CB071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17" name="Text Box 710">
          <a:extLst>
            <a:ext uri="{FF2B5EF4-FFF2-40B4-BE49-F238E27FC236}">
              <a16:creationId xmlns:a16="http://schemas.microsoft.com/office/drawing/2014/main" id="{D5CBF10E-4868-43F0-9026-2DD466AA9D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8" name="Text Box 711">
          <a:extLst>
            <a:ext uri="{FF2B5EF4-FFF2-40B4-BE49-F238E27FC236}">
              <a16:creationId xmlns:a16="http://schemas.microsoft.com/office/drawing/2014/main" id="{FE8BA14C-E34D-4A5F-AF27-45F4A39076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19" name="Text Box 712">
          <a:extLst>
            <a:ext uri="{FF2B5EF4-FFF2-40B4-BE49-F238E27FC236}">
              <a16:creationId xmlns:a16="http://schemas.microsoft.com/office/drawing/2014/main" id="{22D1D403-7666-4A6A-AC4D-820817109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20" name="Text Box 713">
          <a:extLst>
            <a:ext uri="{FF2B5EF4-FFF2-40B4-BE49-F238E27FC236}">
              <a16:creationId xmlns:a16="http://schemas.microsoft.com/office/drawing/2014/main" id="{561F3CB1-1CD0-4856-AA37-2CB23A0C538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1" name="Text Box 714">
          <a:extLst>
            <a:ext uri="{FF2B5EF4-FFF2-40B4-BE49-F238E27FC236}">
              <a16:creationId xmlns:a16="http://schemas.microsoft.com/office/drawing/2014/main" id="{5841E9C1-F10B-4AF1-87F3-3038AAD6C8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2" name="Text Box 715">
          <a:extLst>
            <a:ext uri="{FF2B5EF4-FFF2-40B4-BE49-F238E27FC236}">
              <a16:creationId xmlns:a16="http://schemas.microsoft.com/office/drawing/2014/main" id="{BD7F87A1-ED84-496B-B1A5-4F0EE35BE8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623" name="Text Box 716">
          <a:extLst>
            <a:ext uri="{FF2B5EF4-FFF2-40B4-BE49-F238E27FC236}">
              <a16:creationId xmlns:a16="http://schemas.microsoft.com/office/drawing/2014/main" id="{6667E04B-AC9B-4801-A015-F56E9B104FE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24" name="Text Box 717">
          <a:extLst>
            <a:ext uri="{FF2B5EF4-FFF2-40B4-BE49-F238E27FC236}">
              <a16:creationId xmlns:a16="http://schemas.microsoft.com/office/drawing/2014/main" id="{4BAB06C7-AF69-4187-9C00-70BAF9C587D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5" name="Text Box 718">
          <a:extLst>
            <a:ext uri="{FF2B5EF4-FFF2-40B4-BE49-F238E27FC236}">
              <a16:creationId xmlns:a16="http://schemas.microsoft.com/office/drawing/2014/main" id="{4B2309F6-A090-4374-B7E3-9B0AF3FB96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6" name="Text Box 719">
          <a:extLst>
            <a:ext uri="{FF2B5EF4-FFF2-40B4-BE49-F238E27FC236}">
              <a16:creationId xmlns:a16="http://schemas.microsoft.com/office/drawing/2014/main" id="{A5C0070D-7720-404F-BB25-1D9256F83E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27" name="Text Box 720">
          <a:extLst>
            <a:ext uri="{FF2B5EF4-FFF2-40B4-BE49-F238E27FC236}">
              <a16:creationId xmlns:a16="http://schemas.microsoft.com/office/drawing/2014/main" id="{E5042E68-AEEF-447E-BADD-E7D2521BCD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8" name="Text Box 721">
          <a:extLst>
            <a:ext uri="{FF2B5EF4-FFF2-40B4-BE49-F238E27FC236}">
              <a16:creationId xmlns:a16="http://schemas.microsoft.com/office/drawing/2014/main" id="{65062DAE-3653-472D-A471-B12677B853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29" name="Text Box 722">
          <a:extLst>
            <a:ext uri="{FF2B5EF4-FFF2-40B4-BE49-F238E27FC236}">
              <a16:creationId xmlns:a16="http://schemas.microsoft.com/office/drawing/2014/main" id="{387C9E4D-8C9F-45D9-8F65-4782766E15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30" name="Text Box 723">
          <a:extLst>
            <a:ext uri="{FF2B5EF4-FFF2-40B4-BE49-F238E27FC236}">
              <a16:creationId xmlns:a16="http://schemas.microsoft.com/office/drawing/2014/main" id="{6BEC84EE-FE8F-4761-9FB5-6F5C77DC4A3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31" name="Text Box 724">
          <a:extLst>
            <a:ext uri="{FF2B5EF4-FFF2-40B4-BE49-F238E27FC236}">
              <a16:creationId xmlns:a16="http://schemas.microsoft.com/office/drawing/2014/main" id="{C41B5DA2-372F-4DD2-B62B-8F37A346D8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2" name="Text Box 725">
          <a:extLst>
            <a:ext uri="{FF2B5EF4-FFF2-40B4-BE49-F238E27FC236}">
              <a16:creationId xmlns:a16="http://schemas.microsoft.com/office/drawing/2014/main" id="{7F0E47B3-2153-4A0D-A394-2680B3AFA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3" name="Text Box 726">
          <a:extLst>
            <a:ext uri="{FF2B5EF4-FFF2-40B4-BE49-F238E27FC236}">
              <a16:creationId xmlns:a16="http://schemas.microsoft.com/office/drawing/2014/main" id="{7357CF05-5B9D-4AD2-93B7-D9790C74C3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34" name="Text Box 727">
          <a:extLst>
            <a:ext uri="{FF2B5EF4-FFF2-40B4-BE49-F238E27FC236}">
              <a16:creationId xmlns:a16="http://schemas.microsoft.com/office/drawing/2014/main" id="{FDB214E7-4505-410C-B0B4-D9633D8D230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5" name="Text Box 728">
          <a:extLst>
            <a:ext uri="{FF2B5EF4-FFF2-40B4-BE49-F238E27FC236}">
              <a16:creationId xmlns:a16="http://schemas.microsoft.com/office/drawing/2014/main" id="{FF0FC94F-3849-4158-807A-85F4E110C1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6" name="Text Box 729">
          <a:extLst>
            <a:ext uri="{FF2B5EF4-FFF2-40B4-BE49-F238E27FC236}">
              <a16:creationId xmlns:a16="http://schemas.microsoft.com/office/drawing/2014/main" id="{4A8E7F7E-389A-49F1-A76C-C9C19F82B0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37" name="Text Box 730">
          <a:extLst>
            <a:ext uri="{FF2B5EF4-FFF2-40B4-BE49-F238E27FC236}">
              <a16:creationId xmlns:a16="http://schemas.microsoft.com/office/drawing/2014/main" id="{899A0939-8CF0-4603-9222-67F714E1B92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8" name="Text Box 731">
          <a:extLst>
            <a:ext uri="{FF2B5EF4-FFF2-40B4-BE49-F238E27FC236}">
              <a16:creationId xmlns:a16="http://schemas.microsoft.com/office/drawing/2014/main" id="{3572FF13-EFE2-4404-B7CB-3D2B3F69BD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39" name="Text Box 732">
          <a:extLst>
            <a:ext uri="{FF2B5EF4-FFF2-40B4-BE49-F238E27FC236}">
              <a16:creationId xmlns:a16="http://schemas.microsoft.com/office/drawing/2014/main" id="{5AAA8FDB-E814-42E6-88A3-63670B03D7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40" name="Text Box 733">
          <a:extLst>
            <a:ext uri="{FF2B5EF4-FFF2-40B4-BE49-F238E27FC236}">
              <a16:creationId xmlns:a16="http://schemas.microsoft.com/office/drawing/2014/main" id="{C791963F-9FFC-4BAE-BD36-1D88BDF536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41" name="Text Box 734">
          <a:extLst>
            <a:ext uri="{FF2B5EF4-FFF2-40B4-BE49-F238E27FC236}">
              <a16:creationId xmlns:a16="http://schemas.microsoft.com/office/drawing/2014/main" id="{BF37664E-A8EB-4CE1-8697-90DF7D8E3B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42" name="Text Box 735">
          <a:extLst>
            <a:ext uri="{FF2B5EF4-FFF2-40B4-BE49-F238E27FC236}">
              <a16:creationId xmlns:a16="http://schemas.microsoft.com/office/drawing/2014/main" id="{7AC2996B-8CFC-4B82-AA80-2792231106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43" name="Text Box 736">
          <a:extLst>
            <a:ext uri="{FF2B5EF4-FFF2-40B4-BE49-F238E27FC236}">
              <a16:creationId xmlns:a16="http://schemas.microsoft.com/office/drawing/2014/main" id="{9EBEFAE6-409B-4B45-9000-DA6C08ABA8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44" name="Text Box 737">
          <a:extLst>
            <a:ext uri="{FF2B5EF4-FFF2-40B4-BE49-F238E27FC236}">
              <a16:creationId xmlns:a16="http://schemas.microsoft.com/office/drawing/2014/main" id="{FBD624AF-25B6-4D59-B217-F5C0B803A37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45" name="Text Box 738">
          <a:extLst>
            <a:ext uri="{FF2B5EF4-FFF2-40B4-BE49-F238E27FC236}">
              <a16:creationId xmlns:a16="http://schemas.microsoft.com/office/drawing/2014/main" id="{3C2E45AE-1B6A-4748-A9CD-52A78F1828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46" name="Text Box 739">
          <a:extLst>
            <a:ext uri="{FF2B5EF4-FFF2-40B4-BE49-F238E27FC236}">
              <a16:creationId xmlns:a16="http://schemas.microsoft.com/office/drawing/2014/main" id="{2FACC742-7AB7-4949-AD4A-8B3148DE03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47" name="Text Box 740">
          <a:extLst>
            <a:ext uri="{FF2B5EF4-FFF2-40B4-BE49-F238E27FC236}">
              <a16:creationId xmlns:a16="http://schemas.microsoft.com/office/drawing/2014/main" id="{2DF9DEE3-A38A-4AD8-8CD5-EBD123F9484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48" name="Text Box 741">
          <a:extLst>
            <a:ext uri="{FF2B5EF4-FFF2-40B4-BE49-F238E27FC236}">
              <a16:creationId xmlns:a16="http://schemas.microsoft.com/office/drawing/2014/main" id="{E348DB21-7F50-46F6-B56C-FEE55FD448E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49" name="Text Box 742">
          <a:extLst>
            <a:ext uri="{FF2B5EF4-FFF2-40B4-BE49-F238E27FC236}">
              <a16:creationId xmlns:a16="http://schemas.microsoft.com/office/drawing/2014/main" id="{5902C179-B087-4E7A-94A3-348A9E1F40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0" name="Text Box 743">
          <a:extLst>
            <a:ext uri="{FF2B5EF4-FFF2-40B4-BE49-F238E27FC236}">
              <a16:creationId xmlns:a16="http://schemas.microsoft.com/office/drawing/2014/main" id="{8B1595AA-FFB7-4ACB-9A5F-6768946D02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51" name="Text Box 744">
          <a:extLst>
            <a:ext uri="{FF2B5EF4-FFF2-40B4-BE49-F238E27FC236}">
              <a16:creationId xmlns:a16="http://schemas.microsoft.com/office/drawing/2014/main" id="{7106CA65-27CF-4B7C-8CA8-4CF981A08A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2" name="Text Box 745">
          <a:extLst>
            <a:ext uri="{FF2B5EF4-FFF2-40B4-BE49-F238E27FC236}">
              <a16:creationId xmlns:a16="http://schemas.microsoft.com/office/drawing/2014/main" id="{E0931DEC-6357-43C0-8C4A-4F04EC479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3" name="Text Box 746">
          <a:extLst>
            <a:ext uri="{FF2B5EF4-FFF2-40B4-BE49-F238E27FC236}">
              <a16:creationId xmlns:a16="http://schemas.microsoft.com/office/drawing/2014/main" id="{27CD746A-5532-4D93-BF2D-8191322618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54" name="Text Box 747">
          <a:extLst>
            <a:ext uri="{FF2B5EF4-FFF2-40B4-BE49-F238E27FC236}">
              <a16:creationId xmlns:a16="http://schemas.microsoft.com/office/drawing/2014/main" id="{A5BA952C-067D-430E-8E79-54075A2A76B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5" name="Text Box 748">
          <a:extLst>
            <a:ext uri="{FF2B5EF4-FFF2-40B4-BE49-F238E27FC236}">
              <a16:creationId xmlns:a16="http://schemas.microsoft.com/office/drawing/2014/main" id="{B353F88F-1756-4F00-8A23-DE887396F9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6" name="Text Box 749">
          <a:extLst>
            <a:ext uri="{FF2B5EF4-FFF2-40B4-BE49-F238E27FC236}">
              <a16:creationId xmlns:a16="http://schemas.microsoft.com/office/drawing/2014/main" id="{BA1DFEE6-BA1A-471B-96FA-61E194C604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57" name="Text Box 750">
          <a:extLst>
            <a:ext uri="{FF2B5EF4-FFF2-40B4-BE49-F238E27FC236}">
              <a16:creationId xmlns:a16="http://schemas.microsoft.com/office/drawing/2014/main" id="{9E978A58-B29C-488A-B8D3-BAD59F725F0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8" name="Text Box 751">
          <a:extLst>
            <a:ext uri="{FF2B5EF4-FFF2-40B4-BE49-F238E27FC236}">
              <a16:creationId xmlns:a16="http://schemas.microsoft.com/office/drawing/2014/main" id="{A43B840D-FF9B-40BB-8E92-DE702A84DB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59" name="Text Box 752">
          <a:extLst>
            <a:ext uri="{FF2B5EF4-FFF2-40B4-BE49-F238E27FC236}">
              <a16:creationId xmlns:a16="http://schemas.microsoft.com/office/drawing/2014/main" id="{B169689A-57D0-405F-B80E-AA37AEB9E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60" name="Text Box 753">
          <a:extLst>
            <a:ext uri="{FF2B5EF4-FFF2-40B4-BE49-F238E27FC236}">
              <a16:creationId xmlns:a16="http://schemas.microsoft.com/office/drawing/2014/main" id="{6DEC0FBE-0DF0-489D-BD84-32F346160B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1" name="Text Box 754">
          <a:extLst>
            <a:ext uri="{FF2B5EF4-FFF2-40B4-BE49-F238E27FC236}">
              <a16:creationId xmlns:a16="http://schemas.microsoft.com/office/drawing/2014/main" id="{8D5F3F89-F96B-441F-AD53-67FB367717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2" name="Text Box 755">
          <a:extLst>
            <a:ext uri="{FF2B5EF4-FFF2-40B4-BE49-F238E27FC236}">
              <a16:creationId xmlns:a16="http://schemas.microsoft.com/office/drawing/2014/main" id="{03D43C3C-E823-4A85-9D1E-D6E92794A6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63" name="Text Box 756">
          <a:extLst>
            <a:ext uri="{FF2B5EF4-FFF2-40B4-BE49-F238E27FC236}">
              <a16:creationId xmlns:a16="http://schemas.microsoft.com/office/drawing/2014/main" id="{1972AE1B-879E-4D63-8AD5-C5B91C3E707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4" name="Text Box 757">
          <a:extLst>
            <a:ext uri="{FF2B5EF4-FFF2-40B4-BE49-F238E27FC236}">
              <a16:creationId xmlns:a16="http://schemas.microsoft.com/office/drawing/2014/main" id="{EBF5B610-46CA-4D0E-8596-B9AC2785BA7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5" name="Text Box 758">
          <a:extLst>
            <a:ext uri="{FF2B5EF4-FFF2-40B4-BE49-F238E27FC236}">
              <a16:creationId xmlns:a16="http://schemas.microsoft.com/office/drawing/2014/main" id="{1DB4A7CA-B9D0-489B-B050-70CBAA7F5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66" name="Text Box 759">
          <a:extLst>
            <a:ext uri="{FF2B5EF4-FFF2-40B4-BE49-F238E27FC236}">
              <a16:creationId xmlns:a16="http://schemas.microsoft.com/office/drawing/2014/main" id="{B50B5126-9897-47B5-B60B-26148595AFA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67" name="Text Box 760">
          <a:extLst>
            <a:ext uri="{FF2B5EF4-FFF2-40B4-BE49-F238E27FC236}">
              <a16:creationId xmlns:a16="http://schemas.microsoft.com/office/drawing/2014/main" id="{A8A5D204-7686-46B1-BC47-30287D914C1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8" name="Text Box 761">
          <a:extLst>
            <a:ext uri="{FF2B5EF4-FFF2-40B4-BE49-F238E27FC236}">
              <a16:creationId xmlns:a16="http://schemas.microsoft.com/office/drawing/2014/main" id="{3F21EDAF-8B05-4420-BFE9-6669C1F39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69" name="Text Box 762">
          <a:extLst>
            <a:ext uri="{FF2B5EF4-FFF2-40B4-BE49-F238E27FC236}">
              <a16:creationId xmlns:a16="http://schemas.microsoft.com/office/drawing/2014/main" id="{7E19EB0E-B3F8-4955-805E-E1383F4B8E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70" name="Text Box 763">
          <a:extLst>
            <a:ext uri="{FF2B5EF4-FFF2-40B4-BE49-F238E27FC236}">
              <a16:creationId xmlns:a16="http://schemas.microsoft.com/office/drawing/2014/main" id="{1AB15F82-A69B-4B34-AA82-B4177F5E030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1" name="Text Box 764">
          <a:extLst>
            <a:ext uri="{FF2B5EF4-FFF2-40B4-BE49-F238E27FC236}">
              <a16:creationId xmlns:a16="http://schemas.microsoft.com/office/drawing/2014/main" id="{571997C8-950E-4E72-AC99-ADCDD9139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2" name="Text Box 765">
          <a:extLst>
            <a:ext uri="{FF2B5EF4-FFF2-40B4-BE49-F238E27FC236}">
              <a16:creationId xmlns:a16="http://schemas.microsoft.com/office/drawing/2014/main" id="{8F925FFB-A883-4EF4-8D54-E249576BDE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73" name="Text Box 766">
          <a:extLst>
            <a:ext uri="{FF2B5EF4-FFF2-40B4-BE49-F238E27FC236}">
              <a16:creationId xmlns:a16="http://schemas.microsoft.com/office/drawing/2014/main" id="{03002101-6AD8-46CE-81BC-777B674B31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4" name="Text Box 767">
          <a:extLst>
            <a:ext uri="{FF2B5EF4-FFF2-40B4-BE49-F238E27FC236}">
              <a16:creationId xmlns:a16="http://schemas.microsoft.com/office/drawing/2014/main" id="{4527B4BB-22EB-46AE-BBA3-DA2F4E25D8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5" name="Text Box 768">
          <a:extLst>
            <a:ext uri="{FF2B5EF4-FFF2-40B4-BE49-F238E27FC236}">
              <a16:creationId xmlns:a16="http://schemas.microsoft.com/office/drawing/2014/main" id="{709FD1EE-E298-4C5F-AF47-E8A3D5C79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676" name="Text Box 769">
          <a:extLst>
            <a:ext uri="{FF2B5EF4-FFF2-40B4-BE49-F238E27FC236}">
              <a16:creationId xmlns:a16="http://schemas.microsoft.com/office/drawing/2014/main" id="{B077432E-F41A-428B-8A2C-2287CD92EE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7" name="Text Box 770">
          <a:extLst>
            <a:ext uri="{FF2B5EF4-FFF2-40B4-BE49-F238E27FC236}">
              <a16:creationId xmlns:a16="http://schemas.microsoft.com/office/drawing/2014/main" id="{9B52A36D-8D69-40D3-998E-F637A512D6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78" name="Text Box 771">
          <a:extLst>
            <a:ext uri="{FF2B5EF4-FFF2-40B4-BE49-F238E27FC236}">
              <a16:creationId xmlns:a16="http://schemas.microsoft.com/office/drawing/2014/main" id="{D627455F-E06B-4FD4-B501-5F7BE71138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79" name="Text Box 772">
          <a:extLst>
            <a:ext uri="{FF2B5EF4-FFF2-40B4-BE49-F238E27FC236}">
              <a16:creationId xmlns:a16="http://schemas.microsoft.com/office/drawing/2014/main" id="{22620D0F-6245-4A22-A59A-04BB9B4ECFA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0" name="Text Box 773">
          <a:extLst>
            <a:ext uri="{FF2B5EF4-FFF2-40B4-BE49-F238E27FC236}">
              <a16:creationId xmlns:a16="http://schemas.microsoft.com/office/drawing/2014/main" id="{94E49EF2-6BBE-4274-9C4C-737F64930D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1" name="Text Box 774">
          <a:extLst>
            <a:ext uri="{FF2B5EF4-FFF2-40B4-BE49-F238E27FC236}">
              <a16:creationId xmlns:a16="http://schemas.microsoft.com/office/drawing/2014/main" id="{3EB574D1-8318-4A3D-9478-AC97E304DA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82" name="Text Box 775">
          <a:extLst>
            <a:ext uri="{FF2B5EF4-FFF2-40B4-BE49-F238E27FC236}">
              <a16:creationId xmlns:a16="http://schemas.microsoft.com/office/drawing/2014/main" id="{EBE2BAEC-329F-488E-81FC-D8FA2323627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3" name="Text Box 776">
          <a:extLst>
            <a:ext uri="{FF2B5EF4-FFF2-40B4-BE49-F238E27FC236}">
              <a16:creationId xmlns:a16="http://schemas.microsoft.com/office/drawing/2014/main" id="{B4003485-9875-40F8-BCB4-8E7B9359E8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4" name="Text Box 777">
          <a:extLst>
            <a:ext uri="{FF2B5EF4-FFF2-40B4-BE49-F238E27FC236}">
              <a16:creationId xmlns:a16="http://schemas.microsoft.com/office/drawing/2014/main" id="{3697F037-A603-41CA-8283-13327DB11D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85" name="Text Box 778">
          <a:extLst>
            <a:ext uri="{FF2B5EF4-FFF2-40B4-BE49-F238E27FC236}">
              <a16:creationId xmlns:a16="http://schemas.microsoft.com/office/drawing/2014/main" id="{9B9F0CF9-603D-4223-BF36-82EE67BD6F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86" name="Text Box 779">
          <a:extLst>
            <a:ext uri="{FF2B5EF4-FFF2-40B4-BE49-F238E27FC236}">
              <a16:creationId xmlns:a16="http://schemas.microsoft.com/office/drawing/2014/main" id="{533959D6-2216-46BC-95AC-2ECADEB3DAC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7" name="Text Box 780">
          <a:extLst>
            <a:ext uri="{FF2B5EF4-FFF2-40B4-BE49-F238E27FC236}">
              <a16:creationId xmlns:a16="http://schemas.microsoft.com/office/drawing/2014/main" id="{29ABFD73-D47E-4284-8110-5D9A16609B1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88" name="Text Box 781">
          <a:extLst>
            <a:ext uri="{FF2B5EF4-FFF2-40B4-BE49-F238E27FC236}">
              <a16:creationId xmlns:a16="http://schemas.microsoft.com/office/drawing/2014/main" id="{64F7009B-FE5B-43A1-8088-E6E5398B7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89" name="Text Box 782">
          <a:extLst>
            <a:ext uri="{FF2B5EF4-FFF2-40B4-BE49-F238E27FC236}">
              <a16:creationId xmlns:a16="http://schemas.microsoft.com/office/drawing/2014/main" id="{64B0EA72-C185-4BAE-AB30-09A30AF0700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0" name="Text Box 783">
          <a:extLst>
            <a:ext uri="{FF2B5EF4-FFF2-40B4-BE49-F238E27FC236}">
              <a16:creationId xmlns:a16="http://schemas.microsoft.com/office/drawing/2014/main" id="{A5B094AA-B617-4E6B-B277-88334B7041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1" name="Text Box 784">
          <a:extLst>
            <a:ext uri="{FF2B5EF4-FFF2-40B4-BE49-F238E27FC236}">
              <a16:creationId xmlns:a16="http://schemas.microsoft.com/office/drawing/2014/main" id="{2A261B23-0F7A-4537-B6E8-225A4DB1F1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92" name="Text Box 785">
          <a:extLst>
            <a:ext uri="{FF2B5EF4-FFF2-40B4-BE49-F238E27FC236}">
              <a16:creationId xmlns:a16="http://schemas.microsoft.com/office/drawing/2014/main" id="{FE2A6C3B-CABF-4C62-998A-91825EF5327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3" name="Text Box 786">
          <a:extLst>
            <a:ext uri="{FF2B5EF4-FFF2-40B4-BE49-F238E27FC236}">
              <a16:creationId xmlns:a16="http://schemas.microsoft.com/office/drawing/2014/main" id="{C32114EF-EA3D-49D4-B961-D7EA62C8F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4" name="Text Box 787">
          <a:extLst>
            <a:ext uri="{FF2B5EF4-FFF2-40B4-BE49-F238E27FC236}">
              <a16:creationId xmlns:a16="http://schemas.microsoft.com/office/drawing/2014/main" id="{C133DB59-971A-4375-9F23-76B468C6C1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95" name="Text Box 788">
          <a:extLst>
            <a:ext uri="{FF2B5EF4-FFF2-40B4-BE49-F238E27FC236}">
              <a16:creationId xmlns:a16="http://schemas.microsoft.com/office/drawing/2014/main" id="{785279C0-F884-47AC-91DE-C9785473959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6" name="Text Box 789">
          <a:extLst>
            <a:ext uri="{FF2B5EF4-FFF2-40B4-BE49-F238E27FC236}">
              <a16:creationId xmlns:a16="http://schemas.microsoft.com/office/drawing/2014/main" id="{D8A39311-7434-479E-9566-3759627267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7" name="Text Box 790">
          <a:extLst>
            <a:ext uri="{FF2B5EF4-FFF2-40B4-BE49-F238E27FC236}">
              <a16:creationId xmlns:a16="http://schemas.microsoft.com/office/drawing/2014/main" id="{465BE0AD-A3F0-4CF5-9DE9-CA815924FA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698" name="Text Box 791">
          <a:extLst>
            <a:ext uri="{FF2B5EF4-FFF2-40B4-BE49-F238E27FC236}">
              <a16:creationId xmlns:a16="http://schemas.microsoft.com/office/drawing/2014/main" id="{271BF0E3-F91E-4CC5-A81B-4433FE962F1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699" name="Text Box 792">
          <a:extLst>
            <a:ext uri="{FF2B5EF4-FFF2-40B4-BE49-F238E27FC236}">
              <a16:creationId xmlns:a16="http://schemas.microsoft.com/office/drawing/2014/main" id="{CBE2364E-6898-4B8B-BF86-172C7E0258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0" name="Text Box 793">
          <a:extLst>
            <a:ext uri="{FF2B5EF4-FFF2-40B4-BE49-F238E27FC236}">
              <a16:creationId xmlns:a16="http://schemas.microsoft.com/office/drawing/2014/main" id="{0EB71559-694D-481F-9A65-C08C58B157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01" name="Text Box 794">
          <a:extLst>
            <a:ext uri="{FF2B5EF4-FFF2-40B4-BE49-F238E27FC236}">
              <a16:creationId xmlns:a16="http://schemas.microsoft.com/office/drawing/2014/main" id="{6C7A490C-9FA0-4A66-92C8-500F89D757E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2" name="Text Box 795">
          <a:extLst>
            <a:ext uri="{FF2B5EF4-FFF2-40B4-BE49-F238E27FC236}">
              <a16:creationId xmlns:a16="http://schemas.microsoft.com/office/drawing/2014/main" id="{9B76D804-D987-49EB-9721-AA843564FA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3" name="Text Box 796">
          <a:extLst>
            <a:ext uri="{FF2B5EF4-FFF2-40B4-BE49-F238E27FC236}">
              <a16:creationId xmlns:a16="http://schemas.microsoft.com/office/drawing/2014/main" id="{2184A4E2-1312-46DC-9A83-36B6EE5B61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04" name="Text Box 797">
          <a:extLst>
            <a:ext uri="{FF2B5EF4-FFF2-40B4-BE49-F238E27FC236}">
              <a16:creationId xmlns:a16="http://schemas.microsoft.com/office/drawing/2014/main" id="{9EE91FE9-C3E4-4A84-8698-9E99AFC24B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05" name="Text Box 798">
          <a:extLst>
            <a:ext uri="{FF2B5EF4-FFF2-40B4-BE49-F238E27FC236}">
              <a16:creationId xmlns:a16="http://schemas.microsoft.com/office/drawing/2014/main" id="{286957BD-FD22-41C8-B973-32B7E9DB09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6" name="Text Box 799">
          <a:extLst>
            <a:ext uri="{FF2B5EF4-FFF2-40B4-BE49-F238E27FC236}">
              <a16:creationId xmlns:a16="http://schemas.microsoft.com/office/drawing/2014/main" id="{857B4B07-AA9E-4262-8FCC-655D7D54D1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7" name="Text Box 800">
          <a:extLst>
            <a:ext uri="{FF2B5EF4-FFF2-40B4-BE49-F238E27FC236}">
              <a16:creationId xmlns:a16="http://schemas.microsoft.com/office/drawing/2014/main" id="{9E6E6513-BF2D-40E2-AC16-4DCD4C93C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08" name="Text Box 801">
          <a:extLst>
            <a:ext uri="{FF2B5EF4-FFF2-40B4-BE49-F238E27FC236}">
              <a16:creationId xmlns:a16="http://schemas.microsoft.com/office/drawing/2014/main" id="{7856B781-AD81-4465-9F4F-0362AE456FE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09" name="Text Box 802">
          <a:extLst>
            <a:ext uri="{FF2B5EF4-FFF2-40B4-BE49-F238E27FC236}">
              <a16:creationId xmlns:a16="http://schemas.microsoft.com/office/drawing/2014/main" id="{DF824022-C602-4569-9732-123A7CE4A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0" name="Text Box 803">
          <a:extLst>
            <a:ext uri="{FF2B5EF4-FFF2-40B4-BE49-F238E27FC236}">
              <a16:creationId xmlns:a16="http://schemas.microsoft.com/office/drawing/2014/main" id="{9AAAE44F-684C-43AC-897A-75F22B1F1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11" name="Text Box 804">
          <a:extLst>
            <a:ext uri="{FF2B5EF4-FFF2-40B4-BE49-F238E27FC236}">
              <a16:creationId xmlns:a16="http://schemas.microsoft.com/office/drawing/2014/main" id="{272E90D5-CA67-4E57-B726-DE1CBD7ACF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2" name="Text Box 805">
          <a:extLst>
            <a:ext uri="{FF2B5EF4-FFF2-40B4-BE49-F238E27FC236}">
              <a16:creationId xmlns:a16="http://schemas.microsoft.com/office/drawing/2014/main" id="{73C7676D-30D7-49AE-8BD1-19DA287F7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3" name="Text Box 806">
          <a:extLst>
            <a:ext uri="{FF2B5EF4-FFF2-40B4-BE49-F238E27FC236}">
              <a16:creationId xmlns:a16="http://schemas.microsoft.com/office/drawing/2014/main" id="{0D9605EA-E7AA-4E7A-B348-D49EF92330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14" name="Text Box 807">
          <a:extLst>
            <a:ext uri="{FF2B5EF4-FFF2-40B4-BE49-F238E27FC236}">
              <a16:creationId xmlns:a16="http://schemas.microsoft.com/office/drawing/2014/main" id="{75209538-D9F3-4660-A9C2-22D56315E9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5" name="Text Box 808">
          <a:extLst>
            <a:ext uri="{FF2B5EF4-FFF2-40B4-BE49-F238E27FC236}">
              <a16:creationId xmlns:a16="http://schemas.microsoft.com/office/drawing/2014/main" id="{E37260F0-DAB2-44B8-8F82-15FD915655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6" name="Text Box 809">
          <a:extLst>
            <a:ext uri="{FF2B5EF4-FFF2-40B4-BE49-F238E27FC236}">
              <a16:creationId xmlns:a16="http://schemas.microsoft.com/office/drawing/2014/main" id="{AF446D38-907E-4409-95B4-B3C4B5BE7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17" name="Text Box 810">
          <a:extLst>
            <a:ext uri="{FF2B5EF4-FFF2-40B4-BE49-F238E27FC236}">
              <a16:creationId xmlns:a16="http://schemas.microsoft.com/office/drawing/2014/main" id="{410545BB-A548-4ADE-AD05-C402A90C53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8" name="Text Box 811">
          <a:extLst>
            <a:ext uri="{FF2B5EF4-FFF2-40B4-BE49-F238E27FC236}">
              <a16:creationId xmlns:a16="http://schemas.microsoft.com/office/drawing/2014/main" id="{076221DE-24A9-4C05-BB8E-14687F8686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19" name="Text Box 812">
          <a:extLst>
            <a:ext uri="{FF2B5EF4-FFF2-40B4-BE49-F238E27FC236}">
              <a16:creationId xmlns:a16="http://schemas.microsoft.com/office/drawing/2014/main" id="{AA933A26-D2B9-4313-B6B5-BAFDAB8A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20" name="Text Box 813">
          <a:extLst>
            <a:ext uri="{FF2B5EF4-FFF2-40B4-BE49-F238E27FC236}">
              <a16:creationId xmlns:a16="http://schemas.microsoft.com/office/drawing/2014/main" id="{B3F92388-9DE4-4779-8CF5-B155A49926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1" name="Text Box 814">
          <a:extLst>
            <a:ext uri="{FF2B5EF4-FFF2-40B4-BE49-F238E27FC236}">
              <a16:creationId xmlns:a16="http://schemas.microsoft.com/office/drawing/2014/main" id="{C92FEC19-B324-49E5-ADCB-5CF7A130F6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2" name="Text Box 815">
          <a:extLst>
            <a:ext uri="{FF2B5EF4-FFF2-40B4-BE49-F238E27FC236}">
              <a16:creationId xmlns:a16="http://schemas.microsoft.com/office/drawing/2014/main" id="{C70F6E5C-6C7B-4EE5-BAF0-AF0A637592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23" name="Text Box 816">
          <a:extLst>
            <a:ext uri="{FF2B5EF4-FFF2-40B4-BE49-F238E27FC236}">
              <a16:creationId xmlns:a16="http://schemas.microsoft.com/office/drawing/2014/main" id="{ACB32BBD-A531-423A-A35B-787AECFCBD6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24" name="Text Box 817">
          <a:extLst>
            <a:ext uri="{FF2B5EF4-FFF2-40B4-BE49-F238E27FC236}">
              <a16:creationId xmlns:a16="http://schemas.microsoft.com/office/drawing/2014/main" id="{574A345C-54E1-40E7-87D6-DE8FC5D5C7E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5" name="Text Box 818">
          <a:extLst>
            <a:ext uri="{FF2B5EF4-FFF2-40B4-BE49-F238E27FC236}">
              <a16:creationId xmlns:a16="http://schemas.microsoft.com/office/drawing/2014/main" id="{92061175-92DE-412B-A11B-4EB50A1F67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6" name="Text Box 819">
          <a:extLst>
            <a:ext uri="{FF2B5EF4-FFF2-40B4-BE49-F238E27FC236}">
              <a16:creationId xmlns:a16="http://schemas.microsoft.com/office/drawing/2014/main" id="{5F3C2363-5EAB-4F62-BC49-3FD1AC15C4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27" name="Text Box 820">
          <a:extLst>
            <a:ext uri="{FF2B5EF4-FFF2-40B4-BE49-F238E27FC236}">
              <a16:creationId xmlns:a16="http://schemas.microsoft.com/office/drawing/2014/main" id="{C2017119-AA78-42DA-B60F-EE76E5B10F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8" name="Text Box 821">
          <a:extLst>
            <a:ext uri="{FF2B5EF4-FFF2-40B4-BE49-F238E27FC236}">
              <a16:creationId xmlns:a16="http://schemas.microsoft.com/office/drawing/2014/main" id="{C980CDE8-38E6-4310-9352-E191BC491E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29" name="Text Box 822">
          <a:extLst>
            <a:ext uri="{FF2B5EF4-FFF2-40B4-BE49-F238E27FC236}">
              <a16:creationId xmlns:a16="http://schemas.microsoft.com/office/drawing/2014/main" id="{95BD8EFD-90FB-4430-918E-64BDC1D563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30" name="Text Box 823">
          <a:extLst>
            <a:ext uri="{FF2B5EF4-FFF2-40B4-BE49-F238E27FC236}">
              <a16:creationId xmlns:a16="http://schemas.microsoft.com/office/drawing/2014/main" id="{8A02BA33-A580-4812-B2F0-58DBE7BA0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1" name="Text Box 824">
          <a:extLst>
            <a:ext uri="{FF2B5EF4-FFF2-40B4-BE49-F238E27FC236}">
              <a16:creationId xmlns:a16="http://schemas.microsoft.com/office/drawing/2014/main" id="{FE26E800-AA55-4B15-8F44-5F8166BB98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2" name="Text Box 825">
          <a:extLst>
            <a:ext uri="{FF2B5EF4-FFF2-40B4-BE49-F238E27FC236}">
              <a16:creationId xmlns:a16="http://schemas.microsoft.com/office/drawing/2014/main" id="{B0A23A40-EA6A-4C6E-81A0-AF88EBF0D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733" name="Text Box 826">
          <a:extLst>
            <a:ext uri="{FF2B5EF4-FFF2-40B4-BE49-F238E27FC236}">
              <a16:creationId xmlns:a16="http://schemas.microsoft.com/office/drawing/2014/main" id="{74179D2D-FC81-49E6-97A8-6442E0EC8A2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4" name="Text Box 827">
          <a:extLst>
            <a:ext uri="{FF2B5EF4-FFF2-40B4-BE49-F238E27FC236}">
              <a16:creationId xmlns:a16="http://schemas.microsoft.com/office/drawing/2014/main" id="{92E98599-C0B5-4D37-8C8D-AAA8DEF0C7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5" name="Text Box 828">
          <a:extLst>
            <a:ext uri="{FF2B5EF4-FFF2-40B4-BE49-F238E27FC236}">
              <a16:creationId xmlns:a16="http://schemas.microsoft.com/office/drawing/2014/main" id="{CF418DAF-1F71-4093-A503-493A703142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36" name="Text Box 829">
          <a:extLst>
            <a:ext uri="{FF2B5EF4-FFF2-40B4-BE49-F238E27FC236}">
              <a16:creationId xmlns:a16="http://schemas.microsoft.com/office/drawing/2014/main" id="{ECDD8621-68DC-4A60-91BE-FDAB6F70B2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7" name="Text Box 830">
          <a:extLst>
            <a:ext uri="{FF2B5EF4-FFF2-40B4-BE49-F238E27FC236}">
              <a16:creationId xmlns:a16="http://schemas.microsoft.com/office/drawing/2014/main" id="{66D35E59-CCD8-4112-A8E6-CAB0E7C1D9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38" name="Text Box 831">
          <a:extLst>
            <a:ext uri="{FF2B5EF4-FFF2-40B4-BE49-F238E27FC236}">
              <a16:creationId xmlns:a16="http://schemas.microsoft.com/office/drawing/2014/main" id="{4B601BF8-B2F9-404F-BE7F-F1D00A65A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39" name="Text Box 832">
          <a:extLst>
            <a:ext uri="{FF2B5EF4-FFF2-40B4-BE49-F238E27FC236}">
              <a16:creationId xmlns:a16="http://schemas.microsoft.com/office/drawing/2014/main" id="{2D091768-AD09-4BC1-BA7B-A6552B384A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0" name="Text Box 833">
          <a:extLst>
            <a:ext uri="{FF2B5EF4-FFF2-40B4-BE49-F238E27FC236}">
              <a16:creationId xmlns:a16="http://schemas.microsoft.com/office/drawing/2014/main" id="{13B0E53A-0D3F-49D4-BC34-5027A93352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1" name="Text Box 834">
          <a:extLst>
            <a:ext uri="{FF2B5EF4-FFF2-40B4-BE49-F238E27FC236}">
              <a16:creationId xmlns:a16="http://schemas.microsoft.com/office/drawing/2014/main" id="{CE8C330E-74EF-44DD-A2C7-C25C90DC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42" name="Text Box 835">
          <a:extLst>
            <a:ext uri="{FF2B5EF4-FFF2-40B4-BE49-F238E27FC236}">
              <a16:creationId xmlns:a16="http://schemas.microsoft.com/office/drawing/2014/main" id="{A216512B-E746-40C3-8346-DA6DDA79DE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43" name="Text Box 836">
          <a:extLst>
            <a:ext uri="{FF2B5EF4-FFF2-40B4-BE49-F238E27FC236}">
              <a16:creationId xmlns:a16="http://schemas.microsoft.com/office/drawing/2014/main" id="{E4307EC9-F8A1-4588-A841-EA6E766F773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4" name="Text Box 837">
          <a:extLst>
            <a:ext uri="{FF2B5EF4-FFF2-40B4-BE49-F238E27FC236}">
              <a16:creationId xmlns:a16="http://schemas.microsoft.com/office/drawing/2014/main" id="{F8975420-D6C0-479B-AE1F-5002C7CF41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5" name="Text Box 838">
          <a:extLst>
            <a:ext uri="{FF2B5EF4-FFF2-40B4-BE49-F238E27FC236}">
              <a16:creationId xmlns:a16="http://schemas.microsoft.com/office/drawing/2014/main" id="{88B838DA-C00E-41CB-A887-D656E72DBB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46" name="Text Box 839">
          <a:extLst>
            <a:ext uri="{FF2B5EF4-FFF2-40B4-BE49-F238E27FC236}">
              <a16:creationId xmlns:a16="http://schemas.microsoft.com/office/drawing/2014/main" id="{8CD6FA2F-A55A-40ED-8693-D1E12D470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7" name="Text Box 840">
          <a:extLst>
            <a:ext uri="{FF2B5EF4-FFF2-40B4-BE49-F238E27FC236}">
              <a16:creationId xmlns:a16="http://schemas.microsoft.com/office/drawing/2014/main" id="{67677897-FBD9-4EA1-8B2E-186DDE1A3E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48" name="Text Box 841">
          <a:extLst>
            <a:ext uri="{FF2B5EF4-FFF2-40B4-BE49-F238E27FC236}">
              <a16:creationId xmlns:a16="http://schemas.microsoft.com/office/drawing/2014/main" id="{11EBD1F1-F72D-46F0-B86B-D77A5B6D11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49" name="Text Box 842">
          <a:extLst>
            <a:ext uri="{FF2B5EF4-FFF2-40B4-BE49-F238E27FC236}">
              <a16:creationId xmlns:a16="http://schemas.microsoft.com/office/drawing/2014/main" id="{B546E916-CD48-4E0A-B605-8F9865491F8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0" name="Text Box 843">
          <a:extLst>
            <a:ext uri="{FF2B5EF4-FFF2-40B4-BE49-F238E27FC236}">
              <a16:creationId xmlns:a16="http://schemas.microsoft.com/office/drawing/2014/main" id="{BD81E60B-84CD-439E-B45E-74B574A1FD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1" name="Text Box 844">
          <a:extLst>
            <a:ext uri="{FF2B5EF4-FFF2-40B4-BE49-F238E27FC236}">
              <a16:creationId xmlns:a16="http://schemas.microsoft.com/office/drawing/2014/main" id="{EBFEEC80-47BF-41F7-B800-6D025D3305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752" name="Text Box 845">
          <a:extLst>
            <a:ext uri="{FF2B5EF4-FFF2-40B4-BE49-F238E27FC236}">
              <a16:creationId xmlns:a16="http://schemas.microsoft.com/office/drawing/2014/main" id="{EA80BDCB-6325-4A9D-9234-F15913CC2CE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3" name="Text Box 846">
          <a:extLst>
            <a:ext uri="{FF2B5EF4-FFF2-40B4-BE49-F238E27FC236}">
              <a16:creationId xmlns:a16="http://schemas.microsoft.com/office/drawing/2014/main" id="{5DB7F1EC-5D63-47BF-91E4-43D3D765E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4" name="Text Box 847">
          <a:extLst>
            <a:ext uri="{FF2B5EF4-FFF2-40B4-BE49-F238E27FC236}">
              <a16:creationId xmlns:a16="http://schemas.microsoft.com/office/drawing/2014/main" id="{AE70B97B-989C-4AB5-8255-A9E7CF645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55" name="Text Box 848">
          <a:extLst>
            <a:ext uri="{FF2B5EF4-FFF2-40B4-BE49-F238E27FC236}">
              <a16:creationId xmlns:a16="http://schemas.microsoft.com/office/drawing/2014/main" id="{87EAEF8E-E9B6-420D-8D1A-01679C642F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6" name="Text Box 849">
          <a:extLst>
            <a:ext uri="{FF2B5EF4-FFF2-40B4-BE49-F238E27FC236}">
              <a16:creationId xmlns:a16="http://schemas.microsoft.com/office/drawing/2014/main" id="{4C9928BA-F802-4F40-9594-5309971511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7" name="Text Box 850">
          <a:extLst>
            <a:ext uri="{FF2B5EF4-FFF2-40B4-BE49-F238E27FC236}">
              <a16:creationId xmlns:a16="http://schemas.microsoft.com/office/drawing/2014/main" id="{B6BDF77B-0DF9-4062-A721-43E9649C36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58" name="Text Box 851">
          <a:extLst>
            <a:ext uri="{FF2B5EF4-FFF2-40B4-BE49-F238E27FC236}">
              <a16:creationId xmlns:a16="http://schemas.microsoft.com/office/drawing/2014/main" id="{1F9B6F2F-0ED3-4060-97EC-5999E3C4EAD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59" name="Text Box 852">
          <a:extLst>
            <a:ext uri="{FF2B5EF4-FFF2-40B4-BE49-F238E27FC236}">
              <a16:creationId xmlns:a16="http://schemas.microsoft.com/office/drawing/2014/main" id="{B58E14DF-E6EB-4049-83E9-EC77C8E983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0" name="Text Box 853">
          <a:extLst>
            <a:ext uri="{FF2B5EF4-FFF2-40B4-BE49-F238E27FC236}">
              <a16:creationId xmlns:a16="http://schemas.microsoft.com/office/drawing/2014/main" id="{B0F3DD73-3F60-478F-B2AE-33190F26E5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61" name="Text Box 854">
          <a:extLst>
            <a:ext uri="{FF2B5EF4-FFF2-40B4-BE49-F238E27FC236}">
              <a16:creationId xmlns:a16="http://schemas.microsoft.com/office/drawing/2014/main" id="{E79B083A-E86C-4EA2-B21F-103B1D0A4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62" name="Text Box 855">
          <a:extLst>
            <a:ext uri="{FF2B5EF4-FFF2-40B4-BE49-F238E27FC236}">
              <a16:creationId xmlns:a16="http://schemas.microsoft.com/office/drawing/2014/main" id="{7D25C126-223A-4F56-8AAE-6A28541468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3" name="Text Box 856">
          <a:extLst>
            <a:ext uri="{FF2B5EF4-FFF2-40B4-BE49-F238E27FC236}">
              <a16:creationId xmlns:a16="http://schemas.microsoft.com/office/drawing/2014/main" id="{704F4D2B-5452-439B-9DAE-26AAE93649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4" name="Text Box 857">
          <a:extLst>
            <a:ext uri="{FF2B5EF4-FFF2-40B4-BE49-F238E27FC236}">
              <a16:creationId xmlns:a16="http://schemas.microsoft.com/office/drawing/2014/main" id="{24EE2F1C-B995-426B-A4AD-89B297D107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65" name="Text Box 858">
          <a:extLst>
            <a:ext uri="{FF2B5EF4-FFF2-40B4-BE49-F238E27FC236}">
              <a16:creationId xmlns:a16="http://schemas.microsoft.com/office/drawing/2014/main" id="{9D3106B9-DA4F-4777-9F69-445B423E4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6" name="Text Box 859">
          <a:extLst>
            <a:ext uri="{FF2B5EF4-FFF2-40B4-BE49-F238E27FC236}">
              <a16:creationId xmlns:a16="http://schemas.microsoft.com/office/drawing/2014/main" id="{F528E524-1DA5-4E0E-AA27-8354862CC5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7" name="Text Box 860">
          <a:extLst>
            <a:ext uri="{FF2B5EF4-FFF2-40B4-BE49-F238E27FC236}">
              <a16:creationId xmlns:a16="http://schemas.microsoft.com/office/drawing/2014/main" id="{8887F331-1AEC-41CD-A4C2-AB7D350A8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68" name="Text Box 861">
          <a:extLst>
            <a:ext uri="{FF2B5EF4-FFF2-40B4-BE49-F238E27FC236}">
              <a16:creationId xmlns:a16="http://schemas.microsoft.com/office/drawing/2014/main" id="{041F7AE8-5ADE-45F9-92A1-7E5968ED7BF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69" name="Text Box 862">
          <a:extLst>
            <a:ext uri="{FF2B5EF4-FFF2-40B4-BE49-F238E27FC236}">
              <a16:creationId xmlns:a16="http://schemas.microsoft.com/office/drawing/2014/main" id="{F6F5877F-923F-4268-B7FD-28FBA466F6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0" name="Text Box 863">
          <a:extLst>
            <a:ext uri="{FF2B5EF4-FFF2-40B4-BE49-F238E27FC236}">
              <a16:creationId xmlns:a16="http://schemas.microsoft.com/office/drawing/2014/main" id="{C9F4E0DF-D0D3-409F-9F92-C07847C217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71" name="Text Box 864">
          <a:extLst>
            <a:ext uri="{FF2B5EF4-FFF2-40B4-BE49-F238E27FC236}">
              <a16:creationId xmlns:a16="http://schemas.microsoft.com/office/drawing/2014/main" id="{CC768C9E-42EE-46DE-B765-DAC3B001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2" name="Text Box 865">
          <a:extLst>
            <a:ext uri="{FF2B5EF4-FFF2-40B4-BE49-F238E27FC236}">
              <a16:creationId xmlns:a16="http://schemas.microsoft.com/office/drawing/2014/main" id="{E49A167E-F1BD-4FE4-B0FB-DEA3BDCF0D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3" name="Text Box 866">
          <a:extLst>
            <a:ext uri="{FF2B5EF4-FFF2-40B4-BE49-F238E27FC236}">
              <a16:creationId xmlns:a16="http://schemas.microsoft.com/office/drawing/2014/main" id="{B0A447E6-EF68-4619-BC80-C109F7B257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774" name="Text Box 867">
          <a:extLst>
            <a:ext uri="{FF2B5EF4-FFF2-40B4-BE49-F238E27FC236}">
              <a16:creationId xmlns:a16="http://schemas.microsoft.com/office/drawing/2014/main" id="{B480B8F3-DF26-490A-9073-765FA5A7B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5" name="Text Box 868">
          <a:extLst>
            <a:ext uri="{FF2B5EF4-FFF2-40B4-BE49-F238E27FC236}">
              <a16:creationId xmlns:a16="http://schemas.microsoft.com/office/drawing/2014/main" id="{F9CE5283-4F38-47CA-A0CF-8C028A5044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6" name="Text Box 869">
          <a:extLst>
            <a:ext uri="{FF2B5EF4-FFF2-40B4-BE49-F238E27FC236}">
              <a16:creationId xmlns:a16="http://schemas.microsoft.com/office/drawing/2014/main" id="{D85A408D-3933-44CD-BA47-1F9E8B9818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7" name="Text Box 870">
          <a:extLst>
            <a:ext uri="{FF2B5EF4-FFF2-40B4-BE49-F238E27FC236}">
              <a16:creationId xmlns:a16="http://schemas.microsoft.com/office/drawing/2014/main" id="{6F426914-E9C9-4660-99C7-CA52B7DAED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8" name="Text Box 101">
          <a:extLst>
            <a:ext uri="{FF2B5EF4-FFF2-40B4-BE49-F238E27FC236}">
              <a16:creationId xmlns:a16="http://schemas.microsoft.com/office/drawing/2014/main" id="{F3E65418-51A8-4446-B784-FFD430B4C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779" name="Text Box 102">
          <a:extLst>
            <a:ext uri="{FF2B5EF4-FFF2-40B4-BE49-F238E27FC236}">
              <a16:creationId xmlns:a16="http://schemas.microsoft.com/office/drawing/2014/main" id="{881F88E1-A202-47C6-8CCC-2D999ED894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0" name="Text Box 103">
          <a:extLst>
            <a:ext uri="{FF2B5EF4-FFF2-40B4-BE49-F238E27FC236}">
              <a16:creationId xmlns:a16="http://schemas.microsoft.com/office/drawing/2014/main" id="{B766D03B-3638-4178-87EB-664FC457B3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1" name="Text Box 104">
          <a:extLst>
            <a:ext uri="{FF2B5EF4-FFF2-40B4-BE49-F238E27FC236}">
              <a16:creationId xmlns:a16="http://schemas.microsoft.com/office/drawing/2014/main" id="{CAD36F41-26CB-4F11-BFFB-4F968CD65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2" name="Text Box 105">
          <a:extLst>
            <a:ext uri="{FF2B5EF4-FFF2-40B4-BE49-F238E27FC236}">
              <a16:creationId xmlns:a16="http://schemas.microsoft.com/office/drawing/2014/main" id="{560287F5-6195-458D-A6F6-B5216A0FFD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3" name="Text Box 106">
          <a:extLst>
            <a:ext uri="{FF2B5EF4-FFF2-40B4-BE49-F238E27FC236}">
              <a16:creationId xmlns:a16="http://schemas.microsoft.com/office/drawing/2014/main" id="{D77AC733-6807-4479-AAA8-40B1B40A369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4" name="Text Box 107">
          <a:extLst>
            <a:ext uri="{FF2B5EF4-FFF2-40B4-BE49-F238E27FC236}">
              <a16:creationId xmlns:a16="http://schemas.microsoft.com/office/drawing/2014/main" id="{D45B84DD-CF05-458C-966E-FDAA5CA49E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5" name="Text Box 108">
          <a:extLst>
            <a:ext uri="{FF2B5EF4-FFF2-40B4-BE49-F238E27FC236}">
              <a16:creationId xmlns:a16="http://schemas.microsoft.com/office/drawing/2014/main" id="{1189034F-8B93-4BFF-A4E5-225A704F7AB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6" name="Text Box 109">
          <a:extLst>
            <a:ext uri="{FF2B5EF4-FFF2-40B4-BE49-F238E27FC236}">
              <a16:creationId xmlns:a16="http://schemas.microsoft.com/office/drawing/2014/main" id="{AD13107C-8C67-4A2F-B1CC-B6A32AF873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7" name="Text Box 110">
          <a:extLst>
            <a:ext uri="{FF2B5EF4-FFF2-40B4-BE49-F238E27FC236}">
              <a16:creationId xmlns:a16="http://schemas.microsoft.com/office/drawing/2014/main" id="{D00E2DAF-E972-4747-B849-EFADD5956C0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8" name="Text Box 111">
          <a:extLst>
            <a:ext uri="{FF2B5EF4-FFF2-40B4-BE49-F238E27FC236}">
              <a16:creationId xmlns:a16="http://schemas.microsoft.com/office/drawing/2014/main" id="{EA8B7073-32C1-486C-B3B5-08B990AFBB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89" name="Text Box 112">
          <a:extLst>
            <a:ext uri="{FF2B5EF4-FFF2-40B4-BE49-F238E27FC236}">
              <a16:creationId xmlns:a16="http://schemas.microsoft.com/office/drawing/2014/main" id="{F4468E84-3AE2-478A-9903-753D747500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0" name="Text Box 113">
          <a:extLst>
            <a:ext uri="{FF2B5EF4-FFF2-40B4-BE49-F238E27FC236}">
              <a16:creationId xmlns:a16="http://schemas.microsoft.com/office/drawing/2014/main" id="{F1D699F5-468A-4895-A9CA-954302B5A7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1" name="Text Box 114">
          <a:extLst>
            <a:ext uri="{FF2B5EF4-FFF2-40B4-BE49-F238E27FC236}">
              <a16:creationId xmlns:a16="http://schemas.microsoft.com/office/drawing/2014/main" id="{184DAD82-3058-48ED-A5C5-4E49274C34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2" name="Text Box 115">
          <a:extLst>
            <a:ext uri="{FF2B5EF4-FFF2-40B4-BE49-F238E27FC236}">
              <a16:creationId xmlns:a16="http://schemas.microsoft.com/office/drawing/2014/main" id="{0102D42C-CCE6-45FD-950A-B97E35A0E77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3" name="Text Box 116">
          <a:extLst>
            <a:ext uri="{FF2B5EF4-FFF2-40B4-BE49-F238E27FC236}">
              <a16:creationId xmlns:a16="http://schemas.microsoft.com/office/drawing/2014/main" id="{DC8BD229-FA41-4569-B413-2674D43124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4" name="Text Box 117">
          <a:extLst>
            <a:ext uri="{FF2B5EF4-FFF2-40B4-BE49-F238E27FC236}">
              <a16:creationId xmlns:a16="http://schemas.microsoft.com/office/drawing/2014/main" id="{7EFDEB5F-76BC-47FD-AEDC-9E54DA4874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5" name="Text Box 118">
          <a:extLst>
            <a:ext uri="{FF2B5EF4-FFF2-40B4-BE49-F238E27FC236}">
              <a16:creationId xmlns:a16="http://schemas.microsoft.com/office/drawing/2014/main" id="{959C0CD8-D5F6-426F-B07A-DFA909918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6" name="Text Box 119">
          <a:extLst>
            <a:ext uri="{FF2B5EF4-FFF2-40B4-BE49-F238E27FC236}">
              <a16:creationId xmlns:a16="http://schemas.microsoft.com/office/drawing/2014/main" id="{E84FCA3D-B7F8-40C8-9A7E-BFE6A017A9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7" name="Text Box 120">
          <a:extLst>
            <a:ext uri="{FF2B5EF4-FFF2-40B4-BE49-F238E27FC236}">
              <a16:creationId xmlns:a16="http://schemas.microsoft.com/office/drawing/2014/main" id="{630BDD27-607E-4AC4-BD73-777634C247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8" name="Text Box 121">
          <a:extLst>
            <a:ext uri="{FF2B5EF4-FFF2-40B4-BE49-F238E27FC236}">
              <a16:creationId xmlns:a16="http://schemas.microsoft.com/office/drawing/2014/main" id="{9CF40857-AB98-476B-B7E3-B4D11EEBE6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799" name="Text Box 122">
          <a:extLst>
            <a:ext uri="{FF2B5EF4-FFF2-40B4-BE49-F238E27FC236}">
              <a16:creationId xmlns:a16="http://schemas.microsoft.com/office/drawing/2014/main" id="{63F83DDD-EC03-495D-A6CE-42BA49033E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0" name="Text Box 123">
          <a:extLst>
            <a:ext uri="{FF2B5EF4-FFF2-40B4-BE49-F238E27FC236}">
              <a16:creationId xmlns:a16="http://schemas.microsoft.com/office/drawing/2014/main" id="{582110B0-7B4D-4216-B70B-C5163E35953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1" name="Text Box 124">
          <a:extLst>
            <a:ext uri="{FF2B5EF4-FFF2-40B4-BE49-F238E27FC236}">
              <a16:creationId xmlns:a16="http://schemas.microsoft.com/office/drawing/2014/main" id="{E802683B-56B7-4C3D-9BE4-3EAC2DE7D4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2" name="Text Box 125">
          <a:extLst>
            <a:ext uri="{FF2B5EF4-FFF2-40B4-BE49-F238E27FC236}">
              <a16:creationId xmlns:a16="http://schemas.microsoft.com/office/drawing/2014/main" id="{7B0771BC-5494-4E5D-8037-738DB5DF04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3" name="Text Box 126">
          <a:extLst>
            <a:ext uri="{FF2B5EF4-FFF2-40B4-BE49-F238E27FC236}">
              <a16:creationId xmlns:a16="http://schemas.microsoft.com/office/drawing/2014/main" id="{D5FE9E1C-1761-4A5B-AFE4-57EC8679ED9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4" name="Text Box 127">
          <a:extLst>
            <a:ext uri="{FF2B5EF4-FFF2-40B4-BE49-F238E27FC236}">
              <a16:creationId xmlns:a16="http://schemas.microsoft.com/office/drawing/2014/main" id="{A1D05C6B-05CE-47DD-AB97-0AFAE64CC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5" name="Text Box 128">
          <a:extLst>
            <a:ext uri="{FF2B5EF4-FFF2-40B4-BE49-F238E27FC236}">
              <a16:creationId xmlns:a16="http://schemas.microsoft.com/office/drawing/2014/main" id="{6ABFF5E7-99F0-4F03-9F1D-2728D27FC8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06" name="Text Box 129">
          <a:extLst>
            <a:ext uri="{FF2B5EF4-FFF2-40B4-BE49-F238E27FC236}">
              <a16:creationId xmlns:a16="http://schemas.microsoft.com/office/drawing/2014/main" id="{82D9CCC6-4A92-4B4D-964A-6E374B08B0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162204"/>
    <xdr:sp macro="" textlink="">
      <xdr:nvSpPr>
        <xdr:cNvPr id="10807" name="Text Box 130">
          <a:extLst>
            <a:ext uri="{FF2B5EF4-FFF2-40B4-BE49-F238E27FC236}">
              <a16:creationId xmlns:a16="http://schemas.microsoft.com/office/drawing/2014/main" id="{69FB7B72-B336-4D7A-9A5A-C883A83EB147}"/>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808" name="Text Box 131">
          <a:extLst>
            <a:ext uri="{FF2B5EF4-FFF2-40B4-BE49-F238E27FC236}">
              <a16:creationId xmlns:a16="http://schemas.microsoft.com/office/drawing/2014/main" id="{6987EC73-DDC8-4504-941C-F3A58F4D04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09" name="Text Box 132">
          <a:extLst>
            <a:ext uri="{FF2B5EF4-FFF2-40B4-BE49-F238E27FC236}">
              <a16:creationId xmlns:a16="http://schemas.microsoft.com/office/drawing/2014/main" id="{152453FD-A370-4877-B3C2-4C3504E004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0" name="Text Box 133">
          <a:extLst>
            <a:ext uri="{FF2B5EF4-FFF2-40B4-BE49-F238E27FC236}">
              <a16:creationId xmlns:a16="http://schemas.microsoft.com/office/drawing/2014/main" id="{0A346918-CC47-426C-B7FB-133695CFA4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11" name="Text Box 134">
          <a:extLst>
            <a:ext uri="{FF2B5EF4-FFF2-40B4-BE49-F238E27FC236}">
              <a16:creationId xmlns:a16="http://schemas.microsoft.com/office/drawing/2014/main" id="{0003D000-4AB7-402E-AFED-07B1AA0B11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2" name="Text Box 135">
          <a:extLst>
            <a:ext uri="{FF2B5EF4-FFF2-40B4-BE49-F238E27FC236}">
              <a16:creationId xmlns:a16="http://schemas.microsoft.com/office/drawing/2014/main" id="{4B4C3FF1-04E5-47F3-A180-85DE954BF7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3" name="Text Box 136">
          <a:extLst>
            <a:ext uri="{FF2B5EF4-FFF2-40B4-BE49-F238E27FC236}">
              <a16:creationId xmlns:a16="http://schemas.microsoft.com/office/drawing/2014/main" id="{6A6371C7-3CEB-41DC-ADB3-7E716B1BE1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814" name="Text Box 137">
          <a:extLst>
            <a:ext uri="{FF2B5EF4-FFF2-40B4-BE49-F238E27FC236}">
              <a16:creationId xmlns:a16="http://schemas.microsoft.com/office/drawing/2014/main" id="{4BF5D3AF-7F7B-4D25-8D33-A891B15955F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5" name="Text Box 138">
          <a:extLst>
            <a:ext uri="{FF2B5EF4-FFF2-40B4-BE49-F238E27FC236}">
              <a16:creationId xmlns:a16="http://schemas.microsoft.com/office/drawing/2014/main" id="{12F35708-7B99-4C08-ACB9-805FB40F4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6" name="Text Box 139">
          <a:extLst>
            <a:ext uri="{FF2B5EF4-FFF2-40B4-BE49-F238E27FC236}">
              <a16:creationId xmlns:a16="http://schemas.microsoft.com/office/drawing/2014/main" id="{7386FE65-FD26-4A09-9846-889AB4BC45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17" name="Text Box 140">
          <a:extLst>
            <a:ext uri="{FF2B5EF4-FFF2-40B4-BE49-F238E27FC236}">
              <a16:creationId xmlns:a16="http://schemas.microsoft.com/office/drawing/2014/main" id="{C2989D90-F522-4C87-B59F-231ABEFBCC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8" name="Text Box 141">
          <a:extLst>
            <a:ext uri="{FF2B5EF4-FFF2-40B4-BE49-F238E27FC236}">
              <a16:creationId xmlns:a16="http://schemas.microsoft.com/office/drawing/2014/main" id="{8246CC6E-9614-47EE-91F9-4CCBD7808F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19" name="Text Box 142">
          <a:extLst>
            <a:ext uri="{FF2B5EF4-FFF2-40B4-BE49-F238E27FC236}">
              <a16:creationId xmlns:a16="http://schemas.microsoft.com/office/drawing/2014/main" id="{D49A47D4-4B6A-4CEB-A3D7-5C57966007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820" name="Text Box 143">
          <a:extLst>
            <a:ext uri="{FF2B5EF4-FFF2-40B4-BE49-F238E27FC236}">
              <a16:creationId xmlns:a16="http://schemas.microsoft.com/office/drawing/2014/main" id="{8A72AA43-A4F0-445C-8299-F2106A040E7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1" name="Text Box 144">
          <a:extLst>
            <a:ext uri="{FF2B5EF4-FFF2-40B4-BE49-F238E27FC236}">
              <a16:creationId xmlns:a16="http://schemas.microsoft.com/office/drawing/2014/main" id="{460ACD6A-484C-4F7A-BFBA-0069337F1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2" name="Text Box 145">
          <a:extLst>
            <a:ext uri="{FF2B5EF4-FFF2-40B4-BE49-F238E27FC236}">
              <a16:creationId xmlns:a16="http://schemas.microsoft.com/office/drawing/2014/main" id="{2830A161-D314-4806-BD20-F4DB758121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23" name="Text Box 146">
          <a:extLst>
            <a:ext uri="{FF2B5EF4-FFF2-40B4-BE49-F238E27FC236}">
              <a16:creationId xmlns:a16="http://schemas.microsoft.com/office/drawing/2014/main" id="{9B039400-23EC-4E67-A8FA-5EB7310825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824" name="Text Box 147">
          <a:extLst>
            <a:ext uri="{FF2B5EF4-FFF2-40B4-BE49-F238E27FC236}">
              <a16:creationId xmlns:a16="http://schemas.microsoft.com/office/drawing/2014/main" id="{BA113CAC-1D34-4DFA-AFFA-BA158EFE788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5" name="Text Box 148">
          <a:extLst>
            <a:ext uri="{FF2B5EF4-FFF2-40B4-BE49-F238E27FC236}">
              <a16:creationId xmlns:a16="http://schemas.microsoft.com/office/drawing/2014/main" id="{FCE6E802-9C96-4731-B29D-03E2A3032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6" name="Text Box 149">
          <a:extLst>
            <a:ext uri="{FF2B5EF4-FFF2-40B4-BE49-F238E27FC236}">
              <a16:creationId xmlns:a16="http://schemas.microsoft.com/office/drawing/2014/main" id="{CB5B2DDE-DFEA-4586-ADAA-62C89BD445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27" name="Text Box 150">
          <a:extLst>
            <a:ext uri="{FF2B5EF4-FFF2-40B4-BE49-F238E27FC236}">
              <a16:creationId xmlns:a16="http://schemas.microsoft.com/office/drawing/2014/main" id="{AFDEE04C-41FC-4BD0-AAA0-FC06281FD0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8" name="Text Box 151">
          <a:extLst>
            <a:ext uri="{FF2B5EF4-FFF2-40B4-BE49-F238E27FC236}">
              <a16:creationId xmlns:a16="http://schemas.microsoft.com/office/drawing/2014/main" id="{88EB4605-49C0-4548-800F-124794BE4D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29" name="Text Box 152">
          <a:extLst>
            <a:ext uri="{FF2B5EF4-FFF2-40B4-BE49-F238E27FC236}">
              <a16:creationId xmlns:a16="http://schemas.microsoft.com/office/drawing/2014/main" id="{8705DC98-EC40-4044-9768-115F7CC510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830" name="Text Box 153">
          <a:extLst>
            <a:ext uri="{FF2B5EF4-FFF2-40B4-BE49-F238E27FC236}">
              <a16:creationId xmlns:a16="http://schemas.microsoft.com/office/drawing/2014/main" id="{1E88AE95-68CD-4DD5-B4A8-462BF8C9DF8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1" name="Text Box 154">
          <a:extLst>
            <a:ext uri="{FF2B5EF4-FFF2-40B4-BE49-F238E27FC236}">
              <a16:creationId xmlns:a16="http://schemas.microsoft.com/office/drawing/2014/main" id="{B70DC059-53D0-4ACC-B581-06F503ADC6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2" name="Text Box 155">
          <a:extLst>
            <a:ext uri="{FF2B5EF4-FFF2-40B4-BE49-F238E27FC236}">
              <a16:creationId xmlns:a16="http://schemas.microsoft.com/office/drawing/2014/main" id="{BF7A41D5-962F-4559-9491-534EFFF795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33" name="Text Box 156">
          <a:extLst>
            <a:ext uri="{FF2B5EF4-FFF2-40B4-BE49-F238E27FC236}">
              <a16:creationId xmlns:a16="http://schemas.microsoft.com/office/drawing/2014/main" id="{178FA7ED-F9A2-4CBD-876D-CC0E2704383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4" name="Text Box 157">
          <a:extLst>
            <a:ext uri="{FF2B5EF4-FFF2-40B4-BE49-F238E27FC236}">
              <a16:creationId xmlns:a16="http://schemas.microsoft.com/office/drawing/2014/main" id="{DA3BC2CF-3A2F-4AF0-9891-B83C70179A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5" name="Text Box 158">
          <a:extLst>
            <a:ext uri="{FF2B5EF4-FFF2-40B4-BE49-F238E27FC236}">
              <a16:creationId xmlns:a16="http://schemas.microsoft.com/office/drawing/2014/main" id="{C3A8D605-261E-43DE-A021-6DC47A6A64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836" name="Text Box 159">
          <a:extLst>
            <a:ext uri="{FF2B5EF4-FFF2-40B4-BE49-F238E27FC236}">
              <a16:creationId xmlns:a16="http://schemas.microsoft.com/office/drawing/2014/main" id="{19F5514C-F580-4D20-AE12-5F17472DD8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7" name="Text Box 160">
          <a:extLst>
            <a:ext uri="{FF2B5EF4-FFF2-40B4-BE49-F238E27FC236}">
              <a16:creationId xmlns:a16="http://schemas.microsoft.com/office/drawing/2014/main" id="{0960CA62-5514-4FC8-9BBC-E8EA846D5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38" name="Text Box 161">
          <a:extLst>
            <a:ext uri="{FF2B5EF4-FFF2-40B4-BE49-F238E27FC236}">
              <a16:creationId xmlns:a16="http://schemas.microsoft.com/office/drawing/2014/main" id="{62A0A936-C58C-4A03-B23A-C9569A751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39" name="Text Box 162">
          <a:extLst>
            <a:ext uri="{FF2B5EF4-FFF2-40B4-BE49-F238E27FC236}">
              <a16:creationId xmlns:a16="http://schemas.microsoft.com/office/drawing/2014/main" id="{FFCE86A3-70F0-46A7-89FB-BB83C2474A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40" name="Text Box 163">
          <a:extLst>
            <a:ext uri="{FF2B5EF4-FFF2-40B4-BE49-F238E27FC236}">
              <a16:creationId xmlns:a16="http://schemas.microsoft.com/office/drawing/2014/main" id="{0BFBE564-17BC-4BDA-B9E8-9B9053BBC73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1" name="Text Box 164">
          <a:extLst>
            <a:ext uri="{FF2B5EF4-FFF2-40B4-BE49-F238E27FC236}">
              <a16:creationId xmlns:a16="http://schemas.microsoft.com/office/drawing/2014/main" id="{694D3A91-694B-414B-8C39-3853496621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2" name="Text Box 165">
          <a:extLst>
            <a:ext uri="{FF2B5EF4-FFF2-40B4-BE49-F238E27FC236}">
              <a16:creationId xmlns:a16="http://schemas.microsoft.com/office/drawing/2014/main" id="{C341DEE2-B870-443C-BF4A-F8F5208E20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43" name="Text Box 166">
          <a:extLst>
            <a:ext uri="{FF2B5EF4-FFF2-40B4-BE49-F238E27FC236}">
              <a16:creationId xmlns:a16="http://schemas.microsoft.com/office/drawing/2014/main" id="{BE7FDF29-DC4C-476D-B296-31FF7BC001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4" name="Text Box 167">
          <a:extLst>
            <a:ext uri="{FF2B5EF4-FFF2-40B4-BE49-F238E27FC236}">
              <a16:creationId xmlns:a16="http://schemas.microsoft.com/office/drawing/2014/main" id="{A144E074-3170-4E01-80DE-5CFA7274E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5" name="Text Box 168">
          <a:extLst>
            <a:ext uri="{FF2B5EF4-FFF2-40B4-BE49-F238E27FC236}">
              <a16:creationId xmlns:a16="http://schemas.microsoft.com/office/drawing/2014/main" id="{15B2E0E6-3980-46C0-808A-FD931E3A5C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46" name="Text Box 169">
          <a:extLst>
            <a:ext uri="{FF2B5EF4-FFF2-40B4-BE49-F238E27FC236}">
              <a16:creationId xmlns:a16="http://schemas.microsoft.com/office/drawing/2014/main" id="{BE9580EF-71DC-49A4-97A8-84267E9C1E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7" name="Text Box 170">
          <a:extLst>
            <a:ext uri="{FF2B5EF4-FFF2-40B4-BE49-F238E27FC236}">
              <a16:creationId xmlns:a16="http://schemas.microsoft.com/office/drawing/2014/main" id="{E516B73B-31CF-4661-9F41-1692A7DFC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48" name="Text Box 171">
          <a:extLst>
            <a:ext uri="{FF2B5EF4-FFF2-40B4-BE49-F238E27FC236}">
              <a16:creationId xmlns:a16="http://schemas.microsoft.com/office/drawing/2014/main" id="{FB25A844-2DF9-4AF9-9F40-E5F8F31BC1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49" name="Text Box 172">
          <a:extLst>
            <a:ext uri="{FF2B5EF4-FFF2-40B4-BE49-F238E27FC236}">
              <a16:creationId xmlns:a16="http://schemas.microsoft.com/office/drawing/2014/main" id="{7B9476D3-F011-4800-A512-2C705B4921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0" name="Text Box 173">
          <a:extLst>
            <a:ext uri="{FF2B5EF4-FFF2-40B4-BE49-F238E27FC236}">
              <a16:creationId xmlns:a16="http://schemas.microsoft.com/office/drawing/2014/main" id="{D78753BA-B409-4397-8322-7C00A6E367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1" name="Text Box 174">
          <a:extLst>
            <a:ext uri="{FF2B5EF4-FFF2-40B4-BE49-F238E27FC236}">
              <a16:creationId xmlns:a16="http://schemas.microsoft.com/office/drawing/2014/main" id="{0796C9B2-A28F-4FFA-9856-78EFE815B2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52" name="Text Box 175">
          <a:extLst>
            <a:ext uri="{FF2B5EF4-FFF2-40B4-BE49-F238E27FC236}">
              <a16:creationId xmlns:a16="http://schemas.microsoft.com/office/drawing/2014/main" id="{D56E9D9E-6262-441B-9E0E-EBD9917F7D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3" name="Text Box 176">
          <a:extLst>
            <a:ext uri="{FF2B5EF4-FFF2-40B4-BE49-F238E27FC236}">
              <a16:creationId xmlns:a16="http://schemas.microsoft.com/office/drawing/2014/main" id="{4BA41624-7A10-4FD6-BBDA-B07FDE1AFC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4" name="Text Box 177">
          <a:extLst>
            <a:ext uri="{FF2B5EF4-FFF2-40B4-BE49-F238E27FC236}">
              <a16:creationId xmlns:a16="http://schemas.microsoft.com/office/drawing/2014/main" id="{FD015FE1-5D93-4756-BCEC-B8F771718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855" name="Text Box 178">
          <a:extLst>
            <a:ext uri="{FF2B5EF4-FFF2-40B4-BE49-F238E27FC236}">
              <a16:creationId xmlns:a16="http://schemas.microsoft.com/office/drawing/2014/main" id="{B335637C-5732-4E4C-B76C-352FE75F92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6" name="Text Box 179">
          <a:extLst>
            <a:ext uri="{FF2B5EF4-FFF2-40B4-BE49-F238E27FC236}">
              <a16:creationId xmlns:a16="http://schemas.microsoft.com/office/drawing/2014/main" id="{0329D580-8CDA-430A-90D4-38A6A1098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57" name="Text Box 180">
          <a:extLst>
            <a:ext uri="{FF2B5EF4-FFF2-40B4-BE49-F238E27FC236}">
              <a16:creationId xmlns:a16="http://schemas.microsoft.com/office/drawing/2014/main" id="{B0969ED0-1441-46EA-A8DF-C5AF794CE7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58" name="Text Box 181">
          <a:extLst>
            <a:ext uri="{FF2B5EF4-FFF2-40B4-BE49-F238E27FC236}">
              <a16:creationId xmlns:a16="http://schemas.microsoft.com/office/drawing/2014/main" id="{5A063400-906F-447D-BC09-DBA2D00160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59" name="Text Box 182">
          <a:extLst>
            <a:ext uri="{FF2B5EF4-FFF2-40B4-BE49-F238E27FC236}">
              <a16:creationId xmlns:a16="http://schemas.microsoft.com/office/drawing/2014/main" id="{B849CB38-D862-4A4E-842E-2423D7A69E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0" name="Text Box 183">
          <a:extLst>
            <a:ext uri="{FF2B5EF4-FFF2-40B4-BE49-F238E27FC236}">
              <a16:creationId xmlns:a16="http://schemas.microsoft.com/office/drawing/2014/main" id="{30F833B5-2057-47A7-8F15-42E6623800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1" name="Text Box 184">
          <a:extLst>
            <a:ext uri="{FF2B5EF4-FFF2-40B4-BE49-F238E27FC236}">
              <a16:creationId xmlns:a16="http://schemas.microsoft.com/office/drawing/2014/main" id="{CD09DBCC-373B-4DF6-A28E-F07145ADA4A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2" name="Text Box 185">
          <a:extLst>
            <a:ext uri="{FF2B5EF4-FFF2-40B4-BE49-F238E27FC236}">
              <a16:creationId xmlns:a16="http://schemas.microsoft.com/office/drawing/2014/main" id="{A68B5D90-9F01-480B-885D-3B2AFE2631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3" name="Text Box 186">
          <a:extLst>
            <a:ext uri="{FF2B5EF4-FFF2-40B4-BE49-F238E27FC236}">
              <a16:creationId xmlns:a16="http://schemas.microsoft.com/office/drawing/2014/main" id="{A4F2E1BC-F73C-4821-8347-E0A9AABA99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4" name="Text Box 187">
          <a:extLst>
            <a:ext uri="{FF2B5EF4-FFF2-40B4-BE49-F238E27FC236}">
              <a16:creationId xmlns:a16="http://schemas.microsoft.com/office/drawing/2014/main" id="{0ECD2784-6C8B-40EC-8CE3-AD6BA902880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5" name="Text Box 188">
          <a:extLst>
            <a:ext uri="{FF2B5EF4-FFF2-40B4-BE49-F238E27FC236}">
              <a16:creationId xmlns:a16="http://schemas.microsoft.com/office/drawing/2014/main" id="{7DBEE9A3-F08C-4181-9326-A3E409A3A6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6" name="Text Box 189">
          <a:extLst>
            <a:ext uri="{FF2B5EF4-FFF2-40B4-BE49-F238E27FC236}">
              <a16:creationId xmlns:a16="http://schemas.microsoft.com/office/drawing/2014/main" id="{EAD9F5FC-5881-4371-A65B-278FEA7A9C0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7" name="Text Box 190">
          <a:extLst>
            <a:ext uri="{FF2B5EF4-FFF2-40B4-BE49-F238E27FC236}">
              <a16:creationId xmlns:a16="http://schemas.microsoft.com/office/drawing/2014/main" id="{FC5F9B32-C50E-40D8-9EF2-F35C98EDB7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8" name="Text Box 191">
          <a:extLst>
            <a:ext uri="{FF2B5EF4-FFF2-40B4-BE49-F238E27FC236}">
              <a16:creationId xmlns:a16="http://schemas.microsoft.com/office/drawing/2014/main" id="{2D806126-33DA-45EA-9343-BA08E0F2F7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69" name="Text Box 192">
          <a:extLst>
            <a:ext uri="{FF2B5EF4-FFF2-40B4-BE49-F238E27FC236}">
              <a16:creationId xmlns:a16="http://schemas.microsoft.com/office/drawing/2014/main" id="{0F77F9CE-737E-42D2-A79A-95082FC03A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0" name="Text Box 193">
          <a:extLst>
            <a:ext uri="{FF2B5EF4-FFF2-40B4-BE49-F238E27FC236}">
              <a16:creationId xmlns:a16="http://schemas.microsoft.com/office/drawing/2014/main" id="{556B9EBF-61EF-4E24-8022-F1FD629D03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1" name="Text Box 194">
          <a:extLst>
            <a:ext uri="{FF2B5EF4-FFF2-40B4-BE49-F238E27FC236}">
              <a16:creationId xmlns:a16="http://schemas.microsoft.com/office/drawing/2014/main" id="{D7B0B52B-3621-4181-ADA0-0AFA0FC1E0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2" name="Text Box 195">
          <a:extLst>
            <a:ext uri="{FF2B5EF4-FFF2-40B4-BE49-F238E27FC236}">
              <a16:creationId xmlns:a16="http://schemas.microsoft.com/office/drawing/2014/main" id="{CA6DF90D-E323-4679-BB76-0A302C3A6F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3" name="Text Box 196">
          <a:extLst>
            <a:ext uri="{FF2B5EF4-FFF2-40B4-BE49-F238E27FC236}">
              <a16:creationId xmlns:a16="http://schemas.microsoft.com/office/drawing/2014/main" id="{BD0597CC-090A-433A-99BD-EBE6D14A25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4" name="Text Box 197">
          <a:extLst>
            <a:ext uri="{FF2B5EF4-FFF2-40B4-BE49-F238E27FC236}">
              <a16:creationId xmlns:a16="http://schemas.microsoft.com/office/drawing/2014/main" id="{3AC877C2-8A19-4420-9C19-664415CDB8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5" name="Text Box 198">
          <a:extLst>
            <a:ext uri="{FF2B5EF4-FFF2-40B4-BE49-F238E27FC236}">
              <a16:creationId xmlns:a16="http://schemas.microsoft.com/office/drawing/2014/main" id="{87FAC2D4-9F50-4F1B-9D90-9B304A08D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6" name="Text Box 199">
          <a:extLst>
            <a:ext uri="{FF2B5EF4-FFF2-40B4-BE49-F238E27FC236}">
              <a16:creationId xmlns:a16="http://schemas.microsoft.com/office/drawing/2014/main" id="{9FF406C5-EE9F-4381-AC2A-841B48D219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7" name="Text Box 200">
          <a:extLst>
            <a:ext uri="{FF2B5EF4-FFF2-40B4-BE49-F238E27FC236}">
              <a16:creationId xmlns:a16="http://schemas.microsoft.com/office/drawing/2014/main" id="{E201415D-03A1-4BB1-A428-A991402093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8" name="Text Box 201">
          <a:extLst>
            <a:ext uri="{FF2B5EF4-FFF2-40B4-BE49-F238E27FC236}">
              <a16:creationId xmlns:a16="http://schemas.microsoft.com/office/drawing/2014/main" id="{24B8DA2E-5790-4CEA-8304-BC877A7F76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79" name="Text Box 202">
          <a:extLst>
            <a:ext uri="{FF2B5EF4-FFF2-40B4-BE49-F238E27FC236}">
              <a16:creationId xmlns:a16="http://schemas.microsoft.com/office/drawing/2014/main" id="{EDE24A94-6F0E-4866-A460-605F3CAF7B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80" name="Text Box 203">
          <a:extLst>
            <a:ext uri="{FF2B5EF4-FFF2-40B4-BE49-F238E27FC236}">
              <a16:creationId xmlns:a16="http://schemas.microsoft.com/office/drawing/2014/main" id="{74EB9506-0359-497C-8C4E-1C97037931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81" name="Text Box 204">
          <a:extLst>
            <a:ext uri="{FF2B5EF4-FFF2-40B4-BE49-F238E27FC236}">
              <a16:creationId xmlns:a16="http://schemas.microsoft.com/office/drawing/2014/main" id="{879DAC79-B2E9-4C3C-B571-D308A8E05FB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82" name="Text Box 205">
          <a:extLst>
            <a:ext uri="{FF2B5EF4-FFF2-40B4-BE49-F238E27FC236}">
              <a16:creationId xmlns:a16="http://schemas.microsoft.com/office/drawing/2014/main" id="{51CC5D19-8456-4AB7-9B5D-9C6B82ED85D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83" name="Text Box 206">
          <a:extLst>
            <a:ext uri="{FF2B5EF4-FFF2-40B4-BE49-F238E27FC236}">
              <a16:creationId xmlns:a16="http://schemas.microsoft.com/office/drawing/2014/main" id="{B523A535-AF2C-424E-A17A-36A65560811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884" name="Text Box 207">
          <a:extLst>
            <a:ext uri="{FF2B5EF4-FFF2-40B4-BE49-F238E27FC236}">
              <a16:creationId xmlns:a16="http://schemas.microsoft.com/office/drawing/2014/main" id="{A95FF75A-B071-43BD-A5A8-871E53A72C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0885" name="Text Box 208">
          <a:extLst>
            <a:ext uri="{FF2B5EF4-FFF2-40B4-BE49-F238E27FC236}">
              <a16:creationId xmlns:a16="http://schemas.microsoft.com/office/drawing/2014/main" id="{43CB86F4-FCAD-487F-9071-98C2233C38C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86" name="Text Box 209">
          <a:extLst>
            <a:ext uri="{FF2B5EF4-FFF2-40B4-BE49-F238E27FC236}">
              <a16:creationId xmlns:a16="http://schemas.microsoft.com/office/drawing/2014/main" id="{3EE922CC-5338-4A42-9D7E-F5FC08A3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87" name="Text Box 210">
          <a:extLst>
            <a:ext uri="{FF2B5EF4-FFF2-40B4-BE49-F238E27FC236}">
              <a16:creationId xmlns:a16="http://schemas.microsoft.com/office/drawing/2014/main" id="{1472B6D7-0A0D-4440-94D2-3980F48DC5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88" name="Text Box 211">
          <a:extLst>
            <a:ext uri="{FF2B5EF4-FFF2-40B4-BE49-F238E27FC236}">
              <a16:creationId xmlns:a16="http://schemas.microsoft.com/office/drawing/2014/main" id="{DA9AC09A-BFFA-4E82-ABB0-0BD1BEF9F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89" name="Text Box 212">
          <a:extLst>
            <a:ext uri="{FF2B5EF4-FFF2-40B4-BE49-F238E27FC236}">
              <a16:creationId xmlns:a16="http://schemas.microsoft.com/office/drawing/2014/main" id="{588E751E-6437-408C-A4CE-6AF1CA0DFF6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0" name="Text Box 213">
          <a:extLst>
            <a:ext uri="{FF2B5EF4-FFF2-40B4-BE49-F238E27FC236}">
              <a16:creationId xmlns:a16="http://schemas.microsoft.com/office/drawing/2014/main" id="{F16B621E-DA9D-43BA-A3AA-55430E7988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1" name="Text Box 214">
          <a:extLst>
            <a:ext uri="{FF2B5EF4-FFF2-40B4-BE49-F238E27FC236}">
              <a16:creationId xmlns:a16="http://schemas.microsoft.com/office/drawing/2014/main" id="{01D44F75-6A48-45CD-89FA-6B8A00FB65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92" name="Text Box 215">
          <a:extLst>
            <a:ext uri="{FF2B5EF4-FFF2-40B4-BE49-F238E27FC236}">
              <a16:creationId xmlns:a16="http://schemas.microsoft.com/office/drawing/2014/main" id="{F17FAD80-CE6B-4654-B432-885F0C384AD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3" name="Text Box 216">
          <a:extLst>
            <a:ext uri="{FF2B5EF4-FFF2-40B4-BE49-F238E27FC236}">
              <a16:creationId xmlns:a16="http://schemas.microsoft.com/office/drawing/2014/main" id="{40ED9777-FCAA-4F02-A0D9-E62E7A8C87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4" name="Text Box 217">
          <a:extLst>
            <a:ext uri="{FF2B5EF4-FFF2-40B4-BE49-F238E27FC236}">
              <a16:creationId xmlns:a16="http://schemas.microsoft.com/office/drawing/2014/main" id="{BE7DABCD-3F74-4540-8B48-D2B09A52F1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895" name="Text Box 218">
          <a:extLst>
            <a:ext uri="{FF2B5EF4-FFF2-40B4-BE49-F238E27FC236}">
              <a16:creationId xmlns:a16="http://schemas.microsoft.com/office/drawing/2014/main" id="{89D59187-1C4E-433E-A8FD-906045DDA3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6" name="Text Box 219">
          <a:extLst>
            <a:ext uri="{FF2B5EF4-FFF2-40B4-BE49-F238E27FC236}">
              <a16:creationId xmlns:a16="http://schemas.microsoft.com/office/drawing/2014/main" id="{2F673ADA-B5D2-4BCA-A37A-DA5BF56498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7" name="Text Box 220">
          <a:extLst>
            <a:ext uri="{FF2B5EF4-FFF2-40B4-BE49-F238E27FC236}">
              <a16:creationId xmlns:a16="http://schemas.microsoft.com/office/drawing/2014/main" id="{A20EC1B0-66A2-4600-863C-4445A83EFA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898" name="Text Box 221">
          <a:extLst>
            <a:ext uri="{FF2B5EF4-FFF2-40B4-BE49-F238E27FC236}">
              <a16:creationId xmlns:a16="http://schemas.microsoft.com/office/drawing/2014/main" id="{8717AACE-852B-4D4F-9DEC-F51E202359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899" name="Text Box 222">
          <a:extLst>
            <a:ext uri="{FF2B5EF4-FFF2-40B4-BE49-F238E27FC236}">
              <a16:creationId xmlns:a16="http://schemas.microsoft.com/office/drawing/2014/main" id="{A699EC86-7E8D-40A1-974C-B18A9EA931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0" name="Text Box 223">
          <a:extLst>
            <a:ext uri="{FF2B5EF4-FFF2-40B4-BE49-F238E27FC236}">
              <a16:creationId xmlns:a16="http://schemas.microsoft.com/office/drawing/2014/main" id="{DA46FD0A-53E8-427D-9D03-26DC11A426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01" name="Text Box 224">
          <a:extLst>
            <a:ext uri="{FF2B5EF4-FFF2-40B4-BE49-F238E27FC236}">
              <a16:creationId xmlns:a16="http://schemas.microsoft.com/office/drawing/2014/main" id="{0E271F34-4463-49BA-926D-BEA400590A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2" name="Text Box 225">
          <a:extLst>
            <a:ext uri="{FF2B5EF4-FFF2-40B4-BE49-F238E27FC236}">
              <a16:creationId xmlns:a16="http://schemas.microsoft.com/office/drawing/2014/main" id="{E307EA16-7A68-4A7E-9125-0BAB413CB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3" name="Text Box 226">
          <a:extLst>
            <a:ext uri="{FF2B5EF4-FFF2-40B4-BE49-F238E27FC236}">
              <a16:creationId xmlns:a16="http://schemas.microsoft.com/office/drawing/2014/main" id="{3675287F-8F0A-4E40-B72A-1E5E67381D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04" name="Text Box 227">
          <a:extLst>
            <a:ext uri="{FF2B5EF4-FFF2-40B4-BE49-F238E27FC236}">
              <a16:creationId xmlns:a16="http://schemas.microsoft.com/office/drawing/2014/main" id="{5184D309-9EC8-4E3D-B2EA-72B8DAE43E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05" name="Text Box 228">
          <a:extLst>
            <a:ext uri="{FF2B5EF4-FFF2-40B4-BE49-F238E27FC236}">
              <a16:creationId xmlns:a16="http://schemas.microsoft.com/office/drawing/2014/main" id="{A4119B36-36C4-41AC-BE0C-373AD2EB20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6" name="Text Box 229">
          <a:extLst>
            <a:ext uri="{FF2B5EF4-FFF2-40B4-BE49-F238E27FC236}">
              <a16:creationId xmlns:a16="http://schemas.microsoft.com/office/drawing/2014/main" id="{4BAEB72B-2D33-4E96-B01D-B389FB279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7" name="Text Box 230">
          <a:extLst>
            <a:ext uri="{FF2B5EF4-FFF2-40B4-BE49-F238E27FC236}">
              <a16:creationId xmlns:a16="http://schemas.microsoft.com/office/drawing/2014/main" id="{D86F75E1-0645-468A-93C9-71364285E6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08" name="Text Box 231">
          <a:extLst>
            <a:ext uri="{FF2B5EF4-FFF2-40B4-BE49-F238E27FC236}">
              <a16:creationId xmlns:a16="http://schemas.microsoft.com/office/drawing/2014/main" id="{5570BDEE-0027-4067-AA9E-89CECCC184F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09" name="Text Box 232">
          <a:extLst>
            <a:ext uri="{FF2B5EF4-FFF2-40B4-BE49-F238E27FC236}">
              <a16:creationId xmlns:a16="http://schemas.microsoft.com/office/drawing/2014/main" id="{6F0FAD8A-2B9C-4349-A515-4287B33C76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0" name="Text Box 233">
          <a:extLst>
            <a:ext uri="{FF2B5EF4-FFF2-40B4-BE49-F238E27FC236}">
              <a16:creationId xmlns:a16="http://schemas.microsoft.com/office/drawing/2014/main" id="{F3CE0DB4-B245-4243-A966-55941059A0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11" name="Text Box 234">
          <a:extLst>
            <a:ext uri="{FF2B5EF4-FFF2-40B4-BE49-F238E27FC236}">
              <a16:creationId xmlns:a16="http://schemas.microsoft.com/office/drawing/2014/main" id="{523177B4-620D-4F39-9C1A-A548A510EBB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2" name="Text Box 235">
          <a:extLst>
            <a:ext uri="{FF2B5EF4-FFF2-40B4-BE49-F238E27FC236}">
              <a16:creationId xmlns:a16="http://schemas.microsoft.com/office/drawing/2014/main" id="{810A005C-E16C-4667-AA2F-FEF2FB7DE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3" name="Text Box 236">
          <a:extLst>
            <a:ext uri="{FF2B5EF4-FFF2-40B4-BE49-F238E27FC236}">
              <a16:creationId xmlns:a16="http://schemas.microsoft.com/office/drawing/2014/main" id="{082C2D64-FB13-45FA-8044-103DC6F9A1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14" name="Text Box 237">
          <a:extLst>
            <a:ext uri="{FF2B5EF4-FFF2-40B4-BE49-F238E27FC236}">
              <a16:creationId xmlns:a16="http://schemas.microsoft.com/office/drawing/2014/main" id="{5C50F63F-5806-47BC-B3B6-6DE6FCDD531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15" name="Text Box 238">
          <a:extLst>
            <a:ext uri="{FF2B5EF4-FFF2-40B4-BE49-F238E27FC236}">
              <a16:creationId xmlns:a16="http://schemas.microsoft.com/office/drawing/2014/main" id="{29396D3F-10FA-4B57-B8E3-4D0451D0CC1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6" name="Text Box 239">
          <a:extLst>
            <a:ext uri="{FF2B5EF4-FFF2-40B4-BE49-F238E27FC236}">
              <a16:creationId xmlns:a16="http://schemas.microsoft.com/office/drawing/2014/main" id="{57F8B6DF-72DE-4CEF-82FF-DAB1D84A2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7" name="Text Box 240">
          <a:extLst>
            <a:ext uri="{FF2B5EF4-FFF2-40B4-BE49-F238E27FC236}">
              <a16:creationId xmlns:a16="http://schemas.microsoft.com/office/drawing/2014/main" id="{C73DF3A6-3EF3-4037-B877-93EF33077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18" name="Text Box 241">
          <a:extLst>
            <a:ext uri="{FF2B5EF4-FFF2-40B4-BE49-F238E27FC236}">
              <a16:creationId xmlns:a16="http://schemas.microsoft.com/office/drawing/2014/main" id="{BF92BD79-E347-4502-89AB-52B3FEC6D9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19" name="Text Box 242">
          <a:extLst>
            <a:ext uri="{FF2B5EF4-FFF2-40B4-BE49-F238E27FC236}">
              <a16:creationId xmlns:a16="http://schemas.microsoft.com/office/drawing/2014/main" id="{01D32335-F228-44CC-B242-3F00AD7487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0" name="Text Box 243">
          <a:extLst>
            <a:ext uri="{FF2B5EF4-FFF2-40B4-BE49-F238E27FC236}">
              <a16:creationId xmlns:a16="http://schemas.microsoft.com/office/drawing/2014/main" id="{B8420C5E-22AB-42D7-96AF-69E9305820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21" name="Text Box 244">
          <a:extLst>
            <a:ext uri="{FF2B5EF4-FFF2-40B4-BE49-F238E27FC236}">
              <a16:creationId xmlns:a16="http://schemas.microsoft.com/office/drawing/2014/main" id="{377008A9-C625-4A07-83DF-372EDDD02EB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2" name="Text Box 245">
          <a:extLst>
            <a:ext uri="{FF2B5EF4-FFF2-40B4-BE49-F238E27FC236}">
              <a16:creationId xmlns:a16="http://schemas.microsoft.com/office/drawing/2014/main" id="{83347A89-C7B7-4948-A564-22DB58CEBF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3" name="Text Box 246">
          <a:extLst>
            <a:ext uri="{FF2B5EF4-FFF2-40B4-BE49-F238E27FC236}">
              <a16:creationId xmlns:a16="http://schemas.microsoft.com/office/drawing/2014/main" id="{F9E755C0-C5AB-43FC-A59A-04A4781ECF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24" name="Text Box 247">
          <a:extLst>
            <a:ext uri="{FF2B5EF4-FFF2-40B4-BE49-F238E27FC236}">
              <a16:creationId xmlns:a16="http://schemas.microsoft.com/office/drawing/2014/main" id="{6A2F0EA7-1B1A-44DE-B427-525B53C6B9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25" name="Text Box 248">
          <a:extLst>
            <a:ext uri="{FF2B5EF4-FFF2-40B4-BE49-F238E27FC236}">
              <a16:creationId xmlns:a16="http://schemas.microsoft.com/office/drawing/2014/main" id="{91C34EF2-7833-4DDC-9CC8-BED4C076FA4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6" name="Text Box 249">
          <a:extLst>
            <a:ext uri="{FF2B5EF4-FFF2-40B4-BE49-F238E27FC236}">
              <a16:creationId xmlns:a16="http://schemas.microsoft.com/office/drawing/2014/main" id="{5C593BEE-731E-4EA0-8227-B98769A29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7" name="Text Box 250">
          <a:extLst>
            <a:ext uri="{FF2B5EF4-FFF2-40B4-BE49-F238E27FC236}">
              <a16:creationId xmlns:a16="http://schemas.microsoft.com/office/drawing/2014/main" id="{F351E1ED-628E-401F-B223-7C47FD2AFD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28" name="Text Box 251">
          <a:extLst>
            <a:ext uri="{FF2B5EF4-FFF2-40B4-BE49-F238E27FC236}">
              <a16:creationId xmlns:a16="http://schemas.microsoft.com/office/drawing/2014/main" id="{F4AC57FC-AE3E-48A8-8246-88C69648F1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29" name="Text Box 252">
          <a:extLst>
            <a:ext uri="{FF2B5EF4-FFF2-40B4-BE49-F238E27FC236}">
              <a16:creationId xmlns:a16="http://schemas.microsoft.com/office/drawing/2014/main" id="{09FF79BE-F2E5-4021-BE72-D3E9DC03E9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0" name="Text Box 253">
          <a:extLst>
            <a:ext uri="{FF2B5EF4-FFF2-40B4-BE49-F238E27FC236}">
              <a16:creationId xmlns:a16="http://schemas.microsoft.com/office/drawing/2014/main" id="{B7B3D59D-4248-47DB-96E2-76AAB4ADA5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31" name="Text Box 254">
          <a:extLst>
            <a:ext uri="{FF2B5EF4-FFF2-40B4-BE49-F238E27FC236}">
              <a16:creationId xmlns:a16="http://schemas.microsoft.com/office/drawing/2014/main" id="{89EC3934-1A7A-46A0-A80D-68446683FB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2" name="Text Box 255">
          <a:extLst>
            <a:ext uri="{FF2B5EF4-FFF2-40B4-BE49-F238E27FC236}">
              <a16:creationId xmlns:a16="http://schemas.microsoft.com/office/drawing/2014/main" id="{FFA768EF-4A62-4843-A001-73995690A3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3" name="Text Box 256">
          <a:extLst>
            <a:ext uri="{FF2B5EF4-FFF2-40B4-BE49-F238E27FC236}">
              <a16:creationId xmlns:a16="http://schemas.microsoft.com/office/drawing/2014/main" id="{89671402-B846-4885-A918-074994DF71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0934" name="Text Box 257">
          <a:extLst>
            <a:ext uri="{FF2B5EF4-FFF2-40B4-BE49-F238E27FC236}">
              <a16:creationId xmlns:a16="http://schemas.microsoft.com/office/drawing/2014/main" id="{DF4FC640-6E34-47FC-9F42-7C42F628293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35" name="Text Box 258">
          <a:extLst>
            <a:ext uri="{FF2B5EF4-FFF2-40B4-BE49-F238E27FC236}">
              <a16:creationId xmlns:a16="http://schemas.microsoft.com/office/drawing/2014/main" id="{A209CC7E-F08C-4AAD-8E6A-8E63BCA6DB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6" name="Text Box 259">
          <a:extLst>
            <a:ext uri="{FF2B5EF4-FFF2-40B4-BE49-F238E27FC236}">
              <a16:creationId xmlns:a16="http://schemas.microsoft.com/office/drawing/2014/main" id="{821A7F91-2D51-4480-9B0E-05DDA40F0F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7" name="Text Box 260">
          <a:extLst>
            <a:ext uri="{FF2B5EF4-FFF2-40B4-BE49-F238E27FC236}">
              <a16:creationId xmlns:a16="http://schemas.microsoft.com/office/drawing/2014/main" id="{4AC004A6-DDEC-4EAE-ADB2-0A5FFBA1F2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38" name="Text Box 261">
          <a:extLst>
            <a:ext uri="{FF2B5EF4-FFF2-40B4-BE49-F238E27FC236}">
              <a16:creationId xmlns:a16="http://schemas.microsoft.com/office/drawing/2014/main" id="{BF089A94-F7BC-4C0F-9126-2BBC6B9594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39" name="Text Box 262">
          <a:extLst>
            <a:ext uri="{FF2B5EF4-FFF2-40B4-BE49-F238E27FC236}">
              <a16:creationId xmlns:a16="http://schemas.microsoft.com/office/drawing/2014/main" id="{84FA95A1-A5BC-420C-A691-387598A9AD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0" name="Text Box 263">
          <a:extLst>
            <a:ext uri="{FF2B5EF4-FFF2-40B4-BE49-F238E27FC236}">
              <a16:creationId xmlns:a16="http://schemas.microsoft.com/office/drawing/2014/main" id="{A46EC707-5D3B-406A-853C-EAE2705053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41" name="Text Box 264">
          <a:extLst>
            <a:ext uri="{FF2B5EF4-FFF2-40B4-BE49-F238E27FC236}">
              <a16:creationId xmlns:a16="http://schemas.microsoft.com/office/drawing/2014/main" id="{3FFE6A8E-8344-4A90-A224-EDEC534774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2" name="Text Box 265">
          <a:extLst>
            <a:ext uri="{FF2B5EF4-FFF2-40B4-BE49-F238E27FC236}">
              <a16:creationId xmlns:a16="http://schemas.microsoft.com/office/drawing/2014/main" id="{ACDBD152-C531-44F4-8D5E-A44D0AAFB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3" name="Text Box 266">
          <a:extLst>
            <a:ext uri="{FF2B5EF4-FFF2-40B4-BE49-F238E27FC236}">
              <a16:creationId xmlns:a16="http://schemas.microsoft.com/office/drawing/2014/main" id="{8AF9C082-D49F-40BA-B3D8-2E688CFC68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44" name="Text Box 267">
          <a:extLst>
            <a:ext uri="{FF2B5EF4-FFF2-40B4-BE49-F238E27FC236}">
              <a16:creationId xmlns:a16="http://schemas.microsoft.com/office/drawing/2014/main" id="{C50E4DA7-3A8B-423C-AA88-5101E1096A5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45" name="Text Box 268">
          <a:extLst>
            <a:ext uri="{FF2B5EF4-FFF2-40B4-BE49-F238E27FC236}">
              <a16:creationId xmlns:a16="http://schemas.microsoft.com/office/drawing/2014/main" id="{A3AC4A0D-A0EC-473F-87FB-015248C0A7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6" name="Text Box 269">
          <a:extLst>
            <a:ext uri="{FF2B5EF4-FFF2-40B4-BE49-F238E27FC236}">
              <a16:creationId xmlns:a16="http://schemas.microsoft.com/office/drawing/2014/main" id="{118E26E1-8094-4A76-8803-9FC8BBFFFD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7" name="Text Box 270">
          <a:extLst>
            <a:ext uri="{FF2B5EF4-FFF2-40B4-BE49-F238E27FC236}">
              <a16:creationId xmlns:a16="http://schemas.microsoft.com/office/drawing/2014/main" id="{E998BAA1-B676-46F2-8F6E-51489A3FA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48" name="Text Box 271">
          <a:extLst>
            <a:ext uri="{FF2B5EF4-FFF2-40B4-BE49-F238E27FC236}">
              <a16:creationId xmlns:a16="http://schemas.microsoft.com/office/drawing/2014/main" id="{5180B45D-9322-47A7-A453-FDE9658F800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49" name="Text Box 272">
          <a:extLst>
            <a:ext uri="{FF2B5EF4-FFF2-40B4-BE49-F238E27FC236}">
              <a16:creationId xmlns:a16="http://schemas.microsoft.com/office/drawing/2014/main" id="{FE106805-433D-4446-8DE5-9154C5CD63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0" name="Text Box 273">
          <a:extLst>
            <a:ext uri="{FF2B5EF4-FFF2-40B4-BE49-F238E27FC236}">
              <a16:creationId xmlns:a16="http://schemas.microsoft.com/office/drawing/2014/main" id="{C7A84308-3FC4-4252-BB4A-5C9DF0668A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51" name="Text Box 274">
          <a:extLst>
            <a:ext uri="{FF2B5EF4-FFF2-40B4-BE49-F238E27FC236}">
              <a16:creationId xmlns:a16="http://schemas.microsoft.com/office/drawing/2014/main" id="{535F16FC-EDA2-4077-BD1A-874A30E5CC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2" name="Text Box 275">
          <a:extLst>
            <a:ext uri="{FF2B5EF4-FFF2-40B4-BE49-F238E27FC236}">
              <a16:creationId xmlns:a16="http://schemas.microsoft.com/office/drawing/2014/main" id="{54B50787-8345-4F80-B3D2-B7D3373076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3" name="Text Box 276">
          <a:extLst>
            <a:ext uri="{FF2B5EF4-FFF2-40B4-BE49-F238E27FC236}">
              <a16:creationId xmlns:a16="http://schemas.microsoft.com/office/drawing/2014/main" id="{9FB6FF0F-C17B-4F8B-907F-0A99041FA7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0954" name="Text Box 277">
          <a:extLst>
            <a:ext uri="{FF2B5EF4-FFF2-40B4-BE49-F238E27FC236}">
              <a16:creationId xmlns:a16="http://schemas.microsoft.com/office/drawing/2014/main" id="{5008BB91-D531-4154-8DF0-BC4028D912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55" name="Text Box 278">
          <a:extLst>
            <a:ext uri="{FF2B5EF4-FFF2-40B4-BE49-F238E27FC236}">
              <a16:creationId xmlns:a16="http://schemas.microsoft.com/office/drawing/2014/main" id="{8D19C85D-7944-4F28-AD07-095C23E4BD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6" name="Text Box 279">
          <a:extLst>
            <a:ext uri="{FF2B5EF4-FFF2-40B4-BE49-F238E27FC236}">
              <a16:creationId xmlns:a16="http://schemas.microsoft.com/office/drawing/2014/main" id="{4048E4BF-7322-4D9C-8EA7-A14F3EBC1D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7" name="Text Box 280">
          <a:extLst>
            <a:ext uri="{FF2B5EF4-FFF2-40B4-BE49-F238E27FC236}">
              <a16:creationId xmlns:a16="http://schemas.microsoft.com/office/drawing/2014/main" id="{279952C8-ACCD-4959-B6BA-054F39B8A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58" name="Text Box 281">
          <a:extLst>
            <a:ext uri="{FF2B5EF4-FFF2-40B4-BE49-F238E27FC236}">
              <a16:creationId xmlns:a16="http://schemas.microsoft.com/office/drawing/2014/main" id="{370F900A-89E2-4EF5-881A-6A16098EF47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59" name="Text Box 282">
          <a:extLst>
            <a:ext uri="{FF2B5EF4-FFF2-40B4-BE49-F238E27FC236}">
              <a16:creationId xmlns:a16="http://schemas.microsoft.com/office/drawing/2014/main" id="{7B091A3F-5082-453D-A377-1A9F849642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0" name="Text Box 283">
          <a:extLst>
            <a:ext uri="{FF2B5EF4-FFF2-40B4-BE49-F238E27FC236}">
              <a16:creationId xmlns:a16="http://schemas.microsoft.com/office/drawing/2014/main" id="{A704BFFA-557A-4E6C-A78C-273596316D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61" name="Text Box 284">
          <a:extLst>
            <a:ext uri="{FF2B5EF4-FFF2-40B4-BE49-F238E27FC236}">
              <a16:creationId xmlns:a16="http://schemas.microsoft.com/office/drawing/2014/main" id="{F09DFAB3-9D24-4264-84B1-B568A463F7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2" name="Text Box 285">
          <a:extLst>
            <a:ext uri="{FF2B5EF4-FFF2-40B4-BE49-F238E27FC236}">
              <a16:creationId xmlns:a16="http://schemas.microsoft.com/office/drawing/2014/main" id="{E0409A46-F7E6-49C8-89E8-AF36B9720E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3" name="Text Box 286">
          <a:extLst>
            <a:ext uri="{FF2B5EF4-FFF2-40B4-BE49-F238E27FC236}">
              <a16:creationId xmlns:a16="http://schemas.microsoft.com/office/drawing/2014/main" id="{6D7339CE-79E0-4938-B9A2-00F548FF0F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64" name="Text Box 287">
          <a:extLst>
            <a:ext uri="{FF2B5EF4-FFF2-40B4-BE49-F238E27FC236}">
              <a16:creationId xmlns:a16="http://schemas.microsoft.com/office/drawing/2014/main" id="{2BC02A78-3610-4154-A277-8F5E9FF637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5" name="Text Box 288">
          <a:extLst>
            <a:ext uri="{FF2B5EF4-FFF2-40B4-BE49-F238E27FC236}">
              <a16:creationId xmlns:a16="http://schemas.microsoft.com/office/drawing/2014/main" id="{5359F6DC-DAC9-451F-AB00-56111737E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6" name="Text Box 289">
          <a:extLst>
            <a:ext uri="{FF2B5EF4-FFF2-40B4-BE49-F238E27FC236}">
              <a16:creationId xmlns:a16="http://schemas.microsoft.com/office/drawing/2014/main" id="{90364BF3-A17B-459F-AD06-82EF1410EE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67" name="Text Box 290">
          <a:extLst>
            <a:ext uri="{FF2B5EF4-FFF2-40B4-BE49-F238E27FC236}">
              <a16:creationId xmlns:a16="http://schemas.microsoft.com/office/drawing/2014/main" id="{33446BEE-68EE-4324-9521-14E76D6761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8" name="Text Box 291">
          <a:extLst>
            <a:ext uri="{FF2B5EF4-FFF2-40B4-BE49-F238E27FC236}">
              <a16:creationId xmlns:a16="http://schemas.microsoft.com/office/drawing/2014/main" id="{C5CA9AE9-ECA8-493A-AA6F-87C37D2038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69" name="Text Box 292">
          <a:extLst>
            <a:ext uri="{FF2B5EF4-FFF2-40B4-BE49-F238E27FC236}">
              <a16:creationId xmlns:a16="http://schemas.microsoft.com/office/drawing/2014/main" id="{479FB9CD-14C2-49B2-BA71-442CF3D1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70" name="Text Box 293">
          <a:extLst>
            <a:ext uri="{FF2B5EF4-FFF2-40B4-BE49-F238E27FC236}">
              <a16:creationId xmlns:a16="http://schemas.microsoft.com/office/drawing/2014/main" id="{B8DAF53E-41EA-4E71-B267-D2CB8AC8C9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1" name="Text Box 294">
          <a:extLst>
            <a:ext uri="{FF2B5EF4-FFF2-40B4-BE49-F238E27FC236}">
              <a16:creationId xmlns:a16="http://schemas.microsoft.com/office/drawing/2014/main" id="{FD3F851B-1BD8-4939-9574-41B822C906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2" name="Text Box 295">
          <a:extLst>
            <a:ext uri="{FF2B5EF4-FFF2-40B4-BE49-F238E27FC236}">
              <a16:creationId xmlns:a16="http://schemas.microsoft.com/office/drawing/2014/main" id="{B0EEA457-533E-4367-B263-B649E5052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73" name="Text Box 296">
          <a:extLst>
            <a:ext uri="{FF2B5EF4-FFF2-40B4-BE49-F238E27FC236}">
              <a16:creationId xmlns:a16="http://schemas.microsoft.com/office/drawing/2014/main" id="{5E403CD9-DEAE-4DBE-83B9-332EC16739C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74" name="Text Box 297">
          <a:extLst>
            <a:ext uri="{FF2B5EF4-FFF2-40B4-BE49-F238E27FC236}">
              <a16:creationId xmlns:a16="http://schemas.microsoft.com/office/drawing/2014/main" id="{11A0206E-31C6-4AEF-AF9F-BBFEB423CD2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5" name="Text Box 298">
          <a:extLst>
            <a:ext uri="{FF2B5EF4-FFF2-40B4-BE49-F238E27FC236}">
              <a16:creationId xmlns:a16="http://schemas.microsoft.com/office/drawing/2014/main" id="{251F7338-98B0-4948-A123-A63AEE5A2A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6" name="Text Box 299">
          <a:extLst>
            <a:ext uri="{FF2B5EF4-FFF2-40B4-BE49-F238E27FC236}">
              <a16:creationId xmlns:a16="http://schemas.microsoft.com/office/drawing/2014/main" id="{8613275B-859A-47D7-89F7-F596E8F109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77" name="Text Box 300">
          <a:extLst>
            <a:ext uri="{FF2B5EF4-FFF2-40B4-BE49-F238E27FC236}">
              <a16:creationId xmlns:a16="http://schemas.microsoft.com/office/drawing/2014/main" id="{B2734734-2284-473E-847C-3D3485C1D54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8" name="Text Box 301">
          <a:extLst>
            <a:ext uri="{FF2B5EF4-FFF2-40B4-BE49-F238E27FC236}">
              <a16:creationId xmlns:a16="http://schemas.microsoft.com/office/drawing/2014/main" id="{D76DE3D9-FFE2-485F-A819-71F6ED6F5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79" name="Text Box 302">
          <a:extLst>
            <a:ext uri="{FF2B5EF4-FFF2-40B4-BE49-F238E27FC236}">
              <a16:creationId xmlns:a16="http://schemas.microsoft.com/office/drawing/2014/main" id="{C58C4464-AC04-4398-B334-0AFC1FA886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80" name="Text Box 303">
          <a:extLst>
            <a:ext uri="{FF2B5EF4-FFF2-40B4-BE49-F238E27FC236}">
              <a16:creationId xmlns:a16="http://schemas.microsoft.com/office/drawing/2014/main" id="{FA3D9581-5A29-4E15-9884-5F89FC0B91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81" name="Text Box 304">
          <a:extLst>
            <a:ext uri="{FF2B5EF4-FFF2-40B4-BE49-F238E27FC236}">
              <a16:creationId xmlns:a16="http://schemas.microsoft.com/office/drawing/2014/main" id="{D55610A2-2E3E-44EC-9AAD-636878647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82" name="Text Box 305">
          <a:extLst>
            <a:ext uri="{FF2B5EF4-FFF2-40B4-BE49-F238E27FC236}">
              <a16:creationId xmlns:a16="http://schemas.microsoft.com/office/drawing/2014/main" id="{92B172B2-C2F0-42A4-B87D-CE1EAAAC48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0983" name="Text Box 306">
          <a:extLst>
            <a:ext uri="{FF2B5EF4-FFF2-40B4-BE49-F238E27FC236}">
              <a16:creationId xmlns:a16="http://schemas.microsoft.com/office/drawing/2014/main" id="{E712A6C6-78F9-4D61-B78D-C762A7E913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84" name="Text Box 307">
          <a:extLst>
            <a:ext uri="{FF2B5EF4-FFF2-40B4-BE49-F238E27FC236}">
              <a16:creationId xmlns:a16="http://schemas.microsoft.com/office/drawing/2014/main" id="{432D8C5B-88D2-422A-BCCC-0FE6EF0CB7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0985" name="Text Box 308">
          <a:extLst>
            <a:ext uri="{FF2B5EF4-FFF2-40B4-BE49-F238E27FC236}">
              <a16:creationId xmlns:a16="http://schemas.microsoft.com/office/drawing/2014/main" id="{1596FB89-1CBE-415B-8F98-8113F704A5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86" name="Text Box 309">
          <a:extLst>
            <a:ext uri="{FF2B5EF4-FFF2-40B4-BE49-F238E27FC236}">
              <a16:creationId xmlns:a16="http://schemas.microsoft.com/office/drawing/2014/main" id="{5E540C2B-8050-418C-A474-CF9BF7CCF9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87" name="Text Box 310">
          <a:extLst>
            <a:ext uri="{FF2B5EF4-FFF2-40B4-BE49-F238E27FC236}">
              <a16:creationId xmlns:a16="http://schemas.microsoft.com/office/drawing/2014/main" id="{A5DBF4C1-0E1E-4730-92DA-482B5F2623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88" name="Text Box 311">
          <a:extLst>
            <a:ext uri="{FF2B5EF4-FFF2-40B4-BE49-F238E27FC236}">
              <a16:creationId xmlns:a16="http://schemas.microsoft.com/office/drawing/2014/main" id="{47045B4F-0B2F-44F4-9FBB-56F38F0A33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89" name="Text Box 312">
          <a:extLst>
            <a:ext uri="{FF2B5EF4-FFF2-40B4-BE49-F238E27FC236}">
              <a16:creationId xmlns:a16="http://schemas.microsoft.com/office/drawing/2014/main" id="{1B7B58D5-4584-4207-B380-05C03C438E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0" name="Text Box 313">
          <a:extLst>
            <a:ext uri="{FF2B5EF4-FFF2-40B4-BE49-F238E27FC236}">
              <a16:creationId xmlns:a16="http://schemas.microsoft.com/office/drawing/2014/main" id="{83039962-3D51-46E6-A069-5ACB204F5A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1" name="Text Box 314">
          <a:extLst>
            <a:ext uri="{FF2B5EF4-FFF2-40B4-BE49-F238E27FC236}">
              <a16:creationId xmlns:a16="http://schemas.microsoft.com/office/drawing/2014/main" id="{3212B6EF-124A-4300-96CB-9E44C503C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2" name="Text Box 315">
          <a:extLst>
            <a:ext uri="{FF2B5EF4-FFF2-40B4-BE49-F238E27FC236}">
              <a16:creationId xmlns:a16="http://schemas.microsoft.com/office/drawing/2014/main" id="{D9414230-0D12-4AA1-AE1F-CCDFE9D475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3" name="Text Box 316">
          <a:extLst>
            <a:ext uri="{FF2B5EF4-FFF2-40B4-BE49-F238E27FC236}">
              <a16:creationId xmlns:a16="http://schemas.microsoft.com/office/drawing/2014/main" id="{42E3F0F3-1057-4AD5-8E99-1F9067C4A68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4" name="Text Box 317">
          <a:extLst>
            <a:ext uri="{FF2B5EF4-FFF2-40B4-BE49-F238E27FC236}">
              <a16:creationId xmlns:a16="http://schemas.microsoft.com/office/drawing/2014/main" id="{3FA97EC8-61EE-4978-96A2-05C569D3E7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5" name="Text Box 318">
          <a:extLst>
            <a:ext uri="{FF2B5EF4-FFF2-40B4-BE49-F238E27FC236}">
              <a16:creationId xmlns:a16="http://schemas.microsoft.com/office/drawing/2014/main" id="{3251153C-C840-429C-9AC7-DB178A9056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6" name="Text Box 319">
          <a:extLst>
            <a:ext uri="{FF2B5EF4-FFF2-40B4-BE49-F238E27FC236}">
              <a16:creationId xmlns:a16="http://schemas.microsoft.com/office/drawing/2014/main" id="{3BF020B1-5DD5-470F-988C-00CA6E4CD8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7" name="Text Box 320">
          <a:extLst>
            <a:ext uri="{FF2B5EF4-FFF2-40B4-BE49-F238E27FC236}">
              <a16:creationId xmlns:a16="http://schemas.microsoft.com/office/drawing/2014/main" id="{FAFC7BD3-4401-4A97-8318-27BA0BCB9A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8" name="Text Box 321">
          <a:extLst>
            <a:ext uri="{FF2B5EF4-FFF2-40B4-BE49-F238E27FC236}">
              <a16:creationId xmlns:a16="http://schemas.microsoft.com/office/drawing/2014/main" id="{C26F6406-5F34-4F5E-A945-5994E81A28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0999" name="Text Box 322">
          <a:extLst>
            <a:ext uri="{FF2B5EF4-FFF2-40B4-BE49-F238E27FC236}">
              <a16:creationId xmlns:a16="http://schemas.microsoft.com/office/drawing/2014/main" id="{7642DD6C-9A09-4A83-B772-E4F9289942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0" name="Text Box 323">
          <a:extLst>
            <a:ext uri="{FF2B5EF4-FFF2-40B4-BE49-F238E27FC236}">
              <a16:creationId xmlns:a16="http://schemas.microsoft.com/office/drawing/2014/main" id="{872EC95E-2ED7-4FE0-8F45-8D0A7EC503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1" name="Text Box 324">
          <a:extLst>
            <a:ext uri="{FF2B5EF4-FFF2-40B4-BE49-F238E27FC236}">
              <a16:creationId xmlns:a16="http://schemas.microsoft.com/office/drawing/2014/main" id="{A656C885-0B5C-41C0-A4CD-782ACBEF78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2" name="Text Box 325">
          <a:extLst>
            <a:ext uri="{FF2B5EF4-FFF2-40B4-BE49-F238E27FC236}">
              <a16:creationId xmlns:a16="http://schemas.microsoft.com/office/drawing/2014/main" id="{7EAA0A0A-B6AF-4985-9BC7-727E8079B5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3" name="Text Box 326">
          <a:extLst>
            <a:ext uri="{FF2B5EF4-FFF2-40B4-BE49-F238E27FC236}">
              <a16:creationId xmlns:a16="http://schemas.microsoft.com/office/drawing/2014/main" id="{92A4BA3B-61C7-40AB-AA27-9E48EE28D2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4" name="Text Box 327">
          <a:extLst>
            <a:ext uri="{FF2B5EF4-FFF2-40B4-BE49-F238E27FC236}">
              <a16:creationId xmlns:a16="http://schemas.microsoft.com/office/drawing/2014/main" id="{F6D6DC04-19DD-4859-AC79-E67D50A124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5" name="Text Box 328">
          <a:extLst>
            <a:ext uri="{FF2B5EF4-FFF2-40B4-BE49-F238E27FC236}">
              <a16:creationId xmlns:a16="http://schemas.microsoft.com/office/drawing/2014/main" id="{4DE6FEC0-E199-443F-A4D5-3CE040AD1D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6" name="Text Box 329">
          <a:extLst>
            <a:ext uri="{FF2B5EF4-FFF2-40B4-BE49-F238E27FC236}">
              <a16:creationId xmlns:a16="http://schemas.microsoft.com/office/drawing/2014/main" id="{657E9962-CF87-45AE-949B-E5D3F8B305D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7" name="Text Box 330">
          <a:extLst>
            <a:ext uri="{FF2B5EF4-FFF2-40B4-BE49-F238E27FC236}">
              <a16:creationId xmlns:a16="http://schemas.microsoft.com/office/drawing/2014/main" id="{B3D6C9E6-1DD7-4135-BB80-91DD1740B5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8" name="Text Box 331">
          <a:extLst>
            <a:ext uri="{FF2B5EF4-FFF2-40B4-BE49-F238E27FC236}">
              <a16:creationId xmlns:a16="http://schemas.microsoft.com/office/drawing/2014/main" id="{9962BC05-6833-47F3-B45B-BB79D17E99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09" name="Text Box 332">
          <a:extLst>
            <a:ext uri="{FF2B5EF4-FFF2-40B4-BE49-F238E27FC236}">
              <a16:creationId xmlns:a16="http://schemas.microsoft.com/office/drawing/2014/main" id="{C7307CA2-53FC-4D77-9625-ED190B9EFA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10" name="Text Box 333">
          <a:extLst>
            <a:ext uri="{FF2B5EF4-FFF2-40B4-BE49-F238E27FC236}">
              <a16:creationId xmlns:a16="http://schemas.microsoft.com/office/drawing/2014/main" id="{5570E8B4-5156-40DB-BC16-C75F151ADF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11" name="Text Box 334">
          <a:extLst>
            <a:ext uri="{FF2B5EF4-FFF2-40B4-BE49-F238E27FC236}">
              <a16:creationId xmlns:a16="http://schemas.microsoft.com/office/drawing/2014/main" id="{63E99B03-5902-4B82-AF6A-70429D799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12" name="Text Box 335">
          <a:extLst>
            <a:ext uri="{FF2B5EF4-FFF2-40B4-BE49-F238E27FC236}">
              <a16:creationId xmlns:a16="http://schemas.microsoft.com/office/drawing/2014/main" id="{1E27E59E-9C87-4061-9FE9-19782CBB32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013" name="Text Box 336">
          <a:extLst>
            <a:ext uri="{FF2B5EF4-FFF2-40B4-BE49-F238E27FC236}">
              <a16:creationId xmlns:a16="http://schemas.microsoft.com/office/drawing/2014/main" id="{78B16F7B-BB59-4C8D-8AC8-ADA707444A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014" name="Text Box 337">
          <a:extLst>
            <a:ext uri="{FF2B5EF4-FFF2-40B4-BE49-F238E27FC236}">
              <a16:creationId xmlns:a16="http://schemas.microsoft.com/office/drawing/2014/main" id="{CB35B456-2931-4141-9338-BE683D9264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15" name="Text Box 338">
          <a:extLst>
            <a:ext uri="{FF2B5EF4-FFF2-40B4-BE49-F238E27FC236}">
              <a16:creationId xmlns:a16="http://schemas.microsoft.com/office/drawing/2014/main" id="{CC3A1F67-A5D3-4202-BD3F-9E9D812C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16" name="Text Box 339">
          <a:extLst>
            <a:ext uri="{FF2B5EF4-FFF2-40B4-BE49-F238E27FC236}">
              <a16:creationId xmlns:a16="http://schemas.microsoft.com/office/drawing/2014/main" id="{528F4412-C978-4F1D-8812-27BAF171D1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017" name="Text Box 340">
          <a:extLst>
            <a:ext uri="{FF2B5EF4-FFF2-40B4-BE49-F238E27FC236}">
              <a16:creationId xmlns:a16="http://schemas.microsoft.com/office/drawing/2014/main" id="{98184675-A2D4-49FE-8B0A-61EF158A8CD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18" name="Text Box 341">
          <a:extLst>
            <a:ext uri="{FF2B5EF4-FFF2-40B4-BE49-F238E27FC236}">
              <a16:creationId xmlns:a16="http://schemas.microsoft.com/office/drawing/2014/main" id="{B040EACB-2B9E-4B6B-8B95-F34B7C047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19" name="Text Box 342">
          <a:extLst>
            <a:ext uri="{FF2B5EF4-FFF2-40B4-BE49-F238E27FC236}">
              <a16:creationId xmlns:a16="http://schemas.microsoft.com/office/drawing/2014/main" id="{8EA1AD45-14B2-420E-9217-393FB053B8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020" name="Text Box 343">
          <a:extLst>
            <a:ext uri="{FF2B5EF4-FFF2-40B4-BE49-F238E27FC236}">
              <a16:creationId xmlns:a16="http://schemas.microsoft.com/office/drawing/2014/main" id="{660C8FBB-FCA7-47AF-8D4A-08076C5D6F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21" name="Text Box 344">
          <a:extLst>
            <a:ext uri="{FF2B5EF4-FFF2-40B4-BE49-F238E27FC236}">
              <a16:creationId xmlns:a16="http://schemas.microsoft.com/office/drawing/2014/main" id="{40FD3D2C-59F5-4A8A-8E4F-3CD29D75D5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22" name="Text Box 345">
          <a:extLst>
            <a:ext uri="{FF2B5EF4-FFF2-40B4-BE49-F238E27FC236}">
              <a16:creationId xmlns:a16="http://schemas.microsoft.com/office/drawing/2014/main" id="{F262A2EB-2609-4B34-BB72-E90750FACF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3" name="Text Box 346">
          <a:extLst>
            <a:ext uri="{FF2B5EF4-FFF2-40B4-BE49-F238E27FC236}">
              <a16:creationId xmlns:a16="http://schemas.microsoft.com/office/drawing/2014/main" id="{F4AC0463-2779-4DF8-8410-E2FE482A3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4" name="Text Box 347">
          <a:extLst>
            <a:ext uri="{FF2B5EF4-FFF2-40B4-BE49-F238E27FC236}">
              <a16:creationId xmlns:a16="http://schemas.microsoft.com/office/drawing/2014/main" id="{3E7B9109-72A4-4C7C-ABE2-C0A42CA9AE4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5" name="Text Box 348">
          <a:extLst>
            <a:ext uri="{FF2B5EF4-FFF2-40B4-BE49-F238E27FC236}">
              <a16:creationId xmlns:a16="http://schemas.microsoft.com/office/drawing/2014/main" id="{A8EDB8A2-ECFA-4457-9FAF-32537F6923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6" name="Text Box 349">
          <a:extLst>
            <a:ext uri="{FF2B5EF4-FFF2-40B4-BE49-F238E27FC236}">
              <a16:creationId xmlns:a16="http://schemas.microsoft.com/office/drawing/2014/main" id="{C67B4960-455C-4067-86EB-12769F45DF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7" name="Text Box 350">
          <a:extLst>
            <a:ext uri="{FF2B5EF4-FFF2-40B4-BE49-F238E27FC236}">
              <a16:creationId xmlns:a16="http://schemas.microsoft.com/office/drawing/2014/main" id="{25FFB37B-9EFA-4FE1-829B-CFFED37D06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8" name="Text Box 351">
          <a:extLst>
            <a:ext uri="{FF2B5EF4-FFF2-40B4-BE49-F238E27FC236}">
              <a16:creationId xmlns:a16="http://schemas.microsoft.com/office/drawing/2014/main" id="{DC716148-26EC-4394-BF36-616C298AB6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29" name="Text Box 352">
          <a:extLst>
            <a:ext uri="{FF2B5EF4-FFF2-40B4-BE49-F238E27FC236}">
              <a16:creationId xmlns:a16="http://schemas.microsoft.com/office/drawing/2014/main" id="{6D06408C-6899-45EA-83D4-5B0BF925D4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0" name="Text Box 353">
          <a:extLst>
            <a:ext uri="{FF2B5EF4-FFF2-40B4-BE49-F238E27FC236}">
              <a16:creationId xmlns:a16="http://schemas.microsoft.com/office/drawing/2014/main" id="{7B50F48A-1228-4B62-A45E-8374554A2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1" name="Text Box 354">
          <a:extLst>
            <a:ext uri="{FF2B5EF4-FFF2-40B4-BE49-F238E27FC236}">
              <a16:creationId xmlns:a16="http://schemas.microsoft.com/office/drawing/2014/main" id="{806E6610-1A5E-4113-8A69-232018490C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2" name="Text Box 355">
          <a:extLst>
            <a:ext uri="{FF2B5EF4-FFF2-40B4-BE49-F238E27FC236}">
              <a16:creationId xmlns:a16="http://schemas.microsoft.com/office/drawing/2014/main" id="{6BB88B0F-3F37-4D56-BCFB-0ABCE0C1A2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3" name="Text Box 356">
          <a:extLst>
            <a:ext uri="{FF2B5EF4-FFF2-40B4-BE49-F238E27FC236}">
              <a16:creationId xmlns:a16="http://schemas.microsoft.com/office/drawing/2014/main" id="{DC404E36-3C61-40B6-BBC4-7E760D00DD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4" name="Text Box 357">
          <a:extLst>
            <a:ext uri="{FF2B5EF4-FFF2-40B4-BE49-F238E27FC236}">
              <a16:creationId xmlns:a16="http://schemas.microsoft.com/office/drawing/2014/main" id="{5B19F984-B4F1-4547-9632-243E17BC0BD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5" name="Text Box 358">
          <a:extLst>
            <a:ext uri="{FF2B5EF4-FFF2-40B4-BE49-F238E27FC236}">
              <a16:creationId xmlns:a16="http://schemas.microsoft.com/office/drawing/2014/main" id="{15AC9F5F-2BE1-49B2-985B-BED8B2AE97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6" name="Text Box 359">
          <a:extLst>
            <a:ext uri="{FF2B5EF4-FFF2-40B4-BE49-F238E27FC236}">
              <a16:creationId xmlns:a16="http://schemas.microsoft.com/office/drawing/2014/main" id="{996549F0-E6ED-4FE4-98E7-A859207FB8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7" name="Text Box 360">
          <a:extLst>
            <a:ext uri="{FF2B5EF4-FFF2-40B4-BE49-F238E27FC236}">
              <a16:creationId xmlns:a16="http://schemas.microsoft.com/office/drawing/2014/main" id="{6820C9BB-8FE1-4854-A347-1C6298F5299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8" name="Text Box 361">
          <a:extLst>
            <a:ext uri="{FF2B5EF4-FFF2-40B4-BE49-F238E27FC236}">
              <a16:creationId xmlns:a16="http://schemas.microsoft.com/office/drawing/2014/main" id="{AC7A80B8-9DDA-4322-90E1-91C1633EF8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39" name="Text Box 362">
          <a:extLst>
            <a:ext uri="{FF2B5EF4-FFF2-40B4-BE49-F238E27FC236}">
              <a16:creationId xmlns:a16="http://schemas.microsoft.com/office/drawing/2014/main" id="{D2CD4C1E-D49D-42A1-AB12-DA745B7942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0" name="Text Box 363">
          <a:extLst>
            <a:ext uri="{FF2B5EF4-FFF2-40B4-BE49-F238E27FC236}">
              <a16:creationId xmlns:a16="http://schemas.microsoft.com/office/drawing/2014/main" id="{608232F2-8561-4AE9-AE89-C684F28AF22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1" name="Text Box 364">
          <a:extLst>
            <a:ext uri="{FF2B5EF4-FFF2-40B4-BE49-F238E27FC236}">
              <a16:creationId xmlns:a16="http://schemas.microsoft.com/office/drawing/2014/main" id="{FD2AAECA-D055-4FCC-860F-7FD456A1C8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2" name="Text Box 365">
          <a:extLst>
            <a:ext uri="{FF2B5EF4-FFF2-40B4-BE49-F238E27FC236}">
              <a16:creationId xmlns:a16="http://schemas.microsoft.com/office/drawing/2014/main" id="{7A60E85F-76A9-4D95-93E7-97B5D3722C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3" name="Text Box 366">
          <a:extLst>
            <a:ext uri="{FF2B5EF4-FFF2-40B4-BE49-F238E27FC236}">
              <a16:creationId xmlns:a16="http://schemas.microsoft.com/office/drawing/2014/main" id="{2ED14E27-2C57-4B1B-9DAF-D2B6E2F92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4" name="Text Box 367">
          <a:extLst>
            <a:ext uri="{FF2B5EF4-FFF2-40B4-BE49-F238E27FC236}">
              <a16:creationId xmlns:a16="http://schemas.microsoft.com/office/drawing/2014/main" id="{7DC68CC5-1E37-4151-AED9-D6529D73D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5" name="Text Box 368">
          <a:extLst>
            <a:ext uri="{FF2B5EF4-FFF2-40B4-BE49-F238E27FC236}">
              <a16:creationId xmlns:a16="http://schemas.microsoft.com/office/drawing/2014/main" id="{4C5874BF-9FD0-40DF-B1D7-454AE046CBD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6" name="Text Box 369">
          <a:extLst>
            <a:ext uri="{FF2B5EF4-FFF2-40B4-BE49-F238E27FC236}">
              <a16:creationId xmlns:a16="http://schemas.microsoft.com/office/drawing/2014/main" id="{FA8AF16C-29BE-41ED-8511-E9E14E7F5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7" name="Text Box 370">
          <a:extLst>
            <a:ext uri="{FF2B5EF4-FFF2-40B4-BE49-F238E27FC236}">
              <a16:creationId xmlns:a16="http://schemas.microsoft.com/office/drawing/2014/main" id="{A476145A-F020-4460-A799-53D55CDC32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8" name="Text Box 371">
          <a:extLst>
            <a:ext uri="{FF2B5EF4-FFF2-40B4-BE49-F238E27FC236}">
              <a16:creationId xmlns:a16="http://schemas.microsoft.com/office/drawing/2014/main" id="{8CF0E240-A3C8-4BC2-B07C-96A63E6AA8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49" name="Text Box 372">
          <a:extLst>
            <a:ext uri="{FF2B5EF4-FFF2-40B4-BE49-F238E27FC236}">
              <a16:creationId xmlns:a16="http://schemas.microsoft.com/office/drawing/2014/main" id="{1C82F2E2-BAF8-4BA9-9DF0-EC16498E8D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050" name="Text Box 373">
          <a:extLst>
            <a:ext uri="{FF2B5EF4-FFF2-40B4-BE49-F238E27FC236}">
              <a16:creationId xmlns:a16="http://schemas.microsoft.com/office/drawing/2014/main" id="{9BB8E0F1-F721-4723-B5CD-BB97001AF94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051" name="Text Box 374">
          <a:extLst>
            <a:ext uri="{FF2B5EF4-FFF2-40B4-BE49-F238E27FC236}">
              <a16:creationId xmlns:a16="http://schemas.microsoft.com/office/drawing/2014/main" id="{16F9EC45-7E24-4F13-8738-CDE11D7CC48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2" name="Text Box 375">
          <a:extLst>
            <a:ext uri="{FF2B5EF4-FFF2-40B4-BE49-F238E27FC236}">
              <a16:creationId xmlns:a16="http://schemas.microsoft.com/office/drawing/2014/main" id="{7BAB300C-FC5B-44BC-93ED-A9F7C80AF3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3" name="Text Box 376">
          <a:extLst>
            <a:ext uri="{FF2B5EF4-FFF2-40B4-BE49-F238E27FC236}">
              <a16:creationId xmlns:a16="http://schemas.microsoft.com/office/drawing/2014/main" id="{0B2E30D1-9F41-4CE3-B85F-283D11180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054" name="Text Box 377">
          <a:extLst>
            <a:ext uri="{FF2B5EF4-FFF2-40B4-BE49-F238E27FC236}">
              <a16:creationId xmlns:a16="http://schemas.microsoft.com/office/drawing/2014/main" id="{7DD84456-54CA-4EF4-8332-3A35F36ACE6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5" name="Text Box 378">
          <a:extLst>
            <a:ext uri="{FF2B5EF4-FFF2-40B4-BE49-F238E27FC236}">
              <a16:creationId xmlns:a16="http://schemas.microsoft.com/office/drawing/2014/main" id="{13A95199-A3F8-4980-944B-6FFC2F7EFD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6" name="Text Box 379">
          <a:extLst>
            <a:ext uri="{FF2B5EF4-FFF2-40B4-BE49-F238E27FC236}">
              <a16:creationId xmlns:a16="http://schemas.microsoft.com/office/drawing/2014/main" id="{103F7101-BA86-413D-A8F0-FA6FEEBDD3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057" name="Text Box 380">
          <a:extLst>
            <a:ext uri="{FF2B5EF4-FFF2-40B4-BE49-F238E27FC236}">
              <a16:creationId xmlns:a16="http://schemas.microsoft.com/office/drawing/2014/main" id="{98A7C1F3-3087-4F59-8971-A576C4AEAE8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8" name="Text Box 381">
          <a:extLst>
            <a:ext uri="{FF2B5EF4-FFF2-40B4-BE49-F238E27FC236}">
              <a16:creationId xmlns:a16="http://schemas.microsoft.com/office/drawing/2014/main" id="{61C5B32A-C74E-4D28-99C4-56AB3722F6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59" name="Text Box 382">
          <a:extLst>
            <a:ext uri="{FF2B5EF4-FFF2-40B4-BE49-F238E27FC236}">
              <a16:creationId xmlns:a16="http://schemas.microsoft.com/office/drawing/2014/main" id="{6971D294-DDEA-4B2F-A6D1-B890D37BA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0" name="Text Box 383">
          <a:extLst>
            <a:ext uri="{FF2B5EF4-FFF2-40B4-BE49-F238E27FC236}">
              <a16:creationId xmlns:a16="http://schemas.microsoft.com/office/drawing/2014/main" id="{6B1D946C-348D-479C-8E00-844AD34068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1" name="Text Box 384">
          <a:extLst>
            <a:ext uri="{FF2B5EF4-FFF2-40B4-BE49-F238E27FC236}">
              <a16:creationId xmlns:a16="http://schemas.microsoft.com/office/drawing/2014/main" id="{07D67C41-CD2A-4D5A-8889-0CF874FD50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2" name="Text Box 385">
          <a:extLst>
            <a:ext uri="{FF2B5EF4-FFF2-40B4-BE49-F238E27FC236}">
              <a16:creationId xmlns:a16="http://schemas.microsoft.com/office/drawing/2014/main" id="{704F06EE-B389-4322-A072-3F0DF2C1FB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3" name="Text Box 386">
          <a:extLst>
            <a:ext uri="{FF2B5EF4-FFF2-40B4-BE49-F238E27FC236}">
              <a16:creationId xmlns:a16="http://schemas.microsoft.com/office/drawing/2014/main" id="{3E409681-15BF-4D37-9775-862504B47A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4" name="Text Box 387">
          <a:extLst>
            <a:ext uri="{FF2B5EF4-FFF2-40B4-BE49-F238E27FC236}">
              <a16:creationId xmlns:a16="http://schemas.microsoft.com/office/drawing/2014/main" id="{32BBE7D8-E936-4831-8A35-F3FED5BC36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5" name="Text Box 388">
          <a:extLst>
            <a:ext uri="{FF2B5EF4-FFF2-40B4-BE49-F238E27FC236}">
              <a16:creationId xmlns:a16="http://schemas.microsoft.com/office/drawing/2014/main" id="{67178353-0FA9-49A7-B86C-BB3614765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6" name="Text Box 389">
          <a:extLst>
            <a:ext uri="{FF2B5EF4-FFF2-40B4-BE49-F238E27FC236}">
              <a16:creationId xmlns:a16="http://schemas.microsoft.com/office/drawing/2014/main" id="{435ACA7E-7497-4DAC-A426-3D19F2FD2C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7" name="Text Box 390">
          <a:extLst>
            <a:ext uri="{FF2B5EF4-FFF2-40B4-BE49-F238E27FC236}">
              <a16:creationId xmlns:a16="http://schemas.microsoft.com/office/drawing/2014/main" id="{3022A8A3-AA09-4919-8D71-E82DA92B00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8" name="Text Box 391">
          <a:extLst>
            <a:ext uri="{FF2B5EF4-FFF2-40B4-BE49-F238E27FC236}">
              <a16:creationId xmlns:a16="http://schemas.microsoft.com/office/drawing/2014/main" id="{51D9971F-437D-4D29-A499-FF5236C7C5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69" name="Text Box 392">
          <a:extLst>
            <a:ext uri="{FF2B5EF4-FFF2-40B4-BE49-F238E27FC236}">
              <a16:creationId xmlns:a16="http://schemas.microsoft.com/office/drawing/2014/main" id="{E222D3CC-EA68-42BB-BE0F-86A47626BF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0" name="Text Box 393">
          <a:extLst>
            <a:ext uri="{FF2B5EF4-FFF2-40B4-BE49-F238E27FC236}">
              <a16:creationId xmlns:a16="http://schemas.microsoft.com/office/drawing/2014/main" id="{C58EC64D-4A49-4466-BFA8-D27FBE54EC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1" name="Text Box 394">
          <a:extLst>
            <a:ext uri="{FF2B5EF4-FFF2-40B4-BE49-F238E27FC236}">
              <a16:creationId xmlns:a16="http://schemas.microsoft.com/office/drawing/2014/main" id="{3B72E8AF-2153-44D1-85F2-4B15210B67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2" name="Text Box 395">
          <a:extLst>
            <a:ext uri="{FF2B5EF4-FFF2-40B4-BE49-F238E27FC236}">
              <a16:creationId xmlns:a16="http://schemas.microsoft.com/office/drawing/2014/main" id="{902C73D6-76DD-4138-A7E4-98BC71C560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3" name="Text Box 396">
          <a:extLst>
            <a:ext uri="{FF2B5EF4-FFF2-40B4-BE49-F238E27FC236}">
              <a16:creationId xmlns:a16="http://schemas.microsoft.com/office/drawing/2014/main" id="{256F3BC0-407A-4439-A0B1-2D36EDBF9A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4" name="Text Box 397">
          <a:extLst>
            <a:ext uri="{FF2B5EF4-FFF2-40B4-BE49-F238E27FC236}">
              <a16:creationId xmlns:a16="http://schemas.microsoft.com/office/drawing/2014/main" id="{6FE462F4-79A5-42E6-B497-066F91C4F3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5" name="Text Box 398">
          <a:extLst>
            <a:ext uri="{FF2B5EF4-FFF2-40B4-BE49-F238E27FC236}">
              <a16:creationId xmlns:a16="http://schemas.microsoft.com/office/drawing/2014/main" id="{FA1CAC9B-69C1-4592-BD7C-7C15028E201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6" name="Text Box 399">
          <a:extLst>
            <a:ext uri="{FF2B5EF4-FFF2-40B4-BE49-F238E27FC236}">
              <a16:creationId xmlns:a16="http://schemas.microsoft.com/office/drawing/2014/main" id="{731C13F5-6D47-4704-B33C-D870D5414C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7" name="Text Box 400">
          <a:extLst>
            <a:ext uri="{FF2B5EF4-FFF2-40B4-BE49-F238E27FC236}">
              <a16:creationId xmlns:a16="http://schemas.microsoft.com/office/drawing/2014/main" id="{99569C6B-08FC-4F43-864F-C66947F6AF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8" name="Text Box 401">
          <a:extLst>
            <a:ext uri="{FF2B5EF4-FFF2-40B4-BE49-F238E27FC236}">
              <a16:creationId xmlns:a16="http://schemas.microsoft.com/office/drawing/2014/main" id="{C10AA5D9-BA05-4A0D-AA22-3C291F2D9E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79" name="Text Box 402">
          <a:extLst>
            <a:ext uri="{FF2B5EF4-FFF2-40B4-BE49-F238E27FC236}">
              <a16:creationId xmlns:a16="http://schemas.microsoft.com/office/drawing/2014/main" id="{03CDA3E8-D7D0-4485-AA2D-E95F08F890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0" name="Text Box 403">
          <a:extLst>
            <a:ext uri="{FF2B5EF4-FFF2-40B4-BE49-F238E27FC236}">
              <a16:creationId xmlns:a16="http://schemas.microsoft.com/office/drawing/2014/main" id="{0C0EF36F-0282-4697-AD9F-23EBD0CE3E7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1" name="Text Box 404">
          <a:extLst>
            <a:ext uri="{FF2B5EF4-FFF2-40B4-BE49-F238E27FC236}">
              <a16:creationId xmlns:a16="http://schemas.microsoft.com/office/drawing/2014/main" id="{E2F6F4FF-2268-419B-8EC2-321A0D31E67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2" name="Text Box 405">
          <a:extLst>
            <a:ext uri="{FF2B5EF4-FFF2-40B4-BE49-F238E27FC236}">
              <a16:creationId xmlns:a16="http://schemas.microsoft.com/office/drawing/2014/main" id="{4CBBD6DB-6A64-4C58-84AC-84A3BC3493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3" name="Text Box 406">
          <a:extLst>
            <a:ext uri="{FF2B5EF4-FFF2-40B4-BE49-F238E27FC236}">
              <a16:creationId xmlns:a16="http://schemas.microsoft.com/office/drawing/2014/main" id="{AEB2779C-894F-4F00-B6B1-969E98228B7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4" name="Text Box 407">
          <a:extLst>
            <a:ext uri="{FF2B5EF4-FFF2-40B4-BE49-F238E27FC236}">
              <a16:creationId xmlns:a16="http://schemas.microsoft.com/office/drawing/2014/main" id="{AD227847-1FAF-4758-ACEC-C2FCBDAB02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5" name="Text Box 408">
          <a:extLst>
            <a:ext uri="{FF2B5EF4-FFF2-40B4-BE49-F238E27FC236}">
              <a16:creationId xmlns:a16="http://schemas.microsoft.com/office/drawing/2014/main" id="{A4CECB2E-FF20-4D8D-BFB9-60B358C1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86" name="Text Box 409">
          <a:extLst>
            <a:ext uri="{FF2B5EF4-FFF2-40B4-BE49-F238E27FC236}">
              <a16:creationId xmlns:a16="http://schemas.microsoft.com/office/drawing/2014/main" id="{CC890579-3346-49B7-BDA3-59E17E2149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087" name="Text Box 410">
          <a:extLst>
            <a:ext uri="{FF2B5EF4-FFF2-40B4-BE49-F238E27FC236}">
              <a16:creationId xmlns:a16="http://schemas.microsoft.com/office/drawing/2014/main" id="{BC11BC0D-1CC3-444B-80B2-45823CDEFCE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088" name="Text Box 411">
          <a:extLst>
            <a:ext uri="{FF2B5EF4-FFF2-40B4-BE49-F238E27FC236}">
              <a16:creationId xmlns:a16="http://schemas.microsoft.com/office/drawing/2014/main" id="{B769C954-50D9-4140-B0EE-CD3A0782344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89" name="Text Box 412">
          <a:extLst>
            <a:ext uri="{FF2B5EF4-FFF2-40B4-BE49-F238E27FC236}">
              <a16:creationId xmlns:a16="http://schemas.microsoft.com/office/drawing/2014/main" id="{711DA978-E9A2-42F7-B95B-39F9AD637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90" name="Text Box 413">
          <a:extLst>
            <a:ext uri="{FF2B5EF4-FFF2-40B4-BE49-F238E27FC236}">
              <a16:creationId xmlns:a16="http://schemas.microsoft.com/office/drawing/2014/main" id="{B92F0488-DCBF-4ED6-8DCA-FEF50EFFA8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091" name="Text Box 414">
          <a:extLst>
            <a:ext uri="{FF2B5EF4-FFF2-40B4-BE49-F238E27FC236}">
              <a16:creationId xmlns:a16="http://schemas.microsoft.com/office/drawing/2014/main" id="{A81A9F4E-CB70-4D4E-9159-0B877DEEC1B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92" name="Text Box 415">
          <a:extLst>
            <a:ext uri="{FF2B5EF4-FFF2-40B4-BE49-F238E27FC236}">
              <a16:creationId xmlns:a16="http://schemas.microsoft.com/office/drawing/2014/main" id="{305CBC47-00B1-4775-AFAF-3AE33DD65E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93" name="Text Box 416">
          <a:extLst>
            <a:ext uri="{FF2B5EF4-FFF2-40B4-BE49-F238E27FC236}">
              <a16:creationId xmlns:a16="http://schemas.microsoft.com/office/drawing/2014/main" id="{71EDF8B7-EFC3-4D16-8752-1FFBB25CB7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094" name="Text Box 417">
          <a:extLst>
            <a:ext uri="{FF2B5EF4-FFF2-40B4-BE49-F238E27FC236}">
              <a16:creationId xmlns:a16="http://schemas.microsoft.com/office/drawing/2014/main" id="{191C1229-6F3D-483F-9089-5AFA5944B98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95" name="Text Box 418">
          <a:extLst>
            <a:ext uri="{FF2B5EF4-FFF2-40B4-BE49-F238E27FC236}">
              <a16:creationId xmlns:a16="http://schemas.microsoft.com/office/drawing/2014/main" id="{CFB71AAF-033E-493D-BE78-CF9AA800B9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096" name="Text Box 419">
          <a:extLst>
            <a:ext uri="{FF2B5EF4-FFF2-40B4-BE49-F238E27FC236}">
              <a16:creationId xmlns:a16="http://schemas.microsoft.com/office/drawing/2014/main" id="{D6198C7E-5D34-4FC4-B39A-42A2A7C461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97" name="Text Box 420">
          <a:extLst>
            <a:ext uri="{FF2B5EF4-FFF2-40B4-BE49-F238E27FC236}">
              <a16:creationId xmlns:a16="http://schemas.microsoft.com/office/drawing/2014/main" id="{31CB8C85-F1CC-4EC4-8CFD-D30A8B08CE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98" name="Text Box 421">
          <a:extLst>
            <a:ext uri="{FF2B5EF4-FFF2-40B4-BE49-F238E27FC236}">
              <a16:creationId xmlns:a16="http://schemas.microsoft.com/office/drawing/2014/main" id="{704EDF8C-7E46-4D15-80A4-4BF45F27CF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099" name="Text Box 422">
          <a:extLst>
            <a:ext uri="{FF2B5EF4-FFF2-40B4-BE49-F238E27FC236}">
              <a16:creationId xmlns:a16="http://schemas.microsoft.com/office/drawing/2014/main" id="{76CE2BB2-9894-48D3-AAED-981C25E248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0" name="Text Box 423">
          <a:extLst>
            <a:ext uri="{FF2B5EF4-FFF2-40B4-BE49-F238E27FC236}">
              <a16:creationId xmlns:a16="http://schemas.microsoft.com/office/drawing/2014/main" id="{DDB72B7C-A9BE-4719-9B61-FD866B3E59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1" name="Text Box 424">
          <a:extLst>
            <a:ext uri="{FF2B5EF4-FFF2-40B4-BE49-F238E27FC236}">
              <a16:creationId xmlns:a16="http://schemas.microsoft.com/office/drawing/2014/main" id="{5CA41582-DEE2-451D-975D-C705F7C4C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2" name="Text Box 425">
          <a:extLst>
            <a:ext uri="{FF2B5EF4-FFF2-40B4-BE49-F238E27FC236}">
              <a16:creationId xmlns:a16="http://schemas.microsoft.com/office/drawing/2014/main" id="{2CA238F2-F71A-4F28-9B35-A1DF1D94FA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3" name="Text Box 426">
          <a:extLst>
            <a:ext uri="{FF2B5EF4-FFF2-40B4-BE49-F238E27FC236}">
              <a16:creationId xmlns:a16="http://schemas.microsoft.com/office/drawing/2014/main" id="{B09585C1-C7AC-4649-9A1E-C76DE142C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4" name="Text Box 427">
          <a:extLst>
            <a:ext uri="{FF2B5EF4-FFF2-40B4-BE49-F238E27FC236}">
              <a16:creationId xmlns:a16="http://schemas.microsoft.com/office/drawing/2014/main" id="{5BA12D60-DA55-44FC-9EDD-2B8A1FF050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5" name="Text Box 428">
          <a:extLst>
            <a:ext uri="{FF2B5EF4-FFF2-40B4-BE49-F238E27FC236}">
              <a16:creationId xmlns:a16="http://schemas.microsoft.com/office/drawing/2014/main" id="{6D7A0EAD-FBAC-4311-87DC-AC6B258CDE5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6" name="Text Box 429">
          <a:extLst>
            <a:ext uri="{FF2B5EF4-FFF2-40B4-BE49-F238E27FC236}">
              <a16:creationId xmlns:a16="http://schemas.microsoft.com/office/drawing/2014/main" id="{91B6E727-EB4C-481C-957A-6B2357AF57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7" name="Text Box 430">
          <a:extLst>
            <a:ext uri="{FF2B5EF4-FFF2-40B4-BE49-F238E27FC236}">
              <a16:creationId xmlns:a16="http://schemas.microsoft.com/office/drawing/2014/main" id="{271EFF40-6F64-4ABC-A675-3F60FE1D7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8" name="Text Box 431">
          <a:extLst>
            <a:ext uri="{FF2B5EF4-FFF2-40B4-BE49-F238E27FC236}">
              <a16:creationId xmlns:a16="http://schemas.microsoft.com/office/drawing/2014/main" id="{34FF0BA8-4074-4872-85C6-22C18BBF2B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09" name="Text Box 432">
          <a:extLst>
            <a:ext uri="{FF2B5EF4-FFF2-40B4-BE49-F238E27FC236}">
              <a16:creationId xmlns:a16="http://schemas.microsoft.com/office/drawing/2014/main" id="{848A92F0-07F1-4FBC-A407-2D89E7849A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0" name="Text Box 433">
          <a:extLst>
            <a:ext uri="{FF2B5EF4-FFF2-40B4-BE49-F238E27FC236}">
              <a16:creationId xmlns:a16="http://schemas.microsoft.com/office/drawing/2014/main" id="{B3D367B7-6E2E-4DB1-B36E-A679E887AE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1" name="Text Box 434">
          <a:extLst>
            <a:ext uri="{FF2B5EF4-FFF2-40B4-BE49-F238E27FC236}">
              <a16:creationId xmlns:a16="http://schemas.microsoft.com/office/drawing/2014/main" id="{85A896CC-1663-48F7-9E1E-904D292CBC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2" name="Text Box 435">
          <a:extLst>
            <a:ext uri="{FF2B5EF4-FFF2-40B4-BE49-F238E27FC236}">
              <a16:creationId xmlns:a16="http://schemas.microsoft.com/office/drawing/2014/main" id="{C1F9A5A9-484D-407E-B731-A56F80F9AD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3" name="Text Box 436">
          <a:extLst>
            <a:ext uri="{FF2B5EF4-FFF2-40B4-BE49-F238E27FC236}">
              <a16:creationId xmlns:a16="http://schemas.microsoft.com/office/drawing/2014/main" id="{1218E9F8-9622-45BD-8043-AAB6B8FECD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4" name="Text Box 437">
          <a:extLst>
            <a:ext uri="{FF2B5EF4-FFF2-40B4-BE49-F238E27FC236}">
              <a16:creationId xmlns:a16="http://schemas.microsoft.com/office/drawing/2014/main" id="{77407BC3-3DDF-4CF5-A90A-BF4CC76B23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5" name="Text Box 438">
          <a:extLst>
            <a:ext uri="{FF2B5EF4-FFF2-40B4-BE49-F238E27FC236}">
              <a16:creationId xmlns:a16="http://schemas.microsoft.com/office/drawing/2014/main" id="{CE6C04AC-F95D-44FE-A066-1BDDE0FBF2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6" name="Text Box 439">
          <a:extLst>
            <a:ext uri="{FF2B5EF4-FFF2-40B4-BE49-F238E27FC236}">
              <a16:creationId xmlns:a16="http://schemas.microsoft.com/office/drawing/2014/main" id="{B01EA569-9A43-449B-A08A-85DEC15E7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7" name="Text Box 440">
          <a:extLst>
            <a:ext uri="{FF2B5EF4-FFF2-40B4-BE49-F238E27FC236}">
              <a16:creationId xmlns:a16="http://schemas.microsoft.com/office/drawing/2014/main" id="{B2A49B73-582B-4D8E-9252-5F0426041D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8" name="Text Box 441">
          <a:extLst>
            <a:ext uri="{FF2B5EF4-FFF2-40B4-BE49-F238E27FC236}">
              <a16:creationId xmlns:a16="http://schemas.microsoft.com/office/drawing/2014/main" id="{70AB7448-2D1A-4224-A150-D81FDFB55D2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19" name="Text Box 442">
          <a:extLst>
            <a:ext uri="{FF2B5EF4-FFF2-40B4-BE49-F238E27FC236}">
              <a16:creationId xmlns:a16="http://schemas.microsoft.com/office/drawing/2014/main" id="{BFB220DD-D3CA-46F7-8CD4-7D7AB710F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20" name="Text Box 443">
          <a:extLst>
            <a:ext uri="{FF2B5EF4-FFF2-40B4-BE49-F238E27FC236}">
              <a16:creationId xmlns:a16="http://schemas.microsoft.com/office/drawing/2014/main" id="{9E84FEC3-E79B-4DF2-A01B-DA2A881254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21" name="Text Box 444">
          <a:extLst>
            <a:ext uri="{FF2B5EF4-FFF2-40B4-BE49-F238E27FC236}">
              <a16:creationId xmlns:a16="http://schemas.microsoft.com/office/drawing/2014/main" id="{AEA146CE-8E8A-459C-83FB-EA89AEF16C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22" name="Text Box 445">
          <a:extLst>
            <a:ext uri="{FF2B5EF4-FFF2-40B4-BE49-F238E27FC236}">
              <a16:creationId xmlns:a16="http://schemas.microsoft.com/office/drawing/2014/main" id="{9E8E041E-4D64-48AE-86A8-3E22D0DDDA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85</xdr:row>
      <xdr:rowOff>0</xdr:rowOff>
    </xdr:from>
    <xdr:ext cx="95250" cy="19050"/>
    <xdr:sp macro="" textlink="">
      <xdr:nvSpPr>
        <xdr:cNvPr id="11123" name="Text Box 446">
          <a:extLst>
            <a:ext uri="{FF2B5EF4-FFF2-40B4-BE49-F238E27FC236}">
              <a16:creationId xmlns:a16="http://schemas.microsoft.com/office/drawing/2014/main" id="{B5315277-0F34-4619-A555-D51B5438315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24" name="Text Box 447">
          <a:extLst>
            <a:ext uri="{FF2B5EF4-FFF2-40B4-BE49-F238E27FC236}">
              <a16:creationId xmlns:a16="http://schemas.microsoft.com/office/drawing/2014/main" id="{601950C8-473A-41A6-B33E-2091A6DC7164}"/>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25" name="Text Box 448">
          <a:extLst>
            <a:ext uri="{FF2B5EF4-FFF2-40B4-BE49-F238E27FC236}">
              <a16:creationId xmlns:a16="http://schemas.microsoft.com/office/drawing/2014/main" id="{2D30536A-4B23-4640-A7C3-0BC742617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26" name="Text Box 449">
          <a:extLst>
            <a:ext uri="{FF2B5EF4-FFF2-40B4-BE49-F238E27FC236}">
              <a16:creationId xmlns:a16="http://schemas.microsoft.com/office/drawing/2014/main" id="{21A9D041-549D-4A43-9DC9-8053CE3E6A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27" name="Text Box 450">
          <a:extLst>
            <a:ext uri="{FF2B5EF4-FFF2-40B4-BE49-F238E27FC236}">
              <a16:creationId xmlns:a16="http://schemas.microsoft.com/office/drawing/2014/main" id="{8D4A66B6-E40F-4A2C-9294-8BED3D2FBF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28" name="Text Box 451">
          <a:extLst>
            <a:ext uri="{FF2B5EF4-FFF2-40B4-BE49-F238E27FC236}">
              <a16:creationId xmlns:a16="http://schemas.microsoft.com/office/drawing/2014/main" id="{4D688165-2492-40DA-A1FB-0772E40770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29" name="Text Box 452">
          <a:extLst>
            <a:ext uri="{FF2B5EF4-FFF2-40B4-BE49-F238E27FC236}">
              <a16:creationId xmlns:a16="http://schemas.microsoft.com/office/drawing/2014/main" id="{BD601FC0-1474-4431-8C49-6C777A4CB8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30" name="Text Box 453">
          <a:extLst>
            <a:ext uri="{FF2B5EF4-FFF2-40B4-BE49-F238E27FC236}">
              <a16:creationId xmlns:a16="http://schemas.microsoft.com/office/drawing/2014/main" id="{09D6CE63-B000-424E-9D9B-AB96A084AB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1" name="Text Box 454">
          <a:extLst>
            <a:ext uri="{FF2B5EF4-FFF2-40B4-BE49-F238E27FC236}">
              <a16:creationId xmlns:a16="http://schemas.microsoft.com/office/drawing/2014/main" id="{254712EA-6463-4AAD-8191-828BFBFD6B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2" name="Text Box 455">
          <a:extLst>
            <a:ext uri="{FF2B5EF4-FFF2-40B4-BE49-F238E27FC236}">
              <a16:creationId xmlns:a16="http://schemas.microsoft.com/office/drawing/2014/main" id="{A4049208-B26B-474B-A417-DD53F1CB9F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33" name="Text Box 456">
          <a:extLst>
            <a:ext uri="{FF2B5EF4-FFF2-40B4-BE49-F238E27FC236}">
              <a16:creationId xmlns:a16="http://schemas.microsoft.com/office/drawing/2014/main" id="{FB355C47-959C-427C-B3AB-729CE142954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34" name="Text Box 457">
          <a:extLst>
            <a:ext uri="{FF2B5EF4-FFF2-40B4-BE49-F238E27FC236}">
              <a16:creationId xmlns:a16="http://schemas.microsoft.com/office/drawing/2014/main" id="{1DA99CA9-05FF-4533-8AA2-8160C4C22E9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5" name="Text Box 458">
          <a:extLst>
            <a:ext uri="{FF2B5EF4-FFF2-40B4-BE49-F238E27FC236}">
              <a16:creationId xmlns:a16="http://schemas.microsoft.com/office/drawing/2014/main" id="{06389F02-C15C-4982-9C27-974691A246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6" name="Text Box 459">
          <a:extLst>
            <a:ext uri="{FF2B5EF4-FFF2-40B4-BE49-F238E27FC236}">
              <a16:creationId xmlns:a16="http://schemas.microsoft.com/office/drawing/2014/main" id="{B14F498F-D975-4BC3-8853-97411FB15F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37" name="Text Box 460">
          <a:extLst>
            <a:ext uri="{FF2B5EF4-FFF2-40B4-BE49-F238E27FC236}">
              <a16:creationId xmlns:a16="http://schemas.microsoft.com/office/drawing/2014/main" id="{87B0E095-C278-4253-AE79-686BE0A358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8" name="Text Box 461">
          <a:extLst>
            <a:ext uri="{FF2B5EF4-FFF2-40B4-BE49-F238E27FC236}">
              <a16:creationId xmlns:a16="http://schemas.microsoft.com/office/drawing/2014/main" id="{1D1BDC5A-B51A-43FB-8683-6D5D2D24E8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39" name="Text Box 462">
          <a:extLst>
            <a:ext uri="{FF2B5EF4-FFF2-40B4-BE49-F238E27FC236}">
              <a16:creationId xmlns:a16="http://schemas.microsoft.com/office/drawing/2014/main" id="{6A6C5AD9-F545-46C3-8050-1826EAD1C0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40" name="Text Box 463">
          <a:extLst>
            <a:ext uri="{FF2B5EF4-FFF2-40B4-BE49-F238E27FC236}">
              <a16:creationId xmlns:a16="http://schemas.microsoft.com/office/drawing/2014/main" id="{7FF7B5E4-DA02-42A6-B393-14CBC3423B6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1" name="Text Box 464">
          <a:extLst>
            <a:ext uri="{FF2B5EF4-FFF2-40B4-BE49-F238E27FC236}">
              <a16:creationId xmlns:a16="http://schemas.microsoft.com/office/drawing/2014/main" id="{2A6A69F8-8C55-43AE-BBC4-E59A24B727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2" name="Text Box 465">
          <a:extLst>
            <a:ext uri="{FF2B5EF4-FFF2-40B4-BE49-F238E27FC236}">
              <a16:creationId xmlns:a16="http://schemas.microsoft.com/office/drawing/2014/main" id="{AEBBEE17-87F3-4838-8D82-CB65B1518D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43" name="Text Box 466">
          <a:extLst>
            <a:ext uri="{FF2B5EF4-FFF2-40B4-BE49-F238E27FC236}">
              <a16:creationId xmlns:a16="http://schemas.microsoft.com/office/drawing/2014/main" id="{453FB243-5BA7-433D-BC66-A45B0A93D6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44" name="Text Box 467">
          <a:extLst>
            <a:ext uri="{FF2B5EF4-FFF2-40B4-BE49-F238E27FC236}">
              <a16:creationId xmlns:a16="http://schemas.microsoft.com/office/drawing/2014/main" id="{71FBCFDB-0271-47F3-8261-249A1482B6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5" name="Text Box 468">
          <a:extLst>
            <a:ext uri="{FF2B5EF4-FFF2-40B4-BE49-F238E27FC236}">
              <a16:creationId xmlns:a16="http://schemas.microsoft.com/office/drawing/2014/main" id="{89F73352-926C-4105-995A-37C37A880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6" name="Text Box 469">
          <a:extLst>
            <a:ext uri="{FF2B5EF4-FFF2-40B4-BE49-F238E27FC236}">
              <a16:creationId xmlns:a16="http://schemas.microsoft.com/office/drawing/2014/main" id="{4E92EB0D-88B4-4E40-8BF7-B21169B556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47" name="Text Box 470">
          <a:extLst>
            <a:ext uri="{FF2B5EF4-FFF2-40B4-BE49-F238E27FC236}">
              <a16:creationId xmlns:a16="http://schemas.microsoft.com/office/drawing/2014/main" id="{11D1F1AF-4FFC-47FF-895A-C0A6427929B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8" name="Text Box 471">
          <a:extLst>
            <a:ext uri="{FF2B5EF4-FFF2-40B4-BE49-F238E27FC236}">
              <a16:creationId xmlns:a16="http://schemas.microsoft.com/office/drawing/2014/main" id="{06EFC183-29D1-4BEB-A705-4D068BFD5C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49" name="Text Box 472">
          <a:extLst>
            <a:ext uri="{FF2B5EF4-FFF2-40B4-BE49-F238E27FC236}">
              <a16:creationId xmlns:a16="http://schemas.microsoft.com/office/drawing/2014/main" id="{42449E5C-2547-41A4-B2A4-40FFB5678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50" name="Text Box 473">
          <a:extLst>
            <a:ext uri="{FF2B5EF4-FFF2-40B4-BE49-F238E27FC236}">
              <a16:creationId xmlns:a16="http://schemas.microsoft.com/office/drawing/2014/main" id="{E7698549-A06C-4CEC-959C-CDB78DC8B7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1" name="Text Box 474">
          <a:extLst>
            <a:ext uri="{FF2B5EF4-FFF2-40B4-BE49-F238E27FC236}">
              <a16:creationId xmlns:a16="http://schemas.microsoft.com/office/drawing/2014/main" id="{338449AE-F121-4A3B-844D-39EBB12F3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2" name="Text Box 475">
          <a:extLst>
            <a:ext uri="{FF2B5EF4-FFF2-40B4-BE49-F238E27FC236}">
              <a16:creationId xmlns:a16="http://schemas.microsoft.com/office/drawing/2014/main" id="{A6DE97DA-BE58-4158-B55C-C19E5C6107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53" name="Text Box 476">
          <a:extLst>
            <a:ext uri="{FF2B5EF4-FFF2-40B4-BE49-F238E27FC236}">
              <a16:creationId xmlns:a16="http://schemas.microsoft.com/office/drawing/2014/main" id="{488D9277-073C-4556-90F2-5B594E2D58F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4" name="Text Box 477">
          <a:extLst>
            <a:ext uri="{FF2B5EF4-FFF2-40B4-BE49-F238E27FC236}">
              <a16:creationId xmlns:a16="http://schemas.microsoft.com/office/drawing/2014/main" id="{2D8F0398-CB46-4093-8942-1A201CBC9F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5" name="Text Box 478">
          <a:extLst>
            <a:ext uri="{FF2B5EF4-FFF2-40B4-BE49-F238E27FC236}">
              <a16:creationId xmlns:a16="http://schemas.microsoft.com/office/drawing/2014/main" id="{40FC71DE-975B-4BFA-8021-F1087DC237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56" name="Text Box 479">
          <a:extLst>
            <a:ext uri="{FF2B5EF4-FFF2-40B4-BE49-F238E27FC236}">
              <a16:creationId xmlns:a16="http://schemas.microsoft.com/office/drawing/2014/main" id="{D67E6BA9-0C94-4066-94C3-F1EEAC4C93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7" name="Text Box 480">
          <a:extLst>
            <a:ext uri="{FF2B5EF4-FFF2-40B4-BE49-F238E27FC236}">
              <a16:creationId xmlns:a16="http://schemas.microsoft.com/office/drawing/2014/main" id="{4267F96F-DA1A-4D04-9550-C26473850D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58" name="Text Box 481">
          <a:extLst>
            <a:ext uri="{FF2B5EF4-FFF2-40B4-BE49-F238E27FC236}">
              <a16:creationId xmlns:a16="http://schemas.microsoft.com/office/drawing/2014/main" id="{91E0D912-94EB-47CB-8907-B6D10B6ED1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59" name="Text Box 482">
          <a:extLst>
            <a:ext uri="{FF2B5EF4-FFF2-40B4-BE49-F238E27FC236}">
              <a16:creationId xmlns:a16="http://schemas.microsoft.com/office/drawing/2014/main" id="{D9052D99-7B49-430A-AB2B-DDAEA2220AC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0" name="Text Box 483">
          <a:extLst>
            <a:ext uri="{FF2B5EF4-FFF2-40B4-BE49-F238E27FC236}">
              <a16:creationId xmlns:a16="http://schemas.microsoft.com/office/drawing/2014/main" id="{369B8EED-843B-4D90-B125-80E7876B0B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1" name="Text Box 484">
          <a:extLst>
            <a:ext uri="{FF2B5EF4-FFF2-40B4-BE49-F238E27FC236}">
              <a16:creationId xmlns:a16="http://schemas.microsoft.com/office/drawing/2014/main" id="{90F67213-1593-430E-97FB-A68C946D9B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62" name="Text Box 485">
          <a:extLst>
            <a:ext uri="{FF2B5EF4-FFF2-40B4-BE49-F238E27FC236}">
              <a16:creationId xmlns:a16="http://schemas.microsoft.com/office/drawing/2014/main" id="{BA27D488-1B9F-4FAC-B96A-DEBB08A66B6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63" name="Text Box 486">
          <a:extLst>
            <a:ext uri="{FF2B5EF4-FFF2-40B4-BE49-F238E27FC236}">
              <a16:creationId xmlns:a16="http://schemas.microsoft.com/office/drawing/2014/main" id="{A55951BD-1984-4D3F-8B57-81E839A736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4" name="Text Box 487">
          <a:extLst>
            <a:ext uri="{FF2B5EF4-FFF2-40B4-BE49-F238E27FC236}">
              <a16:creationId xmlns:a16="http://schemas.microsoft.com/office/drawing/2014/main" id="{A1FD99C8-7C07-4263-8D4B-8651DA127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5" name="Text Box 488">
          <a:extLst>
            <a:ext uri="{FF2B5EF4-FFF2-40B4-BE49-F238E27FC236}">
              <a16:creationId xmlns:a16="http://schemas.microsoft.com/office/drawing/2014/main" id="{E0D8892B-E5FE-4EA7-9A6F-455BCD2E76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66" name="Text Box 489">
          <a:extLst>
            <a:ext uri="{FF2B5EF4-FFF2-40B4-BE49-F238E27FC236}">
              <a16:creationId xmlns:a16="http://schemas.microsoft.com/office/drawing/2014/main" id="{C7559A34-162D-4DB4-A5DD-9781CC83707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7" name="Text Box 490">
          <a:extLst>
            <a:ext uri="{FF2B5EF4-FFF2-40B4-BE49-F238E27FC236}">
              <a16:creationId xmlns:a16="http://schemas.microsoft.com/office/drawing/2014/main" id="{F76954B9-1519-474D-A6D2-5B2BF0DCB9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68" name="Text Box 491">
          <a:extLst>
            <a:ext uri="{FF2B5EF4-FFF2-40B4-BE49-F238E27FC236}">
              <a16:creationId xmlns:a16="http://schemas.microsoft.com/office/drawing/2014/main" id="{83E743F3-CB83-4622-AB22-840FFE2DE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69" name="Text Box 492">
          <a:extLst>
            <a:ext uri="{FF2B5EF4-FFF2-40B4-BE49-F238E27FC236}">
              <a16:creationId xmlns:a16="http://schemas.microsoft.com/office/drawing/2014/main" id="{DDB47B6E-6D11-4459-BE11-FFE672A83F2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0" name="Text Box 493">
          <a:extLst>
            <a:ext uri="{FF2B5EF4-FFF2-40B4-BE49-F238E27FC236}">
              <a16:creationId xmlns:a16="http://schemas.microsoft.com/office/drawing/2014/main" id="{A06269EF-21BF-4C1B-AB29-7AD234A8DE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1" name="Text Box 494">
          <a:extLst>
            <a:ext uri="{FF2B5EF4-FFF2-40B4-BE49-F238E27FC236}">
              <a16:creationId xmlns:a16="http://schemas.microsoft.com/office/drawing/2014/main" id="{092C7AE9-4FB9-4A51-9C6C-3D5BB95333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72" name="Text Box 495">
          <a:extLst>
            <a:ext uri="{FF2B5EF4-FFF2-40B4-BE49-F238E27FC236}">
              <a16:creationId xmlns:a16="http://schemas.microsoft.com/office/drawing/2014/main" id="{CBAE8D53-F4F5-4DE0-8009-AD6471E1AFF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73" name="Text Box 496">
          <a:extLst>
            <a:ext uri="{FF2B5EF4-FFF2-40B4-BE49-F238E27FC236}">
              <a16:creationId xmlns:a16="http://schemas.microsoft.com/office/drawing/2014/main" id="{745E77AB-7279-4B6C-9CB9-1EEDB05549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4" name="Text Box 497">
          <a:extLst>
            <a:ext uri="{FF2B5EF4-FFF2-40B4-BE49-F238E27FC236}">
              <a16:creationId xmlns:a16="http://schemas.microsoft.com/office/drawing/2014/main" id="{DF697CFA-2FBF-4B4A-8B21-C4950E9DDC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5" name="Text Box 498">
          <a:extLst>
            <a:ext uri="{FF2B5EF4-FFF2-40B4-BE49-F238E27FC236}">
              <a16:creationId xmlns:a16="http://schemas.microsoft.com/office/drawing/2014/main" id="{C8D2C7E5-F25A-4F23-AF09-25539C424D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76" name="Text Box 499">
          <a:extLst>
            <a:ext uri="{FF2B5EF4-FFF2-40B4-BE49-F238E27FC236}">
              <a16:creationId xmlns:a16="http://schemas.microsoft.com/office/drawing/2014/main" id="{54851285-C149-4ACC-B34E-1D4E854917E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7" name="Text Box 500">
          <a:extLst>
            <a:ext uri="{FF2B5EF4-FFF2-40B4-BE49-F238E27FC236}">
              <a16:creationId xmlns:a16="http://schemas.microsoft.com/office/drawing/2014/main" id="{3DDC403A-E437-4394-9D19-B1CDF3842B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78" name="Text Box 501">
          <a:extLst>
            <a:ext uri="{FF2B5EF4-FFF2-40B4-BE49-F238E27FC236}">
              <a16:creationId xmlns:a16="http://schemas.microsoft.com/office/drawing/2014/main" id="{E7A35AF2-8D9A-4506-9CAA-A49A87C341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79" name="Text Box 502">
          <a:extLst>
            <a:ext uri="{FF2B5EF4-FFF2-40B4-BE49-F238E27FC236}">
              <a16:creationId xmlns:a16="http://schemas.microsoft.com/office/drawing/2014/main" id="{7E1B6E23-8E39-4CD5-807A-DD44E17ADA4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0" name="Text Box 503">
          <a:extLst>
            <a:ext uri="{FF2B5EF4-FFF2-40B4-BE49-F238E27FC236}">
              <a16:creationId xmlns:a16="http://schemas.microsoft.com/office/drawing/2014/main" id="{9E3C217C-6603-4CFC-BF02-D8E78EE467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1" name="Text Box 504">
          <a:extLst>
            <a:ext uri="{FF2B5EF4-FFF2-40B4-BE49-F238E27FC236}">
              <a16:creationId xmlns:a16="http://schemas.microsoft.com/office/drawing/2014/main" id="{E74CC87D-B819-4955-877A-FBE61DA9F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7"/>
    <xdr:sp macro="" textlink="">
      <xdr:nvSpPr>
        <xdr:cNvPr id="11182" name="Text Box 505">
          <a:extLst>
            <a:ext uri="{FF2B5EF4-FFF2-40B4-BE49-F238E27FC236}">
              <a16:creationId xmlns:a16="http://schemas.microsoft.com/office/drawing/2014/main" id="{C1BC0094-D21B-4166-B4B2-8CC131279E1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3" name="Text Box 506">
          <a:extLst>
            <a:ext uri="{FF2B5EF4-FFF2-40B4-BE49-F238E27FC236}">
              <a16:creationId xmlns:a16="http://schemas.microsoft.com/office/drawing/2014/main" id="{61A48BDC-417A-4F30-93C4-99BA8E11B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4" name="Text Box 507">
          <a:extLst>
            <a:ext uri="{FF2B5EF4-FFF2-40B4-BE49-F238E27FC236}">
              <a16:creationId xmlns:a16="http://schemas.microsoft.com/office/drawing/2014/main" id="{20DB0A10-7393-4023-8FCE-178DAE974A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85" name="Text Box 508">
          <a:extLst>
            <a:ext uri="{FF2B5EF4-FFF2-40B4-BE49-F238E27FC236}">
              <a16:creationId xmlns:a16="http://schemas.microsoft.com/office/drawing/2014/main" id="{AB4FEFB1-1234-4AC1-A6CA-29FFC2AC14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6" name="Text Box 509">
          <a:extLst>
            <a:ext uri="{FF2B5EF4-FFF2-40B4-BE49-F238E27FC236}">
              <a16:creationId xmlns:a16="http://schemas.microsoft.com/office/drawing/2014/main" id="{A9DFEDA1-5DEA-4A01-B577-BAAB48D9A4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7" name="Text Box 510">
          <a:extLst>
            <a:ext uri="{FF2B5EF4-FFF2-40B4-BE49-F238E27FC236}">
              <a16:creationId xmlns:a16="http://schemas.microsoft.com/office/drawing/2014/main" id="{000433DC-0DB0-4CC7-B0A7-86BE4153A0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88" name="Text Box 511">
          <a:extLst>
            <a:ext uri="{FF2B5EF4-FFF2-40B4-BE49-F238E27FC236}">
              <a16:creationId xmlns:a16="http://schemas.microsoft.com/office/drawing/2014/main" id="{AB6C0377-F2B7-4DA2-9CA1-3AE936DE62B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89" name="Text Box 512">
          <a:extLst>
            <a:ext uri="{FF2B5EF4-FFF2-40B4-BE49-F238E27FC236}">
              <a16:creationId xmlns:a16="http://schemas.microsoft.com/office/drawing/2014/main" id="{F98FF90C-ABA8-4CEE-9547-995C52655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0" name="Text Box 513">
          <a:extLst>
            <a:ext uri="{FF2B5EF4-FFF2-40B4-BE49-F238E27FC236}">
              <a16:creationId xmlns:a16="http://schemas.microsoft.com/office/drawing/2014/main" id="{37F3F5A4-682F-417F-9B6B-BE218815A2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91" name="Text Box 514">
          <a:extLst>
            <a:ext uri="{FF2B5EF4-FFF2-40B4-BE49-F238E27FC236}">
              <a16:creationId xmlns:a16="http://schemas.microsoft.com/office/drawing/2014/main" id="{DF84C6FC-BC25-47E0-8094-6EC25DE5D33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92" name="Text Box 515">
          <a:extLst>
            <a:ext uri="{FF2B5EF4-FFF2-40B4-BE49-F238E27FC236}">
              <a16:creationId xmlns:a16="http://schemas.microsoft.com/office/drawing/2014/main" id="{3577DF5B-542A-4C41-8F7F-60646EACE94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3" name="Text Box 516">
          <a:extLst>
            <a:ext uri="{FF2B5EF4-FFF2-40B4-BE49-F238E27FC236}">
              <a16:creationId xmlns:a16="http://schemas.microsoft.com/office/drawing/2014/main" id="{EBEBDECB-326D-4116-8A07-4A96AFB6829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4" name="Text Box 517">
          <a:extLst>
            <a:ext uri="{FF2B5EF4-FFF2-40B4-BE49-F238E27FC236}">
              <a16:creationId xmlns:a16="http://schemas.microsoft.com/office/drawing/2014/main" id="{FE469811-DBC1-4216-A6CC-3EADECF8F8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95" name="Text Box 518">
          <a:extLst>
            <a:ext uri="{FF2B5EF4-FFF2-40B4-BE49-F238E27FC236}">
              <a16:creationId xmlns:a16="http://schemas.microsoft.com/office/drawing/2014/main" id="{666B68F5-DB3C-4628-8F4A-FD838EC5CC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6" name="Text Box 519">
          <a:extLst>
            <a:ext uri="{FF2B5EF4-FFF2-40B4-BE49-F238E27FC236}">
              <a16:creationId xmlns:a16="http://schemas.microsoft.com/office/drawing/2014/main" id="{02E34006-2AC2-4D2B-B548-DD8EAE2EDF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7" name="Text Box 520">
          <a:extLst>
            <a:ext uri="{FF2B5EF4-FFF2-40B4-BE49-F238E27FC236}">
              <a16:creationId xmlns:a16="http://schemas.microsoft.com/office/drawing/2014/main" id="{C2304C7D-B7E8-47B7-96AE-DA5D23DD7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198" name="Text Box 521">
          <a:extLst>
            <a:ext uri="{FF2B5EF4-FFF2-40B4-BE49-F238E27FC236}">
              <a16:creationId xmlns:a16="http://schemas.microsoft.com/office/drawing/2014/main" id="{06ACDED4-B414-4911-BF80-BA7955E118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199" name="Text Box 522">
          <a:extLst>
            <a:ext uri="{FF2B5EF4-FFF2-40B4-BE49-F238E27FC236}">
              <a16:creationId xmlns:a16="http://schemas.microsoft.com/office/drawing/2014/main" id="{FD593DA6-1934-4596-9EFD-42A0E200AC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0" name="Text Box 523">
          <a:extLst>
            <a:ext uri="{FF2B5EF4-FFF2-40B4-BE49-F238E27FC236}">
              <a16:creationId xmlns:a16="http://schemas.microsoft.com/office/drawing/2014/main" id="{E136012C-80C3-4F39-AE73-ADD6F00AD8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201" name="Text Box 524">
          <a:extLst>
            <a:ext uri="{FF2B5EF4-FFF2-40B4-BE49-F238E27FC236}">
              <a16:creationId xmlns:a16="http://schemas.microsoft.com/office/drawing/2014/main" id="{08DD0FED-858F-4E88-A6C4-E7991FCA9CF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202" name="Text Box 525">
          <a:extLst>
            <a:ext uri="{FF2B5EF4-FFF2-40B4-BE49-F238E27FC236}">
              <a16:creationId xmlns:a16="http://schemas.microsoft.com/office/drawing/2014/main" id="{B0D01320-060E-487D-97F5-FFA54D3C902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3" name="Text Box 526">
          <a:extLst>
            <a:ext uri="{FF2B5EF4-FFF2-40B4-BE49-F238E27FC236}">
              <a16:creationId xmlns:a16="http://schemas.microsoft.com/office/drawing/2014/main" id="{B5DDDD43-92F9-4A9A-8CB1-01EF3A06C6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4" name="Text Box 527">
          <a:extLst>
            <a:ext uri="{FF2B5EF4-FFF2-40B4-BE49-F238E27FC236}">
              <a16:creationId xmlns:a16="http://schemas.microsoft.com/office/drawing/2014/main" id="{23C5B6DE-6171-483F-8E96-DBF64E2547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205" name="Text Box 528">
          <a:extLst>
            <a:ext uri="{FF2B5EF4-FFF2-40B4-BE49-F238E27FC236}">
              <a16:creationId xmlns:a16="http://schemas.microsoft.com/office/drawing/2014/main" id="{DF5A84E7-7088-4618-9222-92513A584C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6" name="Text Box 529">
          <a:extLst>
            <a:ext uri="{FF2B5EF4-FFF2-40B4-BE49-F238E27FC236}">
              <a16:creationId xmlns:a16="http://schemas.microsoft.com/office/drawing/2014/main" id="{18857DD8-B222-4051-99A2-0AD3B340A3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7" name="Text Box 530">
          <a:extLst>
            <a:ext uri="{FF2B5EF4-FFF2-40B4-BE49-F238E27FC236}">
              <a16:creationId xmlns:a16="http://schemas.microsoft.com/office/drawing/2014/main" id="{682A3592-9815-47B6-868A-F6616391C0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208" name="Text Box 531">
          <a:extLst>
            <a:ext uri="{FF2B5EF4-FFF2-40B4-BE49-F238E27FC236}">
              <a16:creationId xmlns:a16="http://schemas.microsoft.com/office/drawing/2014/main" id="{292022D6-245E-4B09-A086-FE8E0D47D77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09" name="Text Box 532">
          <a:extLst>
            <a:ext uri="{FF2B5EF4-FFF2-40B4-BE49-F238E27FC236}">
              <a16:creationId xmlns:a16="http://schemas.microsoft.com/office/drawing/2014/main" id="{853170E1-BFC0-4B17-990C-CEF44A6B4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0" name="Text Box 533">
          <a:extLst>
            <a:ext uri="{FF2B5EF4-FFF2-40B4-BE49-F238E27FC236}">
              <a16:creationId xmlns:a16="http://schemas.microsoft.com/office/drawing/2014/main" id="{54DE3ABF-549D-4FB4-8D10-2226C22ADE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211" name="Text Box 534">
          <a:extLst>
            <a:ext uri="{FF2B5EF4-FFF2-40B4-BE49-F238E27FC236}">
              <a16:creationId xmlns:a16="http://schemas.microsoft.com/office/drawing/2014/main" id="{07053A62-63B8-4452-B186-479B7549B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12" name="Text Box 535">
          <a:extLst>
            <a:ext uri="{FF2B5EF4-FFF2-40B4-BE49-F238E27FC236}">
              <a16:creationId xmlns:a16="http://schemas.microsoft.com/office/drawing/2014/main" id="{7DAB751F-E8D6-4767-852C-2844B6F46A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3" name="Text Box 536">
          <a:extLst>
            <a:ext uri="{FF2B5EF4-FFF2-40B4-BE49-F238E27FC236}">
              <a16:creationId xmlns:a16="http://schemas.microsoft.com/office/drawing/2014/main" id="{C378FF75-3111-46E1-91C9-08183A3E63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4" name="Text Box 537">
          <a:extLst>
            <a:ext uri="{FF2B5EF4-FFF2-40B4-BE49-F238E27FC236}">
              <a16:creationId xmlns:a16="http://schemas.microsoft.com/office/drawing/2014/main" id="{D7DCDE01-14DD-42D2-8FF7-BFD6F87CB8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15" name="Text Box 538">
          <a:extLst>
            <a:ext uri="{FF2B5EF4-FFF2-40B4-BE49-F238E27FC236}">
              <a16:creationId xmlns:a16="http://schemas.microsoft.com/office/drawing/2014/main" id="{857F0271-FB6B-46A8-9B1B-CB9172D50B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6" name="Text Box 539">
          <a:extLst>
            <a:ext uri="{FF2B5EF4-FFF2-40B4-BE49-F238E27FC236}">
              <a16:creationId xmlns:a16="http://schemas.microsoft.com/office/drawing/2014/main" id="{EAC700C8-B234-4547-B8E1-CFE4FA038E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7" name="Text Box 540">
          <a:extLst>
            <a:ext uri="{FF2B5EF4-FFF2-40B4-BE49-F238E27FC236}">
              <a16:creationId xmlns:a16="http://schemas.microsoft.com/office/drawing/2014/main" id="{22E8A78A-A689-48B9-B0F8-F623376D6D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18" name="Text Box 541">
          <a:extLst>
            <a:ext uri="{FF2B5EF4-FFF2-40B4-BE49-F238E27FC236}">
              <a16:creationId xmlns:a16="http://schemas.microsoft.com/office/drawing/2014/main" id="{B161656D-CFFE-4E69-8742-8A4659B7D7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19" name="Text Box 542">
          <a:extLst>
            <a:ext uri="{FF2B5EF4-FFF2-40B4-BE49-F238E27FC236}">
              <a16:creationId xmlns:a16="http://schemas.microsoft.com/office/drawing/2014/main" id="{A7283939-DD4F-4E00-8D5C-C5F0CB758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0" name="Text Box 543">
          <a:extLst>
            <a:ext uri="{FF2B5EF4-FFF2-40B4-BE49-F238E27FC236}">
              <a16:creationId xmlns:a16="http://schemas.microsoft.com/office/drawing/2014/main" id="{0CE937CC-2E5A-4392-89EA-53F826EEBE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21" name="Text Box 544">
          <a:extLst>
            <a:ext uri="{FF2B5EF4-FFF2-40B4-BE49-F238E27FC236}">
              <a16:creationId xmlns:a16="http://schemas.microsoft.com/office/drawing/2014/main" id="{201C0610-3577-4640-8678-9FD07BF069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2" name="Text Box 545">
          <a:extLst>
            <a:ext uri="{FF2B5EF4-FFF2-40B4-BE49-F238E27FC236}">
              <a16:creationId xmlns:a16="http://schemas.microsoft.com/office/drawing/2014/main" id="{92C70678-D50B-42D2-B76F-4238F6B784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3" name="Text Box 546">
          <a:extLst>
            <a:ext uri="{FF2B5EF4-FFF2-40B4-BE49-F238E27FC236}">
              <a16:creationId xmlns:a16="http://schemas.microsoft.com/office/drawing/2014/main" id="{44F0D7A8-6E51-47AC-A894-FAD611F9B1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24" name="Text Box 547">
          <a:extLst>
            <a:ext uri="{FF2B5EF4-FFF2-40B4-BE49-F238E27FC236}">
              <a16:creationId xmlns:a16="http://schemas.microsoft.com/office/drawing/2014/main" id="{5421A0A3-9CC3-4719-A753-64AE21F778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5" name="Text Box 548">
          <a:extLst>
            <a:ext uri="{FF2B5EF4-FFF2-40B4-BE49-F238E27FC236}">
              <a16:creationId xmlns:a16="http://schemas.microsoft.com/office/drawing/2014/main" id="{577ADA67-32A5-43A4-94E9-0A82578AC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6" name="Text Box 549">
          <a:extLst>
            <a:ext uri="{FF2B5EF4-FFF2-40B4-BE49-F238E27FC236}">
              <a16:creationId xmlns:a16="http://schemas.microsoft.com/office/drawing/2014/main" id="{3B95713F-F7E4-4384-BB86-5DE462CC93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27" name="Text Box 550">
          <a:extLst>
            <a:ext uri="{FF2B5EF4-FFF2-40B4-BE49-F238E27FC236}">
              <a16:creationId xmlns:a16="http://schemas.microsoft.com/office/drawing/2014/main" id="{1D344282-638D-4142-AD54-A70D07A9B77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28" name="Text Box 551">
          <a:extLst>
            <a:ext uri="{FF2B5EF4-FFF2-40B4-BE49-F238E27FC236}">
              <a16:creationId xmlns:a16="http://schemas.microsoft.com/office/drawing/2014/main" id="{A3BABC77-61EC-47E4-BB1B-ED67111C82E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29" name="Text Box 552">
          <a:extLst>
            <a:ext uri="{FF2B5EF4-FFF2-40B4-BE49-F238E27FC236}">
              <a16:creationId xmlns:a16="http://schemas.microsoft.com/office/drawing/2014/main" id="{83F4F4B4-CAE3-4B5C-B168-84D5A1DCFD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0" name="Text Box 553">
          <a:extLst>
            <a:ext uri="{FF2B5EF4-FFF2-40B4-BE49-F238E27FC236}">
              <a16:creationId xmlns:a16="http://schemas.microsoft.com/office/drawing/2014/main" id="{2087BECB-01AC-41ED-B262-172EB2F527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31" name="Text Box 554">
          <a:extLst>
            <a:ext uri="{FF2B5EF4-FFF2-40B4-BE49-F238E27FC236}">
              <a16:creationId xmlns:a16="http://schemas.microsoft.com/office/drawing/2014/main" id="{C81CFC7B-0061-439A-8196-15F0BB2263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2" name="Text Box 555">
          <a:extLst>
            <a:ext uri="{FF2B5EF4-FFF2-40B4-BE49-F238E27FC236}">
              <a16:creationId xmlns:a16="http://schemas.microsoft.com/office/drawing/2014/main" id="{479797DA-F4EA-422E-BC2B-274C66328C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3" name="Text Box 556">
          <a:extLst>
            <a:ext uri="{FF2B5EF4-FFF2-40B4-BE49-F238E27FC236}">
              <a16:creationId xmlns:a16="http://schemas.microsoft.com/office/drawing/2014/main" id="{35B9FE63-CF47-4976-B4B5-68D4D136DF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34" name="Text Box 557">
          <a:extLst>
            <a:ext uri="{FF2B5EF4-FFF2-40B4-BE49-F238E27FC236}">
              <a16:creationId xmlns:a16="http://schemas.microsoft.com/office/drawing/2014/main" id="{F219C423-2A7C-44BD-B3CD-5942702694F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5" name="Text Box 558">
          <a:extLst>
            <a:ext uri="{FF2B5EF4-FFF2-40B4-BE49-F238E27FC236}">
              <a16:creationId xmlns:a16="http://schemas.microsoft.com/office/drawing/2014/main" id="{6D980B24-EB1B-4600-9AE8-1AE93261BF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6" name="Text Box 559">
          <a:extLst>
            <a:ext uri="{FF2B5EF4-FFF2-40B4-BE49-F238E27FC236}">
              <a16:creationId xmlns:a16="http://schemas.microsoft.com/office/drawing/2014/main" id="{77478ECE-6606-44E6-8CBD-D72D19D190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37" name="Text Box 560">
          <a:extLst>
            <a:ext uri="{FF2B5EF4-FFF2-40B4-BE49-F238E27FC236}">
              <a16:creationId xmlns:a16="http://schemas.microsoft.com/office/drawing/2014/main" id="{5A2BECA1-0B24-4C82-A269-4397B54770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38" name="Text Box 561">
          <a:extLst>
            <a:ext uri="{FF2B5EF4-FFF2-40B4-BE49-F238E27FC236}">
              <a16:creationId xmlns:a16="http://schemas.microsoft.com/office/drawing/2014/main" id="{E782617F-2DCF-487A-896C-AC5CC1752D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39" name="Text Box 562">
          <a:extLst>
            <a:ext uri="{FF2B5EF4-FFF2-40B4-BE49-F238E27FC236}">
              <a16:creationId xmlns:a16="http://schemas.microsoft.com/office/drawing/2014/main" id="{C63BCBEC-E838-439B-934D-A7123163D3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0" name="Text Box 563">
          <a:extLst>
            <a:ext uri="{FF2B5EF4-FFF2-40B4-BE49-F238E27FC236}">
              <a16:creationId xmlns:a16="http://schemas.microsoft.com/office/drawing/2014/main" id="{F32C2625-0142-44D5-A37D-35572FCD42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41" name="Text Box 564">
          <a:extLst>
            <a:ext uri="{FF2B5EF4-FFF2-40B4-BE49-F238E27FC236}">
              <a16:creationId xmlns:a16="http://schemas.microsoft.com/office/drawing/2014/main" id="{BFF8156B-2F3A-4816-856A-32955F71C27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2" name="Text Box 565">
          <a:extLst>
            <a:ext uri="{FF2B5EF4-FFF2-40B4-BE49-F238E27FC236}">
              <a16:creationId xmlns:a16="http://schemas.microsoft.com/office/drawing/2014/main" id="{C27EBC8A-5AF4-476F-A0E6-42C68A8324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3" name="Text Box 566">
          <a:extLst>
            <a:ext uri="{FF2B5EF4-FFF2-40B4-BE49-F238E27FC236}">
              <a16:creationId xmlns:a16="http://schemas.microsoft.com/office/drawing/2014/main" id="{EC9C095B-9EAF-4620-ADBA-309ED78BB0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44" name="Text Box 567">
          <a:extLst>
            <a:ext uri="{FF2B5EF4-FFF2-40B4-BE49-F238E27FC236}">
              <a16:creationId xmlns:a16="http://schemas.microsoft.com/office/drawing/2014/main" id="{292DEE54-DA19-4F16-9FCD-8B387E3079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5" name="Text Box 568">
          <a:extLst>
            <a:ext uri="{FF2B5EF4-FFF2-40B4-BE49-F238E27FC236}">
              <a16:creationId xmlns:a16="http://schemas.microsoft.com/office/drawing/2014/main" id="{B1AAA24D-923B-40F7-864C-2995769584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6" name="Text Box 569">
          <a:extLst>
            <a:ext uri="{FF2B5EF4-FFF2-40B4-BE49-F238E27FC236}">
              <a16:creationId xmlns:a16="http://schemas.microsoft.com/office/drawing/2014/main" id="{1FB46944-4ACC-490F-A921-FBDC242064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47" name="Text Box 570">
          <a:extLst>
            <a:ext uri="{FF2B5EF4-FFF2-40B4-BE49-F238E27FC236}">
              <a16:creationId xmlns:a16="http://schemas.microsoft.com/office/drawing/2014/main" id="{03B9CE36-B6BF-4E23-9F15-6AC85AA712F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48" name="Text Box 571">
          <a:extLst>
            <a:ext uri="{FF2B5EF4-FFF2-40B4-BE49-F238E27FC236}">
              <a16:creationId xmlns:a16="http://schemas.microsoft.com/office/drawing/2014/main" id="{F7401614-E092-4C1E-BD46-7DD8001D0B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49" name="Text Box 572">
          <a:extLst>
            <a:ext uri="{FF2B5EF4-FFF2-40B4-BE49-F238E27FC236}">
              <a16:creationId xmlns:a16="http://schemas.microsoft.com/office/drawing/2014/main" id="{3813DA80-4B80-441F-A3B1-8EB9C83891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0" name="Text Box 573">
          <a:extLst>
            <a:ext uri="{FF2B5EF4-FFF2-40B4-BE49-F238E27FC236}">
              <a16:creationId xmlns:a16="http://schemas.microsoft.com/office/drawing/2014/main" id="{7109EBD1-2416-44B5-A381-33804CF3AC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51" name="Text Box 574">
          <a:extLst>
            <a:ext uri="{FF2B5EF4-FFF2-40B4-BE49-F238E27FC236}">
              <a16:creationId xmlns:a16="http://schemas.microsoft.com/office/drawing/2014/main" id="{27023087-64B6-4A15-A608-FEF8B6A5EB4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2" name="Text Box 575">
          <a:extLst>
            <a:ext uri="{FF2B5EF4-FFF2-40B4-BE49-F238E27FC236}">
              <a16:creationId xmlns:a16="http://schemas.microsoft.com/office/drawing/2014/main" id="{4BFE861E-3DEB-4EE7-9EA4-0ADD3F6F2A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3" name="Text Box 576">
          <a:extLst>
            <a:ext uri="{FF2B5EF4-FFF2-40B4-BE49-F238E27FC236}">
              <a16:creationId xmlns:a16="http://schemas.microsoft.com/office/drawing/2014/main" id="{C9A6B1A5-B35D-4E07-AB80-83C1C86B66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54" name="Text Box 577">
          <a:extLst>
            <a:ext uri="{FF2B5EF4-FFF2-40B4-BE49-F238E27FC236}">
              <a16:creationId xmlns:a16="http://schemas.microsoft.com/office/drawing/2014/main" id="{071A8C50-BD8C-4040-8E01-39DED9CB3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5" name="Text Box 578">
          <a:extLst>
            <a:ext uri="{FF2B5EF4-FFF2-40B4-BE49-F238E27FC236}">
              <a16:creationId xmlns:a16="http://schemas.microsoft.com/office/drawing/2014/main" id="{B2A00A21-E750-4000-94F1-AF8E186160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6" name="Text Box 579">
          <a:extLst>
            <a:ext uri="{FF2B5EF4-FFF2-40B4-BE49-F238E27FC236}">
              <a16:creationId xmlns:a16="http://schemas.microsoft.com/office/drawing/2014/main" id="{5FC54D92-C165-4EE9-A87F-51D669EEBE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57" name="Text Box 580">
          <a:extLst>
            <a:ext uri="{FF2B5EF4-FFF2-40B4-BE49-F238E27FC236}">
              <a16:creationId xmlns:a16="http://schemas.microsoft.com/office/drawing/2014/main" id="{7B5270CA-0137-4814-B953-9643725D0A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8" name="Text Box 581">
          <a:extLst>
            <a:ext uri="{FF2B5EF4-FFF2-40B4-BE49-F238E27FC236}">
              <a16:creationId xmlns:a16="http://schemas.microsoft.com/office/drawing/2014/main" id="{985F9C80-35EB-4B9C-89D3-5583FB683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59" name="Text Box 582">
          <a:extLst>
            <a:ext uri="{FF2B5EF4-FFF2-40B4-BE49-F238E27FC236}">
              <a16:creationId xmlns:a16="http://schemas.microsoft.com/office/drawing/2014/main" id="{AC32858F-633A-4C21-96A2-2812D66F0C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60" name="Text Box 583">
          <a:extLst>
            <a:ext uri="{FF2B5EF4-FFF2-40B4-BE49-F238E27FC236}">
              <a16:creationId xmlns:a16="http://schemas.microsoft.com/office/drawing/2014/main" id="{C8F6E676-1C6D-437D-AAA1-E89F4595BD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1" name="Text Box 584">
          <a:extLst>
            <a:ext uri="{FF2B5EF4-FFF2-40B4-BE49-F238E27FC236}">
              <a16:creationId xmlns:a16="http://schemas.microsoft.com/office/drawing/2014/main" id="{D7BB0C13-5BB2-4207-A1B1-20A23401D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2" name="Text Box 585">
          <a:extLst>
            <a:ext uri="{FF2B5EF4-FFF2-40B4-BE49-F238E27FC236}">
              <a16:creationId xmlns:a16="http://schemas.microsoft.com/office/drawing/2014/main" id="{6309943A-8F5D-4900-8172-579ABB27592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63" name="Text Box 586">
          <a:extLst>
            <a:ext uri="{FF2B5EF4-FFF2-40B4-BE49-F238E27FC236}">
              <a16:creationId xmlns:a16="http://schemas.microsoft.com/office/drawing/2014/main" id="{D5033748-70FE-4AAB-B60F-1C72F09D9C7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64" name="Text Box 587">
          <a:extLst>
            <a:ext uri="{FF2B5EF4-FFF2-40B4-BE49-F238E27FC236}">
              <a16:creationId xmlns:a16="http://schemas.microsoft.com/office/drawing/2014/main" id="{181B8841-8CC8-43F8-B32E-69076332E9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5" name="Text Box 588">
          <a:extLst>
            <a:ext uri="{FF2B5EF4-FFF2-40B4-BE49-F238E27FC236}">
              <a16:creationId xmlns:a16="http://schemas.microsoft.com/office/drawing/2014/main" id="{C7ADED38-6353-4A66-ABE8-462F99991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6" name="Text Box 589">
          <a:extLst>
            <a:ext uri="{FF2B5EF4-FFF2-40B4-BE49-F238E27FC236}">
              <a16:creationId xmlns:a16="http://schemas.microsoft.com/office/drawing/2014/main" id="{ECCEDCC9-DA76-41A5-BF68-89A2E83E9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67" name="Text Box 590">
          <a:extLst>
            <a:ext uri="{FF2B5EF4-FFF2-40B4-BE49-F238E27FC236}">
              <a16:creationId xmlns:a16="http://schemas.microsoft.com/office/drawing/2014/main" id="{4D5C573D-FCC9-479E-BDEC-59ED1892C8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8" name="Text Box 591">
          <a:extLst>
            <a:ext uri="{FF2B5EF4-FFF2-40B4-BE49-F238E27FC236}">
              <a16:creationId xmlns:a16="http://schemas.microsoft.com/office/drawing/2014/main" id="{CC63CDB5-A115-4C6A-A4D7-1DA7000B7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69" name="Text Box 592">
          <a:extLst>
            <a:ext uri="{FF2B5EF4-FFF2-40B4-BE49-F238E27FC236}">
              <a16:creationId xmlns:a16="http://schemas.microsoft.com/office/drawing/2014/main" id="{AF3CF1CA-CC2B-479A-B858-5FBE98CC1F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70" name="Text Box 593">
          <a:extLst>
            <a:ext uri="{FF2B5EF4-FFF2-40B4-BE49-F238E27FC236}">
              <a16:creationId xmlns:a16="http://schemas.microsoft.com/office/drawing/2014/main" id="{299A1E6B-F484-404F-87B2-CE0D1F2DC5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1" name="Text Box 594">
          <a:extLst>
            <a:ext uri="{FF2B5EF4-FFF2-40B4-BE49-F238E27FC236}">
              <a16:creationId xmlns:a16="http://schemas.microsoft.com/office/drawing/2014/main" id="{3C7DA8D7-3A36-46A8-9E9F-2208704B15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2" name="Text Box 595">
          <a:extLst>
            <a:ext uri="{FF2B5EF4-FFF2-40B4-BE49-F238E27FC236}">
              <a16:creationId xmlns:a16="http://schemas.microsoft.com/office/drawing/2014/main" id="{781377E2-8D74-49C4-8315-6F20AA664C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73" name="Text Box 596">
          <a:extLst>
            <a:ext uri="{FF2B5EF4-FFF2-40B4-BE49-F238E27FC236}">
              <a16:creationId xmlns:a16="http://schemas.microsoft.com/office/drawing/2014/main" id="{D4E59094-4866-4185-B117-8992A576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74" name="Text Box 597">
          <a:extLst>
            <a:ext uri="{FF2B5EF4-FFF2-40B4-BE49-F238E27FC236}">
              <a16:creationId xmlns:a16="http://schemas.microsoft.com/office/drawing/2014/main" id="{08FBABD8-118D-4A61-B826-283DED8C8F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5" name="Text Box 598">
          <a:extLst>
            <a:ext uri="{FF2B5EF4-FFF2-40B4-BE49-F238E27FC236}">
              <a16:creationId xmlns:a16="http://schemas.microsoft.com/office/drawing/2014/main" id="{01163EE4-5F59-48D3-9C0B-89B0FE4681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6" name="Text Box 599">
          <a:extLst>
            <a:ext uri="{FF2B5EF4-FFF2-40B4-BE49-F238E27FC236}">
              <a16:creationId xmlns:a16="http://schemas.microsoft.com/office/drawing/2014/main" id="{710534E8-3241-4164-9665-E3F7B45345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77" name="Text Box 600">
          <a:extLst>
            <a:ext uri="{FF2B5EF4-FFF2-40B4-BE49-F238E27FC236}">
              <a16:creationId xmlns:a16="http://schemas.microsoft.com/office/drawing/2014/main" id="{E759BAD4-6A89-4100-AE77-AD9AACC4CDE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8" name="Text Box 601">
          <a:extLst>
            <a:ext uri="{FF2B5EF4-FFF2-40B4-BE49-F238E27FC236}">
              <a16:creationId xmlns:a16="http://schemas.microsoft.com/office/drawing/2014/main" id="{E9612537-D422-4499-95A8-4DC616B3AC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79" name="Text Box 602">
          <a:extLst>
            <a:ext uri="{FF2B5EF4-FFF2-40B4-BE49-F238E27FC236}">
              <a16:creationId xmlns:a16="http://schemas.microsoft.com/office/drawing/2014/main" id="{FE723F7D-B3D6-4038-9193-2C1046397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80" name="Text Box 603">
          <a:extLst>
            <a:ext uri="{FF2B5EF4-FFF2-40B4-BE49-F238E27FC236}">
              <a16:creationId xmlns:a16="http://schemas.microsoft.com/office/drawing/2014/main" id="{3F919201-ED56-42B3-81E7-8DD00E2051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1" name="Text Box 604">
          <a:extLst>
            <a:ext uri="{FF2B5EF4-FFF2-40B4-BE49-F238E27FC236}">
              <a16:creationId xmlns:a16="http://schemas.microsoft.com/office/drawing/2014/main" id="{70AFA561-9E20-40D6-9DD2-6A4FE9C53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2" name="Text Box 605">
          <a:extLst>
            <a:ext uri="{FF2B5EF4-FFF2-40B4-BE49-F238E27FC236}">
              <a16:creationId xmlns:a16="http://schemas.microsoft.com/office/drawing/2014/main" id="{E10025CA-5654-4979-BD43-B77B538DC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283" name="Text Box 606">
          <a:extLst>
            <a:ext uri="{FF2B5EF4-FFF2-40B4-BE49-F238E27FC236}">
              <a16:creationId xmlns:a16="http://schemas.microsoft.com/office/drawing/2014/main" id="{B545359C-C86F-4918-8E5F-23D879AB102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84" name="Text Box 607">
          <a:extLst>
            <a:ext uri="{FF2B5EF4-FFF2-40B4-BE49-F238E27FC236}">
              <a16:creationId xmlns:a16="http://schemas.microsoft.com/office/drawing/2014/main" id="{8ED0A06E-8895-4F8B-83B8-82BFF534502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5" name="Text Box 608">
          <a:extLst>
            <a:ext uri="{FF2B5EF4-FFF2-40B4-BE49-F238E27FC236}">
              <a16:creationId xmlns:a16="http://schemas.microsoft.com/office/drawing/2014/main" id="{B517FF15-A1D4-42B3-BC71-9533CC308D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6" name="Text Box 609">
          <a:extLst>
            <a:ext uri="{FF2B5EF4-FFF2-40B4-BE49-F238E27FC236}">
              <a16:creationId xmlns:a16="http://schemas.microsoft.com/office/drawing/2014/main" id="{41EDFCFC-7819-44C4-935B-B2AD6189BA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87" name="Text Box 610">
          <a:extLst>
            <a:ext uri="{FF2B5EF4-FFF2-40B4-BE49-F238E27FC236}">
              <a16:creationId xmlns:a16="http://schemas.microsoft.com/office/drawing/2014/main" id="{EA219CE2-0B6F-4EBF-A5B3-67DDE022FCB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8" name="Text Box 611">
          <a:extLst>
            <a:ext uri="{FF2B5EF4-FFF2-40B4-BE49-F238E27FC236}">
              <a16:creationId xmlns:a16="http://schemas.microsoft.com/office/drawing/2014/main" id="{40075FF1-7714-4AC2-9DA5-EE28E685C9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89" name="Text Box 612">
          <a:extLst>
            <a:ext uri="{FF2B5EF4-FFF2-40B4-BE49-F238E27FC236}">
              <a16:creationId xmlns:a16="http://schemas.microsoft.com/office/drawing/2014/main" id="{599BF487-BED6-4655-8984-E88C3A01DC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90" name="Text Box 613">
          <a:extLst>
            <a:ext uri="{FF2B5EF4-FFF2-40B4-BE49-F238E27FC236}">
              <a16:creationId xmlns:a16="http://schemas.microsoft.com/office/drawing/2014/main" id="{6DEA686D-5DAC-4210-A110-05084CF3A17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1" name="Text Box 614">
          <a:extLst>
            <a:ext uri="{FF2B5EF4-FFF2-40B4-BE49-F238E27FC236}">
              <a16:creationId xmlns:a16="http://schemas.microsoft.com/office/drawing/2014/main" id="{7ED7D43A-4B95-41BD-90F9-A4782D8052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2" name="Text Box 615">
          <a:extLst>
            <a:ext uri="{FF2B5EF4-FFF2-40B4-BE49-F238E27FC236}">
              <a16:creationId xmlns:a16="http://schemas.microsoft.com/office/drawing/2014/main" id="{AD54B5F3-3C8A-479D-90C6-7D12B6993D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93" name="Text Box 616">
          <a:extLst>
            <a:ext uri="{FF2B5EF4-FFF2-40B4-BE49-F238E27FC236}">
              <a16:creationId xmlns:a16="http://schemas.microsoft.com/office/drawing/2014/main" id="{C4949397-B794-4FC1-AC1C-2C3B330C50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4" name="Text Box 617">
          <a:extLst>
            <a:ext uri="{FF2B5EF4-FFF2-40B4-BE49-F238E27FC236}">
              <a16:creationId xmlns:a16="http://schemas.microsoft.com/office/drawing/2014/main" id="{E89B4178-9522-4AC8-A78D-ADA6A03BB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5" name="Text Box 618">
          <a:extLst>
            <a:ext uri="{FF2B5EF4-FFF2-40B4-BE49-F238E27FC236}">
              <a16:creationId xmlns:a16="http://schemas.microsoft.com/office/drawing/2014/main" id="{46D53021-7426-488F-92B5-4DD9B520E4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96" name="Text Box 619">
          <a:extLst>
            <a:ext uri="{FF2B5EF4-FFF2-40B4-BE49-F238E27FC236}">
              <a16:creationId xmlns:a16="http://schemas.microsoft.com/office/drawing/2014/main" id="{BAD7E16E-94EF-41C4-A29F-55C3CEE9AC3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7" name="Text Box 620">
          <a:extLst>
            <a:ext uri="{FF2B5EF4-FFF2-40B4-BE49-F238E27FC236}">
              <a16:creationId xmlns:a16="http://schemas.microsoft.com/office/drawing/2014/main" id="{830F6F00-40D5-42BD-8D0E-EBF4DB0E05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298" name="Text Box 621">
          <a:extLst>
            <a:ext uri="{FF2B5EF4-FFF2-40B4-BE49-F238E27FC236}">
              <a16:creationId xmlns:a16="http://schemas.microsoft.com/office/drawing/2014/main" id="{5C2CB690-61B1-4CEF-941B-D556EF3B5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299" name="Text Box 622">
          <a:extLst>
            <a:ext uri="{FF2B5EF4-FFF2-40B4-BE49-F238E27FC236}">
              <a16:creationId xmlns:a16="http://schemas.microsoft.com/office/drawing/2014/main" id="{7256A44A-6620-4180-A110-873A277B719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00" name="Text Box 623">
          <a:extLst>
            <a:ext uri="{FF2B5EF4-FFF2-40B4-BE49-F238E27FC236}">
              <a16:creationId xmlns:a16="http://schemas.microsoft.com/office/drawing/2014/main" id="{B663586B-3862-45E5-9AFD-408321AB93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1" name="Text Box 624">
          <a:extLst>
            <a:ext uri="{FF2B5EF4-FFF2-40B4-BE49-F238E27FC236}">
              <a16:creationId xmlns:a16="http://schemas.microsoft.com/office/drawing/2014/main" id="{752250E9-8CB9-4D14-A975-2D8D7C9314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2" name="Text Box 625">
          <a:extLst>
            <a:ext uri="{FF2B5EF4-FFF2-40B4-BE49-F238E27FC236}">
              <a16:creationId xmlns:a16="http://schemas.microsoft.com/office/drawing/2014/main" id="{2C4EC9F5-BC13-42F9-8B3E-8B0870110F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03" name="Text Box 626">
          <a:extLst>
            <a:ext uri="{FF2B5EF4-FFF2-40B4-BE49-F238E27FC236}">
              <a16:creationId xmlns:a16="http://schemas.microsoft.com/office/drawing/2014/main" id="{9F638CC0-3A28-4697-9E19-74CF1FFFC41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4" name="Text Box 627">
          <a:extLst>
            <a:ext uri="{FF2B5EF4-FFF2-40B4-BE49-F238E27FC236}">
              <a16:creationId xmlns:a16="http://schemas.microsoft.com/office/drawing/2014/main" id="{5BCDFBEC-6BE9-4B64-8FE9-3A5E3616C4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5" name="Text Box 628">
          <a:extLst>
            <a:ext uri="{FF2B5EF4-FFF2-40B4-BE49-F238E27FC236}">
              <a16:creationId xmlns:a16="http://schemas.microsoft.com/office/drawing/2014/main" id="{5B5EAD1B-B2F0-44BC-81F2-3A7B9FD9AD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06" name="Text Box 629">
          <a:extLst>
            <a:ext uri="{FF2B5EF4-FFF2-40B4-BE49-F238E27FC236}">
              <a16:creationId xmlns:a16="http://schemas.microsoft.com/office/drawing/2014/main" id="{FD9103C8-5089-4FE4-9D87-F1E854F03D3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7" name="Text Box 630">
          <a:extLst>
            <a:ext uri="{FF2B5EF4-FFF2-40B4-BE49-F238E27FC236}">
              <a16:creationId xmlns:a16="http://schemas.microsoft.com/office/drawing/2014/main" id="{714411E8-F362-4594-87BD-B8FAFC590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08" name="Text Box 631">
          <a:extLst>
            <a:ext uri="{FF2B5EF4-FFF2-40B4-BE49-F238E27FC236}">
              <a16:creationId xmlns:a16="http://schemas.microsoft.com/office/drawing/2014/main" id="{61709A68-0715-4A75-8258-F2D858F398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09" name="Text Box 632">
          <a:extLst>
            <a:ext uri="{FF2B5EF4-FFF2-40B4-BE49-F238E27FC236}">
              <a16:creationId xmlns:a16="http://schemas.microsoft.com/office/drawing/2014/main" id="{F188AAE7-2083-43C3-B0C1-1BC1F45580C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10" name="Text Box 633">
          <a:extLst>
            <a:ext uri="{FF2B5EF4-FFF2-40B4-BE49-F238E27FC236}">
              <a16:creationId xmlns:a16="http://schemas.microsoft.com/office/drawing/2014/main" id="{247DE4D7-3182-4FF6-8856-57D8EFEB21D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1" name="Text Box 634">
          <a:extLst>
            <a:ext uri="{FF2B5EF4-FFF2-40B4-BE49-F238E27FC236}">
              <a16:creationId xmlns:a16="http://schemas.microsoft.com/office/drawing/2014/main" id="{8011B079-1E3A-4F01-A43E-70E9430A34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2" name="Text Box 635">
          <a:extLst>
            <a:ext uri="{FF2B5EF4-FFF2-40B4-BE49-F238E27FC236}">
              <a16:creationId xmlns:a16="http://schemas.microsoft.com/office/drawing/2014/main" id="{29D48B8A-C7BF-4F4F-9C01-8892475350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13" name="Text Box 636">
          <a:extLst>
            <a:ext uri="{FF2B5EF4-FFF2-40B4-BE49-F238E27FC236}">
              <a16:creationId xmlns:a16="http://schemas.microsoft.com/office/drawing/2014/main" id="{B2D84DE9-609F-4F69-81C9-8DDAEF61819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4" name="Text Box 637">
          <a:extLst>
            <a:ext uri="{FF2B5EF4-FFF2-40B4-BE49-F238E27FC236}">
              <a16:creationId xmlns:a16="http://schemas.microsoft.com/office/drawing/2014/main" id="{D688FE99-4142-4E26-9215-DDDEFB8E57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5" name="Text Box 638">
          <a:extLst>
            <a:ext uri="{FF2B5EF4-FFF2-40B4-BE49-F238E27FC236}">
              <a16:creationId xmlns:a16="http://schemas.microsoft.com/office/drawing/2014/main" id="{FA9B76DF-DCF6-41D8-813C-61E1714103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16" name="Text Box 639">
          <a:extLst>
            <a:ext uri="{FF2B5EF4-FFF2-40B4-BE49-F238E27FC236}">
              <a16:creationId xmlns:a16="http://schemas.microsoft.com/office/drawing/2014/main" id="{130F20BD-A1A0-4031-BE7A-804BA8E3D6C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7" name="Text Box 640">
          <a:extLst>
            <a:ext uri="{FF2B5EF4-FFF2-40B4-BE49-F238E27FC236}">
              <a16:creationId xmlns:a16="http://schemas.microsoft.com/office/drawing/2014/main" id="{A11CD2C9-BA3D-4CE6-9CAD-CCBD24B933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18" name="Text Box 641">
          <a:extLst>
            <a:ext uri="{FF2B5EF4-FFF2-40B4-BE49-F238E27FC236}">
              <a16:creationId xmlns:a16="http://schemas.microsoft.com/office/drawing/2014/main" id="{5A335096-D8E9-490C-88E8-5E9A0498BC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3"/>
    <xdr:sp macro="" textlink="">
      <xdr:nvSpPr>
        <xdr:cNvPr id="11319" name="Text Box 642">
          <a:extLst>
            <a:ext uri="{FF2B5EF4-FFF2-40B4-BE49-F238E27FC236}">
              <a16:creationId xmlns:a16="http://schemas.microsoft.com/office/drawing/2014/main" id="{5023B26D-33DD-4BC7-9165-832061F624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0" name="Text Box 643">
          <a:extLst>
            <a:ext uri="{FF2B5EF4-FFF2-40B4-BE49-F238E27FC236}">
              <a16:creationId xmlns:a16="http://schemas.microsoft.com/office/drawing/2014/main" id="{933D9ECE-F1D1-4590-A39F-77421EBAE6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1" name="Text Box 644">
          <a:extLst>
            <a:ext uri="{FF2B5EF4-FFF2-40B4-BE49-F238E27FC236}">
              <a16:creationId xmlns:a16="http://schemas.microsoft.com/office/drawing/2014/main" id="{904180FD-A82F-40BB-9C72-64733FFF86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22" name="Text Box 645">
          <a:extLst>
            <a:ext uri="{FF2B5EF4-FFF2-40B4-BE49-F238E27FC236}">
              <a16:creationId xmlns:a16="http://schemas.microsoft.com/office/drawing/2014/main" id="{1EE621F7-2DB2-4B62-BBD5-3134EAC7389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3" name="Text Box 646">
          <a:extLst>
            <a:ext uri="{FF2B5EF4-FFF2-40B4-BE49-F238E27FC236}">
              <a16:creationId xmlns:a16="http://schemas.microsoft.com/office/drawing/2014/main" id="{8AB33FAA-C5BF-4D17-9D37-8FD9851F6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4" name="Text Box 647">
          <a:extLst>
            <a:ext uri="{FF2B5EF4-FFF2-40B4-BE49-F238E27FC236}">
              <a16:creationId xmlns:a16="http://schemas.microsoft.com/office/drawing/2014/main" id="{D9477C32-A86F-4A64-B0FF-657843E404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25" name="Text Box 648">
          <a:extLst>
            <a:ext uri="{FF2B5EF4-FFF2-40B4-BE49-F238E27FC236}">
              <a16:creationId xmlns:a16="http://schemas.microsoft.com/office/drawing/2014/main" id="{B83A7BEC-F6B0-4BDC-A183-7733011CF0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6" name="Text Box 649">
          <a:extLst>
            <a:ext uri="{FF2B5EF4-FFF2-40B4-BE49-F238E27FC236}">
              <a16:creationId xmlns:a16="http://schemas.microsoft.com/office/drawing/2014/main" id="{5C772540-6564-4158-83A9-554A8346CB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27" name="Text Box 650">
          <a:extLst>
            <a:ext uri="{FF2B5EF4-FFF2-40B4-BE49-F238E27FC236}">
              <a16:creationId xmlns:a16="http://schemas.microsoft.com/office/drawing/2014/main" id="{1D8992A8-1BD7-42D8-9385-A37A29FBB8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28" name="Text Box 651">
          <a:extLst>
            <a:ext uri="{FF2B5EF4-FFF2-40B4-BE49-F238E27FC236}">
              <a16:creationId xmlns:a16="http://schemas.microsoft.com/office/drawing/2014/main" id="{71CF2F04-4B30-45A3-B1E1-E34D22EF209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29" name="Text Box 652">
          <a:extLst>
            <a:ext uri="{FF2B5EF4-FFF2-40B4-BE49-F238E27FC236}">
              <a16:creationId xmlns:a16="http://schemas.microsoft.com/office/drawing/2014/main" id="{E40BB157-38E2-4DF3-885F-C6AAD7B77B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0" name="Text Box 653">
          <a:extLst>
            <a:ext uri="{FF2B5EF4-FFF2-40B4-BE49-F238E27FC236}">
              <a16:creationId xmlns:a16="http://schemas.microsoft.com/office/drawing/2014/main" id="{AE186391-17C2-4130-9A61-6C08F8CE33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1" name="Text Box 654">
          <a:extLst>
            <a:ext uri="{FF2B5EF4-FFF2-40B4-BE49-F238E27FC236}">
              <a16:creationId xmlns:a16="http://schemas.microsoft.com/office/drawing/2014/main" id="{3D06E9BE-5244-4D54-A7E7-FE842019C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32" name="Text Box 655">
          <a:extLst>
            <a:ext uri="{FF2B5EF4-FFF2-40B4-BE49-F238E27FC236}">
              <a16:creationId xmlns:a16="http://schemas.microsoft.com/office/drawing/2014/main" id="{29B85AEF-21B1-49E8-A820-64E6674AD9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3" name="Text Box 656">
          <a:extLst>
            <a:ext uri="{FF2B5EF4-FFF2-40B4-BE49-F238E27FC236}">
              <a16:creationId xmlns:a16="http://schemas.microsoft.com/office/drawing/2014/main" id="{ADC29DAE-805F-4A5B-A3F7-D87A96CBB1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4" name="Text Box 657">
          <a:extLst>
            <a:ext uri="{FF2B5EF4-FFF2-40B4-BE49-F238E27FC236}">
              <a16:creationId xmlns:a16="http://schemas.microsoft.com/office/drawing/2014/main" id="{085B4D7D-A0FA-4F66-BCA1-54954EA00C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35" name="Text Box 658">
          <a:extLst>
            <a:ext uri="{FF2B5EF4-FFF2-40B4-BE49-F238E27FC236}">
              <a16:creationId xmlns:a16="http://schemas.microsoft.com/office/drawing/2014/main" id="{240B6131-779C-4123-AD7D-BBD59459095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6" name="Text Box 659">
          <a:extLst>
            <a:ext uri="{FF2B5EF4-FFF2-40B4-BE49-F238E27FC236}">
              <a16:creationId xmlns:a16="http://schemas.microsoft.com/office/drawing/2014/main" id="{CB3F1AC3-419F-4DB1-B249-5F7D44AA0F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7" name="Text Box 660">
          <a:extLst>
            <a:ext uri="{FF2B5EF4-FFF2-40B4-BE49-F238E27FC236}">
              <a16:creationId xmlns:a16="http://schemas.microsoft.com/office/drawing/2014/main" id="{96D37154-036D-4240-9E7C-2F5DD10326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38" name="Text Box 661">
          <a:extLst>
            <a:ext uri="{FF2B5EF4-FFF2-40B4-BE49-F238E27FC236}">
              <a16:creationId xmlns:a16="http://schemas.microsoft.com/office/drawing/2014/main" id="{4C7E18DE-D68C-40E0-996F-2F94AE53927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39" name="Text Box 662">
          <a:extLst>
            <a:ext uri="{FF2B5EF4-FFF2-40B4-BE49-F238E27FC236}">
              <a16:creationId xmlns:a16="http://schemas.microsoft.com/office/drawing/2014/main" id="{969E8D93-555F-4B5D-BCAD-782D6E94CB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0" name="Text Box 663">
          <a:extLst>
            <a:ext uri="{FF2B5EF4-FFF2-40B4-BE49-F238E27FC236}">
              <a16:creationId xmlns:a16="http://schemas.microsoft.com/office/drawing/2014/main" id="{CC65CE6B-75E6-4AED-9F71-73AC2A88F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41" name="Text Box 664">
          <a:extLst>
            <a:ext uri="{FF2B5EF4-FFF2-40B4-BE49-F238E27FC236}">
              <a16:creationId xmlns:a16="http://schemas.microsoft.com/office/drawing/2014/main" id="{2FF64073-4B4B-4FD5-91D1-FAC7600A4C7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2" name="Text Box 665">
          <a:extLst>
            <a:ext uri="{FF2B5EF4-FFF2-40B4-BE49-F238E27FC236}">
              <a16:creationId xmlns:a16="http://schemas.microsoft.com/office/drawing/2014/main" id="{DF6DE79F-5A7F-40A7-ADAF-309906E9E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3" name="Text Box 666">
          <a:extLst>
            <a:ext uri="{FF2B5EF4-FFF2-40B4-BE49-F238E27FC236}">
              <a16:creationId xmlns:a16="http://schemas.microsoft.com/office/drawing/2014/main" id="{2A3FC6D5-532F-496A-872C-5518107239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44" name="Text Box 667">
          <a:extLst>
            <a:ext uri="{FF2B5EF4-FFF2-40B4-BE49-F238E27FC236}">
              <a16:creationId xmlns:a16="http://schemas.microsoft.com/office/drawing/2014/main" id="{078D6C80-4086-4DC8-A4A0-C311A1A9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5" name="Text Box 668">
          <a:extLst>
            <a:ext uri="{FF2B5EF4-FFF2-40B4-BE49-F238E27FC236}">
              <a16:creationId xmlns:a16="http://schemas.microsoft.com/office/drawing/2014/main" id="{7C233BBD-C1BD-4F9C-9FC4-A967C8E93F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6" name="Text Box 669">
          <a:extLst>
            <a:ext uri="{FF2B5EF4-FFF2-40B4-BE49-F238E27FC236}">
              <a16:creationId xmlns:a16="http://schemas.microsoft.com/office/drawing/2014/main" id="{157B5EA7-D502-4068-8198-FFD4F68046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47" name="Text Box 670">
          <a:extLst>
            <a:ext uri="{FF2B5EF4-FFF2-40B4-BE49-F238E27FC236}">
              <a16:creationId xmlns:a16="http://schemas.microsoft.com/office/drawing/2014/main" id="{CE661E07-F93D-4E66-B3C1-94E89E7CAC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48" name="Text Box 671">
          <a:extLst>
            <a:ext uri="{FF2B5EF4-FFF2-40B4-BE49-F238E27FC236}">
              <a16:creationId xmlns:a16="http://schemas.microsoft.com/office/drawing/2014/main" id="{CFD9CA44-4452-48E8-8B10-7D111C8AD60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49" name="Text Box 672">
          <a:extLst>
            <a:ext uri="{FF2B5EF4-FFF2-40B4-BE49-F238E27FC236}">
              <a16:creationId xmlns:a16="http://schemas.microsoft.com/office/drawing/2014/main" id="{B017F74A-3747-451D-9E93-CF0EEA3F10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0" name="Text Box 673">
          <a:extLst>
            <a:ext uri="{FF2B5EF4-FFF2-40B4-BE49-F238E27FC236}">
              <a16:creationId xmlns:a16="http://schemas.microsoft.com/office/drawing/2014/main" id="{F5FB83D9-DB62-47CE-A619-4C5AC5DF30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51" name="Text Box 674">
          <a:extLst>
            <a:ext uri="{FF2B5EF4-FFF2-40B4-BE49-F238E27FC236}">
              <a16:creationId xmlns:a16="http://schemas.microsoft.com/office/drawing/2014/main" id="{E0E99338-380A-43C6-9BFC-7692AAF9D7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2" name="Text Box 675">
          <a:extLst>
            <a:ext uri="{FF2B5EF4-FFF2-40B4-BE49-F238E27FC236}">
              <a16:creationId xmlns:a16="http://schemas.microsoft.com/office/drawing/2014/main" id="{89BE42D9-821A-4A2E-B741-C9AF78F02B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3" name="Text Box 676">
          <a:extLst>
            <a:ext uri="{FF2B5EF4-FFF2-40B4-BE49-F238E27FC236}">
              <a16:creationId xmlns:a16="http://schemas.microsoft.com/office/drawing/2014/main" id="{6C3C9E7D-B456-4E26-85D0-E8B7C00E6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54" name="Text Box 677">
          <a:extLst>
            <a:ext uri="{FF2B5EF4-FFF2-40B4-BE49-F238E27FC236}">
              <a16:creationId xmlns:a16="http://schemas.microsoft.com/office/drawing/2014/main" id="{64221FE9-E3C4-459C-90FF-75407F2DFC6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5" name="Text Box 678">
          <a:extLst>
            <a:ext uri="{FF2B5EF4-FFF2-40B4-BE49-F238E27FC236}">
              <a16:creationId xmlns:a16="http://schemas.microsoft.com/office/drawing/2014/main" id="{5059EC96-8ED0-4E05-83EA-9803B9675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6" name="Text Box 679">
          <a:extLst>
            <a:ext uri="{FF2B5EF4-FFF2-40B4-BE49-F238E27FC236}">
              <a16:creationId xmlns:a16="http://schemas.microsoft.com/office/drawing/2014/main" id="{64943F2D-610C-4D5D-BA54-79A25BE589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57" name="Text Box 680">
          <a:extLst>
            <a:ext uri="{FF2B5EF4-FFF2-40B4-BE49-F238E27FC236}">
              <a16:creationId xmlns:a16="http://schemas.microsoft.com/office/drawing/2014/main" id="{5450EC1E-C92B-4836-8EA1-450DAC834ED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8" name="Text Box 681">
          <a:extLst>
            <a:ext uri="{FF2B5EF4-FFF2-40B4-BE49-F238E27FC236}">
              <a16:creationId xmlns:a16="http://schemas.microsoft.com/office/drawing/2014/main" id="{7646CD84-8478-433D-BAF9-620EB153ED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59" name="Text Box 682">
          <a:extLst>
            <a:ext uri="{FF2B5EF4-FFF2-40B4-BE49-F238E27FC236}">
              <a16:creationId xmlns:a16="http://schemas.microsoft.com/office/drawing/2014/main" id="{101FE399-61B7-4885-B18E-D395DB03EF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60" name="Text Box 683">
          <a:extLst>
            <a:ext uri="{FF2B5EF4-FFF2-40B4-BE49-F238E27FC236}">
              <a16:creationId xmlns:a16="http://schemas.microsoft.com/office/drawing/2014/main" id="{DED906FF-1D9E-49D2-B5EF-1619AC7FC7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1" name="Text Box 684">
          <a:extLst>
            <a:ext uri="{FF2B5EF4-FFF2-40B4-BE49-F238E27FC236}">
              <a16:creationId xmlns:a16="http://schemas.microsoft.com/office/drawing/2014/main" id="{9DD44DBB-C4E5-4DF0-A64C-34C9258131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2" name="Text Box 685">
          <a:extLst>
            <a:ext uri="{FF2B5EF4-FFF2-40B4-BE49-F238E27FC236}">
              <a16:creationId xmlns:a16="http://schemas.microsoft.com/office/drawing/2014/main" id="{E3688122-243B-4052-8C02-C7EC4A50D2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63" name="Text Box 686">
          <a:extLst>
            <a:ext uri="{FF2B5EF4-FFF2-40B4-BE49-F238E27FC236}">
              <a16:creationId xmlns:a16="http://schemas.microsoft.com/office/drawing/2014/main" id="{C016C240-C757-4B61-AA91-7D874547BE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4" name="Text Box 687">
          <a:extLst>
            <a:ext uri="{FF2B5EF4-FFF2-40B4-BE49-F238E27FC236}">
              <a16:creationId xmlns:a16="http://schemas.microsoft.com/office/drawing/2014/main" id="{7928E0CE-95E5-4E2D-94C2-61EDC4E8D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5" name="Text Box 688">
          <a:extLst>
            <a:ext uri="{FF2B5EF4-FFF2-40B4-BE49-F238E27FC236}">
              <a16:creationId xmlns:a16="http://schemas.microsoft.com/office/drawing/2014/main" id="{2A8D8349-E3E0-4EA5-A09B-ED821F3CA0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66" name="Text Box 689">
          <a:extLst>
            <a:ext uri="{FF2B5EF4-FFF2-40B4-BE49-F238E27FC236}">
              <a16:creationId xmlns:a16="http://schemas.microsoft.com/office/drawing/2014/main" id="{EC6F7A84-0F5A-40A9-8BCE-FD5821F8422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67" name="Text Box 690">
          <a:extLst>
            <a:ext uri="{FF2B5EF4-FFF2-40B4-BE49-F238E27FC236}">
              <a16:creationId xmlns:a16="http://schemas.microsoft.com/office/drawing/2014/main" id="{D8637AFB-07E4-4341-BA55-6271553E0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8" name="Text Box 691">
          <a:extLst>
            <a:ext uri="{FF2B5EF4-FFF2-40B4-BE49-F238E27FC236}">
              <a16:creationId xmlns:a16="http://schemas.microsoft.com/office/drawing/2014/main" id="{70A6C4CB-9885-42F3-9EC6-9FE5C88A0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69" name="Text Box 692">
          <a:extLst>
            <a:ext uri="{FF2B5EF4-FFF2-40B4-BE49-F238E27FC236}">
              <a16:creationId xmlns:a16="http://schemas.microsoft.com/office/drawing/2014/main" id="{035C6FB9-0A31-485A-98A1-EC8D6027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70" name="Text Box 693">
          <a:extLst>
            <a:ext uri="{FF2B5EF4-FFF2-40B4-BE49-F238E27FC236}">
              <a16:creationId xmlns:a16="http://schemas.microsoft.com/office/drawing/2014/main" id="{46485077-0769-42EB-9AE3-E036A5968F0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1" name="Text Box 694">
          <a:extLst>
            <a:ext uri="{FF2B5EF4-FFF2-40B4-BE49-F238E27FC236}">
              <a16:creationId xmlns:a16="http://schemas.microsoft.com/office/drawing/2014/main" id="{B6DC9EF1-984E-4C8D-9B0D-73594769E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2" name="Text Box 695">
          <a:extLst>
            <a:ext uri="{FF2B5EF4-FFF2-40B4-BE49-F238E27FC236}">
              <a16:creationId xmlns:a16="http://schemas.microsoft.com/office/drawing/2014/main" id="{8E9A0ACB-8205-496F-9218-F888C0F690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73" name="Text Box 696">
          <a:extLst>
            <a:ext uri="{FF2B5EF4-FFF2-40B4-BE49-F238E27FC236}">
              <a16:creationId xmlns:a16="http://schemas.microsoft.com/office/drawing/2014/main" id="{BBD4AE5A-9072-4278-A9B6-7F996B9975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4" name="Text Box 697">
          <a:extLst>
            <a:ext uri="{FF2B5EF4-FFF2-40B4-BE49-F238E27FC236}">
              <a16:creationId xmlns:a16="http://schemas.microsoft.com/office/drawing/2014/main" id="{6F67A8A7-47CB-4F08-8D26-9AE3E7698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5" name="Text Box 698">
          <a:extLst>
            <a:ext uri="{FF2B5EF4-FFF2-40B4-BE49-F238E27FC236}">
              <a16:creationId xmlns:a16="http://schemas.microsoft.com/office/drawing/2014/main" id="{80C6C34E-768F-4851-AC3F-D41E99EE1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376" name="Text Box 699">
          <a:extLst>
            <a:ext uri="{FF2B5EF4-FFF2-40B4-BE49-F238E27FC236}">
              <a16:creationId xmlns:a16="http://schemas.microsoft.com/office/drawing/2014/main" id="{23BB3F06-9146-4C54-A959-A4DD5349AF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77" name="Text Box 700">
          <a:extLst>
            <a:ext uri="{FF2B5EF4-FFF2-40B4-BE49-F238E27FC236}">
              <a16:creationId xmlns:a16="http://schemas.microsoft.com/office/drawing/2014/main" id="{78B046D2-0446-4CBB-8B4C-3A728869A1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8" name="Text Box 701">
          <a:extLst>
            <a:ext uri="{FF2B5EF4-FFF2-40B4-BE49-F238E27FC236}">
              <a16:creationId xmlns:a16="http://schemas.microsoft.com/office/drawing/2014/main" id="{9B92C571-C1AB-41A1-9CC0-C0A12E82BE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79" name="Text Box 702">
          <a:extLst>
            <a:ext uri="{FF2B5EF4-FFF2-40B4-BE49-F238E27FC236}">
              <a16:creationId xmlns:a16="http://schemas.microsoft.com/office/drawing/2014/main" id="{F6838707-9C9F-40D1-8F62-830F3FA697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80" name="Text Box 703">
          <a:extLst>
            <a:ext uri="{FF2B5EF4-FFF2-40B4-BE49-F238E27FC236}">
              <a16:creationId xmlns:a16="http://schemas.microsoft.com/office/drawing/2014/main" id="{7360F1FF-9BA4-4AD5-8B92-6DCF817E59C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1" name="Text Box 704">
          <a:extLst>
            <a:ext uri="{FF2B5EF4-FFF2-40B4-BE49-F238E27FC236}">
              <a16:creationId xmlns:a16="http://schemas.microsoft.com/office/drawing/2014/main" id="{3CBA909C-8CEA-49E4-9F8B-A7A3D9E549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2" name="Text Box 705">
          <a:extLst>
            <a:ext uri="{FF2B5EF4-FFF2-40B4-BE49-F238E27FC236}">
              <a16:creationId xmlns:a16="http://schemas.microsoft.com/office/drawing/2014/main" id="{1C1A2CCE-496A-4AB3-B4CD-BD147A2779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83" name="Text Box 706">
          <a:extLst>
            <a:ext uri="{FF2B5EF4-FFF2-40B4-BE49-F238E27FC236}">
              <a16:creationId xmlns:a16="http://schemas.microsoft.com/office/drawing/2014/main" id="{367639C5-EBAD-4382-83C9-6E40C8ED209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84" name="Text Box 707">
          <a:extLst>
            <a:ext uri="{FF2B5EF4-FFF2-40B4-BE49-F238E27FC236}">
              <a16:creationId xmlns:a16="http://schemas.microsoft.com/office/drawing/2014/main" id="{0E4C5FC5-FDC3-4D92-BD9F-582A0400483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5" name="Text Box 708">
          <a:extLst>
            <a:ext uri="{FF2B5EF4-FFF2-40B4-BE49-F238E27FC236}">
              <a16:creationId xmlns:a16="http://schemas.microsoft.com/office/drawing/2014/main" id="{72EBBC37-FD22-4930-9AA4-BC8AD760A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6" name="Text Box 709">
          <a:extLst>
            <a:ext uri="{FF2B5EF4-FFF2-40B4-BE49-F238E27FC236}">
              <a16:creationId xmlns:a16="http://schemas.microsoft.com/office/drawing/2014/main" id="{32BB632E-854B-44EC-8CA4-0F556AE0EC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87" name="Text Box 710">
          <a:extLst>
            <a:ext uri="{FF2B5EF4-FFF2-40B4-BE49-F238E27FC236}">
              <a16:creationId xmlns:a16="http://schemas.microsoft.com/office/drawing/2014/main" id="{402225E1-34D4-40F5-9377-28519F7208E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8" name="Text Box 711">
          <a:extLst>
            <a:ext uri="{FF2B5EF4-FFF2-40B4-BE49-F238E27FC236}">
              <a16:creationId xmlns:a16="http://schemas.microsoft.com/office/drawing/2014/main" id="{C4A3F808-142F-4299-8CB7-25BDDC7CDB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89" name="Text Box 712">
          <a:extLst>
            <a:ext uri="{FF2B5EF4-FFF2-40B4-BE49-F238E27FC236}">
              <a16:creationId xmlns:a16="http://schemas.microsoft.com/office/drawing/2014/main" id="{F576FA38-B8B7-4845-8F39-F398455F21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90" name="Text Box 713">
          <a:extLst>
            <a:ext uri="{FF2B5EF4-FFF2-40B4-BE49-F238E27FC236}">
              <a16:creationId xmlns:a16="http://schemas.microsoft.com/office/drawing/2014/main" id="{31E1939A-ABC6-4A1C-BA23-C7BDCFB5B2A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1" name="Text Box 714">
          <a:extLst>
            <a:ext uri="{FF2B5EF4-FFF2-40B4-BE49-F238E27FC236}">
              <a16:creationId xmlns:a16="http://schemas.microsoft.com/office/drawing/2014/main" id="{223B1F15-0C12-496B-B1CF-998C81E17B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2" name="Text Box 715">
          <a:extLst>
            <a:ext uri="{FF2B5EF4-FFF2-40B4-BE49-F238E27FC236}">
              <a16:creationId xmlns:a16="http://schemas.microsoft.com/office/drawing/2014/main" id="{B4373037-9E9F-4469-B30A-0CD82BF4A3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393" name="Text Box 716">
          <a:extLst>
            <a:ext uri="{FF2B5EF4-FFF2-40B4-BE49-F238E27FC236}">
              <a16:creationId xmlns:a16="http://schemas.microsoft.com/office/drawing/2014/main" id="{AEB35B79-46ED-4AD5-BC7F-9FDED88DE4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94" name="Text Box 717">
          <a:extLst>
            <a:ext uri="{FF2B5EF4-FFF2-40B4-BE49-F238E27FC236}">
              <a16:creationId xmlns:a16="http://schemas.microsoft.com/office/drawing/2014/main" id="{EC144DA1-D332-4A6B-9C7D-50F9B27FFF2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5" name="Text Box 718">
          <a:extLst>
            <a:ext uri="{FF2B5EF4-FFF2-40B4-BE49-F238E27FC236}">
              <a16:creationId xmlns:a16="http://schemas.microsoft.com/office/drawing/2014/main" id="{57EC30E7-02BC-44BC-BAF6-16154B5709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6" name="Text Box 719">
          <a:extLst>
            <a:ext uri="{FF2B5EF4-FFF2-40B4-BE49-F238E27FC236}">
              <a16:creationId xmlns:a16="http://schemas.microsoft.com/office/drawing/2014/main" id="{9CCAD0AA-BF8F-45BF-B288-E945B57A81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397" name="Text Box 720">
          <a:extLst>
            <a:ext uri="{FF2B5EF4-FFF2-40B4-BE49-F238E27FC236}">
              <a16:creationId xmlns:a16="http://schemas.microsoft.com/office/drawing/2014/main" id="{2E0283C4-0DBA-4931-9EEB-85D50AA7EE9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8" name="Text Box 721">
          <a:extLst>
            <a:ext uri="{FF2B5EF4-FFF2-40B4-BE49-F238E27FC236}">
              <a16:creationId xmlns:a16="http://schemas.microsoft.com/office/drawing/2014/main" id="{490837E9-9273-4390-B342-CD0B6749FE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399" name="Text Box 722">
          <a:extLst>
            <a:ext uri="{FF2B5EF4-FFF2-40B4-BE49-F238E27FC236}">
              <a16:creationId xmlns:a16="http://schemas.microsoft.com/office/drawing/2014/main" id="{BAAEFF18-B4DF-426A-9A05-DB87CCC21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00" name="Text Box 723">
          <a:extLst>
            <a:ext uri="{FF2B5EF4-FFF2-40B4-BE49-F238E27FC236}">
              <a16:creationId xmlns:a16="http://schemas.microsoft.com/office/drawing/2014/main" id="{9640F958-E269-427C-9294-26ACE9F590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01" name="Text Box 724">
          <a:extLst>
            <a:ext uri="{FF2B5EF4-FFF2-40B4-BE49-F238E27FC236}">
              <a16:creationId xmlns:a16="http://schemas.microsoft.com/office/drawing/2014/main" id="{2FF4CBA7-98DD-4CB5-8F26-170D4632D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2" name="Text Box 725">
          <a:extLst>
            <a:ext uri="{FF2B5EF4-FFF2-40B4-BE49-F238E27FC236}">
              <a16:creationId xmlns:a16="http://schemas.microsoft.com/office/drawing/2014/main" id="{039B9CCA-F818-454B-A6DA-102367F3A0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3" name="Text Box 726">
          <a:extLst>
            <a:ext uri="{FF2B5EF4-FFF2-40B4-BE49-F238E27FC236}">
              <a16:creationId xmlns:a16="http://schemas.microsoft.com/office/drawing/2014/main" id="{D0310B0C-3A6F-4740-A3E1-1C9995690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04" name="Text Box 727">
          <a:extLst>
            <a:ext uri="{FF2B5EF4-FFF2-40B4-BE49-F238E27FC236}">
              <a16:creationId xmlns:a16="http://schemas.microsoft.com/office/drawing/2014/main" id="{C468775C-B69B-4CBF-BEE7-6571C65A0D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5" name="Text Box 728">
          <a:extLst>
            <a:ext uri="{FF2B5EF4-FFF2-40B4-BE49-F238E27FC236}">
              <a16:creationId xmlns:a16="http://schemas.microsoft.com/office/drawing/2014/main" id="{FE9255C1-CE48-4412-896F-B66012FE6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6" name="Text Box 729">
          <a:extLst>
            <a:ext uri="{FF2B5EF4-FFF2-40B4-BE49-F238E27FC236}">
              <a16:creationId xmlns:a16="http://schemas.microsoft.com/office/drawing/2014/main" id="{0A8261A7-72D1-412B-9E3B-9E6864596D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07" name="Text Box 730">
          <a:extLst>
            <a:ext uri="{FF2B5EF4-FFF2-40B4-BE49-F238E27FC236}">
              <a16:creationId xmlns:a16="http://schemas.microsoft.com/office/drawing/2014/main" id="{E0A09A17-D081-4B2F-9F40-EE57DB017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8" name="Text Box 731">
          <a:extLst>
            <a:ext uri="{FF2B5EF4-FFF2-40B4-BE49-F238E27FC236}">
              <a16:creationId xmlns:a16="http://schemas.microsoft.com/office/drawing/2014/main" id="{29E27317-8B45-48E3-B58B-2FA8612CC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09" name="Text Box 732">
          <a:extLst>
            <a:ext uri="{FF2B5EF4-FFF2-40B4-BE49-F238E27FC236}">
              <a16:creationId xmlns:a16="http://schemas.microsoft.com/office/drawing/2014/main" id="{51CAB4B6-F006-4195-9D01-C4BDACE4E1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10" name="Text Box 733">
          <a:extLst>
            <a:ext uri="{FF2B5EF4-FFF2-40B4-BE49-F238E27FC236}">
              <a16:creationId xmlns:a16="http://schemas.microsoft.com/office/drawing/2014/main" id="{627BCD8F-ECD4-4C52-93EE-96D563E5A61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11" name="Text Box 734">
          <a:extLst>
            <a:ext uri="{FF2B5EF4-FFF2-40B4-BE49-F238E27FC236}">
              <a16:creationId xmlns:a16="http://schemas.microsoft.com/office/drawing/2014/main" id="{4D3481C7-0785-4ABB-A57C-FA2F89D726D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12" name="Text Box 735">
          <a:extLst>
            <a:ext uri="{FF2B5EF4-FFF2-40B4-BE49-F238E27FC236}">
              <a16:creationId xmlns:a16="http://schemas.microsoft.com/office/drawing/2014/main" id="{C9C217F0-113C-4A0B-969B-50208B3C09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13" name="Text Box 736">
          <a:extLst>
            <a:ext uri="{FF2B5EF4-FFF2-40B4-BE49-F238E27FC236}">
              <a16:creationId xmlns:a16="http://schemas.microsoft.com/office/drawing/2014/main" id="{63921BD1-0EAD-4B59-8F43-F9E86C366F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14" name="Text Box 737">
          <a:extLst>
            <a:ext uri="{FF2B5EF4-FFF2-40B4-BE49-F238E27FC236}">
              <a16:creationId xmlns:a16="http://schemas.microsoft.com/office/drawing/2014/main" id="{D4AD461B-3F49-4104-8541-75DEC540C3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15" name="Text Box 738">
          <a:extLst>
            <a:ext uri="{FF2B5EF4-FFF2-40B4-BE49-F238E27FC236}">
              <a16:creationId xmlns:a16="http://schemas.microsoft.com/office/drawing/2014/main" id="{51F9E4A4-8840-4120-901A-7236F53E22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16" name="Text Box 739">
          <a:extLst>
            <a:ext uri="{FF2B5EF4-FFF2-40B4-BE49-F238E27FC236}">
              <a16:creationId xmlns:a16="http://schemas.microsoft.com/office/drawing/2014/main" id="{5ABA30DF-2F25-467E-BB11-1C73646114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17" name="Text Box 740">
          <a:extLst>
            <a:ext uri="{FF2B5EF4-FFF2-40B4-BE49-F238E27FC236}">
              <a16:creationId xmlns:a16="http://schemas.microsoft.com/office/drawing/2014/main" id="{A3F46521-08E3-47A4-B48C-377D975E25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18" name="Text Box 741">
          <a:extLst>
            <a:ext uri="{FF2B5EF4-FFF2-40B4-BE49-F238E27FC236}">
              <a16:creationId xmlns:a16="http://schemas.microsoft.com/office/drawing/2014/main" id="{BA52EEC6-6E0B-47B6-B46D-685EA29DE0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19" name="Text Box 742">
          <a:extLst>
            <a:ext uri="{FF2B5EF4-FFF2-40B4-BE49-F238E27FC236}">
              <a16:creationId xmlns:a16="http://schemas.microsoft.com/office/drawing/2014/main" id="{002300A1-20F6-492A-95CA-338D96528F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0" name="Text Box 743">
          <a:extLst>
            <a:ext uri="{FF2B5EF4-FFF2-40B4-BE49-F238E27FC236}">
              <a16:creationId xmlns:a16="http://schemas.microsoft.com/office/drawing/2014/main" id="{588DAB86-65C4-43B7-A5BB-EB6D21B4CA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21" name="Text Box 744">
          <a:extLst>
            <a:ext uri="{FF2B5EF4-FFF2-40B4-BE49-F238E27FC236}">
              <a16:creationId xmlns:a16="http://schemas.microsoft.com/office/drawing/2014/main" id="{26963E37-FE84-457F-968B-A0CC27DA98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2" name="Text Box 745">
          <a:extLst>
            <a:ext uri="{FF2B5EF4-FFF2-40B4-BE49-F238E27FC236}">
              <a16:creationId xmlns:a16="http://schemas.microsoft.com/office/drawing/2014/main" id="{4B92E7A8-1141-43A9-B1EE-04202035C9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3" name="Text Box 746">
          <a:extLst>
            <a:ext uri="{FF2B5EF4-FFF2-40B4-BE49-F238E27FC236}">
              <a16:creationId xmlns:a16="http://schemas.microsoft.com/office/drawing/2014/main" id="{CAFFFD17-58DD-467A-8B63-B4BDBA3658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24" name="Text Box 747">
          <a:extLst>
            <a:ext uri="{FF2B5EF4-FFF2-40B4-BE49-F238E27FC236}">
              <a16:creationId xmlns:a16="http://schemas.microsoft.com/office/drawing/2014/main" id="{5CE85C86-582A-49C2-8ABD-85653AC793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5" name="Text Box 748">
          <a:extLst>
            <a:ext uri="{FF2B5EF4-FFF2-40B4-BE49-F238E27FC236}">
              <a16:creationId xmlns:a16="http://schemas.microsoft.com/office/drawing/2014/main" id="{A7319AFA-293E-4D37-AF82-578E019F21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6" name="Text Box 749">
          <a:extLst>
            <a:ext uri="{FF2B5EF4-FFF2-40B4-BE49-F238E27FC236}">
              <a16:creationId xmlns:a16="http://schemas.microsoft.com/office/drawing/2014/main" id="{D11B37ED-5639-4292-97CB-82230EF6E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27" name="Text Box 750">
          <a:extLst>
            <a:ext uri="{FF2B5EF4-FFF2-40B4-BE49-F238E27FC236}">
              <a16:creationId xmlns:a16="http://schemas.microsoft.com/office/drawing/2014/main" id="{82DEDF78-8AF4-4FE3-91E3-1F0BF6C11D1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8" name="Text Box 751">
          <a:extLst>
            <a:ext uri="{FF2B5EF4-FFF2-40B4-BE49-F238E27FC236}">
              <a16:creationId xmlns:a16="http://schemas.microsoft.com/office/drawing/2014/main" id="{E6B68B48-4B1F-4878-89B5-69F08C37C8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29" name="Text Box 752">
          <a:extLst>
            <a:ext uri="{FF2B5EF4-FFF2-40B4-BE49-F238E27FC236}">
              <a16:creationId xmlns:a16="http://schemas.microsoft.com/office/drawing/2014/main" id="{B1760491-B060-4E54-B861-9CEB8E72CA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30" name="Text Box 753">
          <a:extLst>
            <a:ext uri="{FF2B5EF4-FFF2-40B4-BE49-F238E27FC236}">
              <a16:creationId xmlns:a16="http://schemas.microsoft.com/office/drawing/2014/main" id="{01000FF2-CE98-40C1-A847-94150B62980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1" name="Text Box 754">
          <a:extLst>
            <a:ext uri="{FF2B5EF4-FFF2-40B4-BE49-F238E27FC236}">
              <a16:creationId xmlns:a16="http://schemas.microsoft.com/office/drawing/2014/main" id="{411CB4E4-F84F-4BAD-832B-79FBC7A36E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2" name="Text Box 755">
          <a:extLst>
            <a:ext uri="{FF2B5EF4-FFF2-40B4-BE49-F238E27FC236}">
              <a16:creationId xmlns:a16="http://schemas.microsoft.com/office/drawing/2014/main" id="{1DB0ECE9-6DBD-4A11-A0E0-C90FDADC3D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33" name="Text Box 756">
          <a:extLst>
            <a:ext uri="{FF2B5EF4-FFF2-40B4-BE49-F238E27FC236}">
              <a16:creationId xmlns:a16="http://schemas.microsoft.com/office/drawing/2014/main" id="{A69D78F8-E1BF-4BE3-8625-DA5AF927715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4" name="Text Box 757">
          <a:extLst>
            <a:ext uri="{FF2B5EF4-FFF2-40B4-BE49-F238E27FC236}">
              <a16:creationId xmlns:a16="http://schemas.microsoft.com/office/drawing/2014/main" id="{89CD143D-DA41-49D3-A632-8D58AF28A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5" name="Text Box 758">
          <a:extLst>
            <a:ext uri="{FF2B5EF4-FFF2-40B4-BE49-F238E27FC236}">
              <a16:creationId xmlns:a16="http://schemas.microsoft.com/office/drawing/2014/main" id="{1660A334-DC93-4F4D-9D74-BD27F0F803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36" name="Text Box 759">
          <a:extLst>
            <a:ext uri="{FF2B5EF4-FFF2-40B4-BE49-F238E27FC236}">
              <a16:creationId xmlns:a16="http://schemas.microsoft.com/office/drawing/2014/main" id="{22B5F1E3-98FA-47F5-81F5-57CBCFD6784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37" name="Text Box 760">
          <a:extLst>
            <a:ext uri="{FF2B5EF4-FFF2-40B4-BE49-F238E27FC236}">
              <a16:creationId xmlns:a16="http://schemas.microsoft.com/office/drawing/2014/main" id="{40D618F7-ED5F-4952-8C14-0B81AA5D95D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8" name="Text Box 761">
          <a:extLst>
            <a:ext uri="{FF2B5EF4-FFF2-40B4-BE49-F238E27FC236}">
              <a16:creationId xmlns:a16="http://schemas.microsoft.com/office/drawing/2014/main" id="{123872DA-28F5-46B8-815A-D166ABB954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39" name="Text Box 762">
          <a:extLst>
            <a:ext uri="{FF2B5EF4-FFF2-40B4-BE49-F238E27FC236}">
              <a16:creationId xmlns:a16="http://schemas.microsoft.com/office/drawing/2014/main" id="{BDC37C1F-D03C-4475-B64A-8CFA4D5314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40" name="Text Box 763">
          <a:extLst>
            <a:ext uri="{FF2B5EF4-FFF2-40B4-BE49-F238E27FC236}">
              <a16:creationId xmlns:a16="http://schemas.microsoft.com/office/drawing/2014/main" id="{3B2807E8-702E-4D89-A89E-104696FD60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1" name="Text Box 764">
          <a:extLst>
            <a:ext uri="{FF2B5EF4-FFF2-40B4-BE49-F238E27FC236}">
              <a16:creationId xmlns:a16="http://schemas.microsoft.com/office/drawing/2014/main" id="{DC9FF85F-3509-49C9-A653-4F4C5353B2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2" name="Text Box 765">
          <a:extLst>
            <a:ext uri="{FF2B5EF4-FFF2-40B4-BE49-F238E27FC236}">
              <a16:creationId xmlns:a16="http://schemas.microsoft.com/office/drawing/2014/main" id="{606908CB-24C5-4119-8F91-D81E632000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43" name="Text Box 766">
          <a:extLst>
            <a:ext uri="{FF2B5EF4-FFF2-40B4-BE49-F238E27FC236}">
              <a16:creationId xmlns:a16="http://schemas.microsoft.com/office/drawing/2014/main" id="{2FDFF318-6180-484E-8BED-28661A3F6C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4" name="Text Box 767">
          <a:extLst>
            <a:ext uri="{FF2B5EF4-FFF2-40B4-BE49-F238E27FC236}">
              <a16:creationId xmlns:a16="http://schemas.microsoft.com/office/drawing/2014/main" id="{956E0CE0-3242-4EFB-95E9-25E9FC6106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5" name="Text Box 768">
          <a:extLst>
            <a:ext uri="{FF2B5EF4-FFF2-40B4-BE49-F238E27FC236}">
              <a16:creationId xmlns:a16="http://schemas.microsoft.com/office/drawing/2014/main" id="{5AFDDA6A-13B1-4353-81C3-65CA835A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46" name="Text Box 769">
          <a:extLst>
            <a:ext uri="{FF2B5EF4-FFF2-40B4-BE49-F238E27FC236}">
              <a16:creationId xmlns:a16="http://schemas.microsoft.com/office/drawing/2014/main" id="{7C70E762-5512-44C0-8E3D-5F753E3ABE1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7" name="Text Box 770">
          <a:extLst>
            <a:ext uri="{FF2B5EF4-FFF2-40B4-BE49-F238E27FC236}">
              <a16:creationId xmlns:a16="http://schemas.microsoft.com/office/drawing/2014/main" id="{D809034B-7B9E-4F27-848C-18D290AC6D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48" name="Text Box 771">
          <a:extLst>
            <a:ext uri="{FF2B5EF4-FFF2-40B4-BE49-F238E27FC236}">
              <a16:creationId xmlns:a16="http://schemas.microsoft.com/office/drawing/2014/main" id="{018A2B3F-5199-4C26-9388-AFEFF237962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49" name="Text Box 772">
          <a:extLst>
            <a:ext uri="{FF2B5EF4-FFF2-40B4-BE49-F238E27FC236}">
              <a16:creationId xmlns:a16="http://schemas.microsoft.com/office/drawing/2014/main" id="{4531881A-6F80-4F07-82BA-8217ED174DD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0" name="Text Box 773">
          <a:extLst>
            <a:ext uri="{FF2B5EF4-FFF2-40B4-BE49-F238E27FC236}">
              <a16:creationId xmlns:a16="http://schemas.microsoft.com/office/drawing/2014/main" id="{895096E1-2AA1-4139-86E4-DBBA0B0EC0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1" name="Text Box 774">
          <a:extLst>
            <a:ext uri="{FF2B5EF4-FFF2-40B4-BE49-F238E27FC236}">
              <a16:creationId xmlns:a16="http://schemas.microsoft.com/office/drawing/2014/main" id="{F7837298-235E-4EA5-9FC4-969ADE50DD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52" name="Text Box 775">
          <a:extLst>
            <a:ext uri="{FF2B5EF4-FFF2-40B4-BE49-F238E27FC236}">
              <a16:creationId xmlns:a16="http://schemas.microsoft.com/office/drawing/2014/main" id="{1DE58827-8C4C-421E-8B5A-B22CBF9FBCE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3" name="Text Box 776">
          <a:extLst>
            <a:ext uri="{FF2B5EF4-FFF2-40B4-BE49-F238E27FC236}">
              <a16:creationId xmlns:a16="http://schemas.microsoft.com/office/drawing/2014/main" id="{D85B0555-684F-48BE-9B22-825C84673A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4" name="Text Box 777">
          <a:extLst>
            <a:ext uri="{FF2B5EF4-FFF2-40B4-BE49-F238E27FC236}">
              <a16:creationId xmlns:a16="http://schemas.microsoft.com/office/drawing/2014/main" id="{C58F1E90-03AC-4B53-8CE7-DF3769E20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55" name="Text Box 778">
          <a:extLst>
            <a:ext uri="{FF2B5EF4-FFF2-40B4-BE49-F238E27FC236}">
              <a16:creationId xmlns:a16="http://schemas.microsoft.com/office/drawing/2014/main" id="{20C988AA-9D33-465C-B08B-D7E99EEFC2D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56" name="Text Box 779">
          <a:extLst>
            <a:ext uri="{FF2B5EF4-FFF2-40B4-BE49-F238E27FC236}">
              <a16:creationId xmlns:a16="http://schemas.microsoft.com/office/drawing/2014/main" id="{D5D5E5A7-C710-459B-AE31-E2D6615E746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7" name="Text Box 780">
          <a:extLst>
            <a:ext uri="{FF2B5EF4-FFF2-40B4-BE49-F238E27FC236}">
              <a16:creationId xmlns:a16="http://schemas.microsoft.com/office/drawing/2014/main" id="{DFA856CF-A53E-4441-B556-08FDD352EC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58" name="Text Box 781">
          <a:extLst>
            <a:ext uri="{FF2B5EF4-FFF2-40B4-BE49-F238E27FC236}">
              <a16:creationId xmlns:a16="http://schemas.microsoft.com/office/drawing/2014/main" id="{CF0A6916-E852-4195-8299-BA63B936E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59" name="Text Box 782">
          <a:extLst>
            <a:ext uri="{FF2B5EF4-FFF2-40B4-BE49-F238E27FC236}">
              <a16:creationId xmlns:a16="http://schemas.microsoft.com/office/drawing/2014/main" id="{5033D78E-85C5-482D-ADE7-57FE4DC45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0" name="Text Box 783">
          <a:extLst>
            <a:ext uri="{FF2B5EF4-FFF2-40B4-BE49-F238E27FC236}">
              <a16:creationId xmlns:a16="http://schemas.microsoft.com/office/drawing/2014/main" id="{EEE0735A-9FA6-4063-932F-05F1E2A079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1" name="Text Box 784">
          <a:extLst>
            <a:ext uri="{FF2B5EF4-FFF2-40B4-BE49-F238E27FC236}">
              <a16:creationId xmlns:a16="http://schemas.microsoft.com/office/drawing/2014/main" id="{F37DE1D0-0833-403E-929E-BE1797B67F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62" name="Text Box 785">
          <a:extLst>
            <a:ext uri="{FF2B5EF4-FFF2-40B4-BE49-F238E27FC236}">
              <a16:creationId xmlns:a16="http://schemas.microsoft.com/office/drawing/2014/main" id="{4D0472CE-36EA-411E-AC20-28ADF34178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3" name="Text Box 786">
          <a:extLst>
            <a:ext uri="{FF2B5EF4-FFF2-40B4-BE49-F238E27FC236}">
              <a16:creationId xmlns:a16="http://schemas.microsoft.com/office/drawing/2014/main" id="{BBA0C779-9BE0-407E-B45D-7DB02263E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4" name="Text Box 787">
          <a:extLst>
            <a:ext uri="{FF2B5EF4-FFF2-40B4-BE49-F238E27FC236}">
              <a16:creationId xmlns:a16="http://schemas.microsoft.com/office/drawing/2014/main" id="{50D003F9-2A0D-4831-9740-18A514353A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65" name="Text Box 788">
          <a:extLst>
            <a:ext uri="{FF2B5EF4-FFF2-40B4-BE49-F238E27FC236}">
              <a16:creationId xmlns:a16="http://schemas.microsoft.com/office/drawing/2014/main" id="{986CCA7B-4930-4767-8F07-997B493603F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6" name="Text Box 789">
          <a:extLst>
            <a:ext uri="{FF2B5EF4-FFF2-40B4-BE49-F238E27FC236}">
              <a16:creationId xmlns:a16="http://schemas.microsoft.com/office/drawing/2014/main" id="{D192299E-AF8D-4B48-8AEB-C0253F5D0C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7" name="Text Box 790">
          <a:extLst>
            <a:ext uri="{FF2B5EF4-FFF2-40B4-BE49-F238E27FC236}">
              <a16:creationId xmlns:a16="http://schemas.microsoft.com/office/drawing/2014/main" id="{2C9FEC4E-70D9-4532-AFDF-776F8AC220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68" name="Text Box 791">
          <a:extLst>
            <a:ext uri="{FF2B5EF4-FFF2-40B4-BE49-F238E27FC236}">
              <a16:creationId xmlns:a16="http://schemas.microsoft.com/office/drawing/2014/main" id="{6E6C4454-9EFD-4B62-8373-5285B11D93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69" name="Text Box 792">
          <a:extLst>
            <a:ext uri="{FF2B5EF4-FFF2-40B4-BE49-F238E27FC236}">
              <a16:creationId xmlns:a16="http://schemas.microsoft.com/office/drawing/2014/main" id="{493822F2-2816-4DBF-9E3F-BE124061DD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0" name="Text Box 793">
          <a:extLst>
            <a:ext uri="{FF2B5EF4-FFF2-40B4-BE49-F238E27FC236}">
              <a16:creationId xmlns:a16="http://schemas.microsoft.com/office/drawing/2014/main" id="{C5D1A46D-0866-4313-8AAF-6FD7110266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71" name="Text Box 794">
          <a:extLst>
            <a:ext uri="{FF2B5EF4-FFF2-40B4-BE49-F238E27FC236}">
              <a16:creationId xmlns:a16="http://schemas.microsoft.com/office/drawing/2014/main" id="{CDB242A1-8613-4A5C-A0D2-CC2E828E7FF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2" name="Text Box 795">
          <a:extLst>
            <a:ext uri="{FF2B5EF4-FFF2-40B4-BE49-F238E27FC236}">
              <a16:creationId xmlns:a16="http://schemas.microsoft.com/office/drawing/2014/main" id="{65C3E4E1-45A3-4C41-8165-687C7BF36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3" name="Text Box 796">
          <a:extLst>
            <a:ext uri="{FF2B5EF4-FFF2-40B4-BE49-F238E27FC236}">
              <a16:creationId xmlns:a16="http://schemas.microsoft.com/office/drawing/2014/main" id="{F8CF8170-53C2-4DB2-949E-024BB43B0A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74" name="Text Box 797">
          <a:extLst>
            <a:ext uri="{FF2B5EF4-FFF2-40B4-BE49-F238E27FC236}">
              <a16:creationId xmlns:a16="http://schemas.microsoft.com/office/drawing/2014/main" id="{EC7B5824-8497-4042-B403-1D775C1BB15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75" name="Text Box 798">
          <a:extLst>
            <a:ext uri="{FF2B5EF4-FFF2-40B4-BE49-F238E27FC236}">
              <a16:creationId xmlns:a16="http://schemas.microsoft.com/office/drawing/2014/main" id="{F232B8C0-2BC6-468F-9A74-710A84480CD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6" name="Text Box 799">
          <a:extLst>
            <a:ext uri="{FF2B5EF4-FFF2-40B4-BE49-F238E27FC236}">
              <a16:creationId xmlns:a16="http://schemas.microsoft.com/office/drawing/2014/main" id="{CEDFC73F-DD94-4C3A-BB73-310198C027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7" name="Text Box 800">
          <a:extLst>
            <a:ext uri="{FF2B5EF4-FFF2-40B4-BE49-F238E27FC236}">
              <a16:creationId xmlns:a16="http://schemas.microsoft.com/office/drawing/2014/main" id="{2A34D40D-D331-46A0-8417-402853921A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78" name="Text Box 801">
          <a:extLst>
            <a:ext uri="{FF2B5EF4-FFF2-40B4-BE49-F238E27FC236}">
              <a16:creationId xmlns:a16="http://schemas.microsoft.com/office/drawing/2014/main" id="{45D0A99B-B3BB-4F35-8283-7F62E8A18FF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79" name="Text Box 802">
          <a:extLst>
            <a:ext uri="{FF2B5EF4-FFF2-40B4-BE49-F238E27FC236}">
              <a16:creationId xmlns:a16="http://schemas.microsoft.com/office/drawing/2014/main" id="{22613B14-FF2A-4E89-8A60-298F93B8D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0" name="Text Box 803">
          <a:extLst>
            <a:ext uri="{FF2B5EF4-FFF2-40B4-BE49-F238E27FC236}">
              <a16:creationId xmlns:a16="http://schemas.microsoft.com/office/drawing/2014/main" id="{58935ED8-175E-4D4E-9358-AE850A5E3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81" name="Text Box 804">
          <a:extLst>
            <a:ext uri="{FF2B5EF4-FFF2-40B4-BE49-F238E27FC236}">
              <a16:creationId xmlns:a16="http://schemas.microsoft.com/office/drawing/2014/main" id="{E8BC282B-9F06-4B68-BFB9-56F5871123A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2" name="Text Box 805">
          <a:extLst>
            <a:ext uri="{FF2B5EF4-FFF2-40B4-BE49-F238E27FC236}">
              <a16:creationId xmlns:a16="http://schemas.microsoft.com/office/drawing/2014/main" id="{37744AEF-CE7E-44B0-A0EA-43405DA286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3" name="Text Box 806">
          <a:extLst>
            <a:ext uri="{FF2B5EF4-FFF2-40B4-BE49-F238E27FC236}">
              <a16:creationId xmlns:a16="http://schemas.microsoft.com/office/drawing/2014/main" id="{0265F26C-6B80-40E0-AB05-25FC0EFC7B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484" name="Text Box 807">
          <a:extLst>
            <a:ext uri="{FF2B5EF4-FFF2-40B4-BE49-F238E27FC236}">
              <a16:creationId xmlns:a16="http://schemas.microsoft.com/office/drawing/2014/main" id="{3F839AE6-3361-4FC6-B081-5CD176DC6B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5" name="Text Box 808">
          <a:extLst>
            <a:ext uri="{FF2B5EF4-FFF2-40B4-BE49-F238E27FC236}">
              <a16:creationId xmlns:a16="http://schemas.microsoft.com/office/drawing/2014/main" id="{1688ABF6-D220-4CB6-B9FC-E36BD34A1E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6" name="Text Box 809">
          <a:extLst>
            <a:ext uri="{FF2B5EF4-FFF2-40B4-BE49-F238E27FC236}">
              <a16:creationId xmlns:a16="http://schemas.microsoft.com/office/drawing/2014/main" id="{2092EAB4-0ECF-4363-8E7E-FD10620A1A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87" name="Text Box 810">
          <a:extLst>
            <a:ext uri="{FF2B5EF4-FFF2-40B4-BE49-F238E27FC236}">
              <a16:creationId xmlns:a16="http://schemas.microsoft.com/office/drawing/2014/main" id="{2E046C95-4892-4BA2-8F58-E32ACF1E9E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8" name="Text Box 811">
          <a:extLst>
            <a:ext uri="{FF2B5EF4-FFF2-40B4-BE49-F238E27FC236}">
              <a16:creationId xmlns:a16="http://schemas.microsoft.com/office/drawing/2014/main" id="{6701F5CE-35BD-46E0-9EEC-FD2D518A5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89" name="Text Box 812">
          <a:extLst>
            <a:ext uri="{FF2B5EF4-FFF2-40B4-BE49-F238E27FC236}">
              <a16:creationId xmlns:a16="http://schemas.microsoft.com/office/drawing/2014/main" id="{EEA26442-0EF7-4E43-9AF6-65D1F18721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90" name="Text Box 813">
          <a:extLst>
            <a:ext uri="{FF2B5EF4-FFF2-40B4-BE49-F238E27FC236}">
              <a16:creationId xmlns:a16="http://schemas.microsoft.com/office/drawing/2014/main" id="{4AEB08AC-7522-44A5-903B-C55200E52C9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1" name="Text Box 814">
          <a:extLst>
            <a:ext uri="{FF2B5EF4-FFF2-40B4-BE49-F238E27FC236}">
              <a16:creationId xmlns:a16="http://schemas.microsoft.com/office/drawing/2014/main" id="{D54011EA-4C82-4389-96B5-25ACBEB322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2" name="Text Box 815">
          <a:extLst>
            <a:ext uri="{FF2B5EF4-FFF2-40B4-BE49-F238E27FC236}">
              <a16:creationId xmlns:a16="http://schemas.microsoft.com/office/drawing/2014/main" id="{3DE9115E-133A-47CB-AB27-87C8FCDF94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93" name="Text Box 816">
          <a:extLst>
            <a:ext uri="{FF2B5EF4-FFF2-40B4-BE49-F238E27FC236}">
              <a16:creationId xmlns:a16="http://schemas.microsoft.com/office/drawing/2014/main" id="{24596647-F26D-4B21-AC87-E289AE69F99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94" name="Text Box 817">
          <a:extLst>
            <a:ext uri="{FF2B5EF4-FFF2-40B4-BE49-F238E27FC236}">
              <a16:creationId xmlns:a16="http://schemas.microsoft.com/office/drawing/2014/main" id="{5D5C8B6A-B745-41AA-A9E0-5CAB6959256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5" name="Text Box 818">
          <a:extLst>
            <a:ext uri="{FF2B5EF4-FFF2-40B4-BE49-F238E27FC236}">
              <a16:creationId xmlns:a16="http://schemas.microsoft.com/office/drawing/2014/main" id="{00746B9E-37FE-4E8E-9E96-F214A70F8C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6" name="Text Box 819">
          <a:extLst>
            <a:ext uri="{FF2B5EF4-FFF2-40B4-BE49-F238E27FC236}">
              <a16:creationId xmlns:a16="http://schemas.microsoft.com/office/drawing/2014/main" id="{67DC1FF8-BBCC-4B9D-8E6A-2A458C19B8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497" name="Text Box 820">
          <a:extLst>
            <a:ext uri="{FF2B5EF4-FFF2-40B4-BE49-F238E27FC236}">
              <a16:creationId xmlns:a16="http://schemas.microsoft.com/office/drawing/2014/main" id="{788CF379-8232-4523-BAC1-C2B3745AE3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8" name="Text Box 821">
          <a:extLst>
            <a:ext uri="{FF2B5EF4-FFF2-40B4-BE49-F238E27FC236}">
              <a16:creationId xmlns:a16="http://schemas.microsoft.com/office/drawing/2014/main" id="{87BA211D-75CA-4232-AF8E-E65B9C894A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499" name="Text Box 822">
          <a:extLst>
            <a:ext uri="{FF2B5EF4-FFF2-40B4-BE49-F238E27FC236}">
              <a16:creationId xmlns:a16="http://schemas.microsoft.com/office/drawing/2014/main" id="{0158CF89-2275-4F1E-9C60-3D7C9D8855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500" name="Text Box 823">
          <a:extLst>
            <a:ext uri="{FF2B5EF4-FFF2-40B4-BE49-F238E27FC236}">
              <a16:creationId xmlns:a16="http://schemas.microsoft.com/office/drawing/2014/main" id="{8C1DAD05-B209-436A-9857-0B4D22E353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1" name="Text Box 824">
          <a:extLst>
            <a:ext uri="{FF2B5EF4-FFF2-40B4-BE49-F238E27FC236}">
              <a16:creationId xmlns:a16="http://schemas.microsoft.com/office/drawing/2014/main" id="{DC52801D-BF3B-4A25-A507-55A425760A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2" name="Text Box 825">
          <a:extLst>
            <a:ext uri="{FF2B5EF4-FFF2-40B4-BE49-F238E27FC236}">
              <a16:creationId xmlns:a16="http://schemas.microsoft.com/office/drawing/2014/main" id="{5037BEDF-6EE1-4941-9D86-D5D873826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4"/>
    <xdr:sp macro="" textlink="">
      <xdr:nvSpPr>
        <xdr:cNvPr id="11503" name="Text Box 826">
          <a:extLst>
            <a:ext uri="{FF2B5EF4-FFF2-40B4-BE49-F238E27FC236}">
              <a16:creationId xmlns:a16="http://schemas.microsoft.com/office/drawing/2014/main" id="{C5CD7FC6-3553-441E-A994-C099386FE8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4" name="Text Box 827">
          <a:extLst>
            <a:ext uri="{FF2B5EF4-FFF2-40B4-BE49-F238E27FC236}">
              <a16:creationId xmlns:a16="http://schemas.microsoft.com/office/drawing/2014/main" id="{9F23EDA7-B94C-451D-BA91-84B4720CBF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5" name="Text Box 828">
          <a:extLst>
            <a:ext uri="{FF2B5EF4-FFF2-40B4-BE49-F238E27FC236}">
              <a16:creationId xmlns:a16="http://schemas.microsoft.com/office/drawing/2014/main" id="{040EF00F-7CA7-4673-AB59-1162B24E38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06" name="Text Box 829">
          <a:extLst>
            <a:ext uri="{FF2B5EF4-FFF2-40B4-BE49-F238E27FC236}">
              <a16:creationId xmlns:a16="http://schemas.microsoft.com/office/drawing/2014/main" id="{C2FC0AC0-44B4-4AD4-9652-AB3C8EB8ADA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7" name="Text Box 830">
          <a:extLst>
            <a:ext uri="{FF2B5EF4-FFF2-40B4-BE49-F238E27FC236}">
              <a16:creationId xmlns:a16="http://schemas.microsoft.com/office/drawing/2014/main" id="{43DF2FD2-590C-435D-BD3C-153FF819A2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08" name="Text Box 831">
          <a:extLst>
            <a:ext uri="{FF2B5EF4-FFF2-40B4-BE49-F238E27FC236}">
              <a16:creationId xmlns:a16="http://schemas.microsoft.com/office/drawing/2014/main" id="{4F076F27-DBD6-4540-A043-F150488BAD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09" name="Text Box 832">
          <a:extLst>
            <a:ext uri="{FF2B5EF4-FFF2-40B4-BE49-F238E27FC236}">
              <a16:creationId xmlns:a16="http://schemas.microsoft.com/office/drawing/2014/main" id="{6941F710-8C73-486D-83E2-5E343F179D7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0" name="Text Box 833">
          <a:extLst>
            <a:ext uri="{FF2B5EF4-FFF2-40B4-BE49-F238E27FC236}">
              <a16:creationId xmlns:a16="http://schemas.microsoft.com/office/drawing/2014/main" id="{D814DB6A-7BD5-44EC-88DF-580A8856C6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1" name="Text Box 834">
          <a:extLst>
            <a:ext uri="{FF2B5EF4-FFF2-40B4-BE49-F238E27FC236}">
              <a16:creationId xmlns:a16="http://schemas.microsoft.com/office/drawing/2014/main" id="{9F421407-46DC-4EB1-B8DB-52724E8441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12" name="Text Box 835">
          <a:extLst>
            <a:ext uri="{FF2B5EF4-FFF2-40B4-BE49-F238E27FC236}">
              <a16:creationId xmlns:a16="http://schemas.microsoft.com/office/drawing/2014/main" id="{4CF5A9CA-8A4C-4C51-9746-16A80AFAB4C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13" name="Text Box 836">
          <a:extLst>
            <a:ext uri="{FF2B5EF4-FFF2-40B4-BE49-F238E27FC236}">
              <a16:creationId xmlns:a16="http://schemas.microsoft.com/office/drawing/2014/main" id="{1E32D34F-134E-464C-AAAD-566E9B20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4" name="Text Box 837">
          <a:extLst>
            <a:ext uri="{FF2B5EF4-FFF2-40B4-BE49-F238E27FC236}">
              <a16:creationId xmlns:a16="http://schemas.microsoft.com/office/drawing/2014/main" id="{8B965593-D3E6-4CCC-BC59-4E3A42988D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5" name="Text Box 838">
          <a:extLst>
            <a:ext uri="{FF2B5EF4-FFF2-40B4-BE49-F238E27FC236}">
              <a16:creationId xmlns:a16="http://schemas.microsoft.com/office/drawing/2014/main" id="{13089F39-E6C0-4D41-9814-61EFF101FB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16" name="Text Box 839">
          <a:extLst>
            <a:ext uri="{FF2B5EF4-FFF2-40B4-BE49-F238E27FC236}">
              <a16:creationId xmlns:a16="http://schemas.microsoft.com/office/drawing/2014/main" id="{336EC738-3BC4-4227-85D9-A098103E4A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7" name="Text Box 840">
          <a:extLst>
            <a:ext uri="{FF2B5EF4-FFF2-40B4-BE49-F238E27FC236}">
              <a16:creationId xmlns:a16="http://schemas.microsoft.com/office/drawing/2014/main" id="{E3746C05-3100-4AED-BEE0-E1C2F808FC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18" name="Text Box 841">
          <a:extLst>
            <a:ext uri="{FF2B5EF4-FFF2-40B4-BE49-F238E27FC236}">
              <a16:creationId xmlns:a16="http://schemas.microsoft.com/office/drawing/2014/main" id="{C5E003D9-F1DA-4B29-84C0-06E2F51BD9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19" name="Text Box 842">
          <a:extLst>
            <a:ext uri="{FF2B5EF4-FFF2-40B4-BE49-F238E27FC236}">
              <a16:creationId xmlns:a16="http://schemas.microsoft.com/office/drawing/2014/main" id="{6AED7A2A-0444-484E-850B-FA3AC7A202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0" name="Text Box 843">
          <a:extLst>
            <a:ext uri="{FF2B5EF4-FFF2-40B4-BE49-F238E27FC236}">
              <a16:creationId xmlns:a16="http://schemas.microsoft.com/office/drawing/2014/main" id="{B20C24E5-B8AD-4499-B8D0-9BA9F09B47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1" name="Text Box 844">
          <a:extLst>
            <a:ext uri="{FF2B5EF4-FFF2-40B4-BE49-F238E27FC236}">
              <a16:creationId xmlns:a16="http://schemas.microsoft.com/office/drawing/2014/main" id="{BA6A2240-DE5E-447F-BC82-915BD8A986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5"/>
    <xdr:sp macro="" textlink="">
      <xdr:nvSpPr>
        <xdr:cNvPr id="11522" name="Text Box 845">
          <a:extLst>
            <a:ext uri="{FF2B5EF4-FFF2-40B4-BE49-F238E27FC236}">
              <a16:creationId xmlns:a16="http://schemas.microsoft.com/office/drawing/2014/main" id="{8BDEA299-698C-4470-BFA3-395B4192E88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3" name="Text Box 846">
          <a:extLst>
            <a:ext uri="{FF2B5EF4-FFF2-40B4-BE49-F238E27FC236}">
              <a16:creationId xmlns:a16="http://schemas.microsoft.com/office/drawing/2014/main" id="{F520697A-40F3-4257-AE87-209AE5FA7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4" name="Text Box 847">
          <a:extLst>
            <a:ext uri="{FF2B5EF4-FFF2-40B4-BE49-F238E27FC236}">
              <a16:creationId xmlns:a16="http://schemas.microsoft.com/office/drawing/2014/main" id="{3E946E96-69F4-4403-B56A-1DFC2E3001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25" name="Text Box 848">
          <a:extLst>
            <a:ext uri="{FF2B5EF4-FFF2-40B4-BE49-F238E27FC236}">
              <a16:creationId xmlns:a16="http://schemas.microsoft.com/office/drawing/2014/main" id="{36F9A3F7-ADFC-471C-9A22-ACA55690E25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6" name="Text Box 849">
          <a:extLst>
            <a:ext uri="{FF2B5EF4-FFF2-40B4-BE49-F238E27FC236}">
              <a16:creationId xmlns:a16="http://schemas.microsoft.com/office/drawing/2014/main" id="{BC2C9747-5A2E-4FB0-8312-C874FFAB4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7" name="Text Box 850">
          <a:extLst>
            <a:ext uri="{FF2B5EF4-FFF2-40B4-BE49-F238E27FC236}">
              <a16:creationId xmlns:a16="http://schemas.microsoft.com/office/drawing/2014/main" id="{AB8F446B-5990-4FD5-A88C-8E75925433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28" name="Text Box 851">
          <a:extLst>
            <a:ext uri="{FF2B5EF4-FFF2-40B4-BE49-F238E27FC236}">
              <a16:creationId xmlns:a16="http://schemas.microsoft.com/office/drawing/2014/main" id="{8711FBCA-023C-4BE1-B4D0-6E2C40E3534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29" name="Text Box 852">
          <a:extLst>
            <a:ext uri="{FF2B5EF4-FFF2-40B4-BE49-F238E27FC236}">
              <a16:creationId xmlns:a16="http://schemas.microsoft.com/office/drawing/2014/main" id="{8AD6273B-F042-4D41-A0BC-3F3D69D197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0" name="Text Box 853">
          <a:extLst>
            <a:ext uri="{FF2B5EF4-FFF2-40B4-BE49-F238E27FC236}">
              <a16:creationId xmlns:a16="http://schemas.microsoft.com/office/drawing/2014/main" id="{4E22D8B4-7F1E-43CB-9D37-017066E334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31" name="Text Box 854">
          <a:extLst>
            <a:ext uri="{FF2B5EF4-FFF2-40B4-BE49-F238E27FC236}">
              <a16:creationId xmlns:a16="http://schemas.microsoft.com/office/drawing/2014/main" id="{5929706B-9647-4C7C-86D4-68C51E61E7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32" name="Text Box 855">
          <a:extLst>
            <a:ext uri="{FF2B5EF4-FFF2-40B4-BE49-F238E27FC236}">
              <a16:creationId xmlns:a16="http://schemas.microsoft.com/office/drawing/2014/main" id="{9F2D739D-B2A2-44AF-8711-2C9B9D3C7C7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3" name="Text Box 856">
          <a:extLst>
            <a:ext uri="{FF2B5EF4-FFF2-40B4-BE49-F238E27FC236}">
              <a16:creationId xmlns:a16="http://schemas.microsoft.com/office/drawing/2014/main" id="{C7153B78-A9D4-4847-AF48-52A08F5E3B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4" name="Text Box 857">
          <a:extLst>
            <a:ext uri="{FF2B5EF4-FFF2-40B4-BE49-F238E27FC236}">
              <a16:creationId xmlns:a16="http://schemas.microsoft.com/office/drawing/2014/main" id="{CAD6CA5C-85AD-412B-B2EA-3F8363A1B9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35" name="Text Box 858">
          <a:extLst>
            <a:ext uri="{FF2B5EF4-FFF2-40B4-BE49-F238E27FC236}">
              <a16:creationId xmlns:a16="http://schemas.microsoft.com/office/drawing/2014/main" id="{1A63F712-FE93-4E00-8176-C47EF1474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6" name="Text Box 859">
          <a:extLst>
            <a:ext uri="{FF2B5EF4-FFF2-40B4-BE49-F238E27FC236}">
              <a16:creationId xmlns:a16="http://schemas.microsoft.com/office/drawing/2014/main" id="{F4E24128-6A0E-43A0-A206-B44537A698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7" name="Text Box 860">
          <a:extLst>
            <a:ext uri="{FF2B5EF4-FFF2-40B4-BE49-F238E27FC236}">
              <a16:creationId xmlns:a16="http://schemas.microsoft.com/office/drawing/2014/main" id="{3FA626F4-42CA-4ECF-80B7-36E0254FD1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38" name="Text Box 861">
          <a:extLst>
            <a:ext uri="{FF2B5EF4-FFF2-40B4-BE49-F238E27FC236}">
              <a16:creationId xmlns:a16="http://schemas.microsoft.com/office/drawing/2014/main" id="{9928B26E-8B63-46E1-A0FB-346C9FC06F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39" name="Text Box 862">
          <a:extLst>
            <a:ext uri="{FF2B5EF4-FFF2-40B4-BE49-F238E27FC236}">
              <a16:creationId xmlns:a16="http://schemas.microsoft.com/office/drawing/2014/main" id="{025E22C5-1000-4C70-AA30-EE052E8BAD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40" name="Text Box 863">
          <a:extLst>
            <a:ext uri="{FF2B5EF4-FFF2-40B4-BE49-F238E27FC236}">
              <a16:creationId xmlns:a16="http://schemas.microsoft.com/office/drawing/2014/main" id="{1D959857-7DE2-4314-A578-9F518BF99F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41" name="Text Box 864">
          <a:extLst>
            <a:ext uri="{FF2B5EF4-FFF2-40B4-BE49-F238E27FC236}">
              <a16:creationId xmlns:a16="http://schemas.microsoft.com/office/drawing/2014/main" id="{5C396B50-0F44-4684-8190-24FF9AE026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42" name="Text Box 865">
          <a:extLst>
            <a:ext uri="{FF2B5EF4-FFF2-40B4-BE49-F238E27FC236}">
              <a16:creationId xmlns:a16="http://schemas.microsoft.com/office/drawing/2014/main" id="{4642CE42-733C-478C-9967-1CEB40E639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38100"/>
    <xdr:sp macro="" textlink="">
      <xdr:nvSpPr>
        <xdr:cNvPr id="11543" name="Text Box 866">
          <a:extLst>
            <a:ext uri="{FF2B5EF4-FFF2-40B4-BE49-F238E27FC236}">
              <a16:creationId xmlns:a16="http://schemas.microsoft.com/office/drawing/2014/main" id="{4F3CC278-CD40-4230-865B-5DFB7B70D3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85</xdr:row>
      <xdr:rowOff>0</xdr:rowOff>
    </xdr:from>
    <xdr:ext cx="0" cy="28576"/>
    <xdr:sp macro="" textlink="">
      <xdr:nvSpPr>
        <xdr:cNvPr id="11544" name="Text Box 867">
          <a:extLst>
            <a:ext uri="{FF2B5EF4-FFF2-40B4-BE49-F238E27FC236}">
              <a16:creationId xmlns:a16="http://schemas.microsoft.com/office/drawing/2014/main" id="{1C6EAD07-7314-4A74-8AFD-A7FC57E109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85</xdr:row>
      <xdr:rowOff>0</xdr:rowOff>
    </xdr:from>
    <xdr:ext cx="0" cy="38100"/>
    <xdr:sp macro="" textlink="">
      <xdr:nvSpPr>
        <xdr:cNvPr id="11545" name="Text Box 868">
          <a:extLst>
            <a:ext uri="{FF2B5EF4-FFF2-40B4-BE49-F238E27FC236}">
              <a16:creationId xmlns:a16="http://schemas.microsoft.com/office/drawing/2014/main" id="{ED683C18-9671-42C4-868B-30835D5A01E1}"/>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85</xdr:row>
      <xdr:rowOff>0</xdr:rowOff>
    </xdr:from>
    <xdr:ext cx="0" cy="38100"/>
    <xdr:sp macro="" textlink="">
      <xdr:nvSpPr>
        <xdr:cNvPr id="11546" name="Text Box 869">
          <a:extLst>
            <a:ext uri="{FF2B5EF4-FFF2-40B4-BE49-F238E27FC236}">
              <a16:creationId xmlns:a16="http://schemas.microsoft.com/office/drawing/2014/main" id="{75DA49BE-A8F5-4FEE-A553-6BD6FD26453F}"/>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or%20Dominicini/Downloads/Modelo%20de%20Detalhamento%20do%20%20BDI%20V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3"/>
  <sheetViews>
    <sheetView showGridLines="0" showRuler="0" view="pageBreakPreview" zoomScaleNormal="100" zoomScaleSheetLayoutView="100" workbookViewId="0">
      <selection activeCell="D3" sqref="D3"/>
    </sheetView>
  </sheetViews>
  <sheetFormatPr defaultColWidth="10.7109375" defaultRowHeight="15" customHeight="1" x14ac:dyDescent="0.2"/>
  <cols>
    <col min="1" max="1" width="20.7109375" style="16" customWidth="1"/>
    <col min="2" max="2" width="82.140625" style="16" customWidth="1"/>
    <col min="3" max="3" width="10.7109375" style="16" customWidth="1"/>
    <col min="4" max="4" width="40.7109375" style="16" customWidth="1"/>
    <col min="5" max="8" width="10.7109375" style="16"/>
    <col min="9" max="9" width="8.7109375" style="16" bestFit="1" customWidth="1"/>
    <col min="10" max="16384" width="10.7109375" style="16"/>
  </cols>
  <sheetData>
    <row r="1" spans="1:8" ht="15" customHeight="1" x14ac:dyDescent="0.2">
      <c r="A1" s="400" t="s">
        <v>20</v>
      </c>
      <c r="B1" s="401"/>
      <c r="C1" s="401"/>
      <c r="D1" s="402"/>
    </row>
    <row r="2" spans="1:8" ht="15" customHeight="1" x14ac:dyDescent="0.2">
      <c r="A2" s="403" t="s">
        <v>121</v>
      </c>
      <c r="B2" s="404"/>
      <c r="C2" s="36"/>
      <c r="D2" s="271" t="s">
        <v>306</v>
      </c>
      <c r="E2" s="270"/>
    </row>
    <row r="3" spans="1:8" ht="15" customHeight="1" x14ac:dyDescent="0.2">
      <c r="A3" s="403" t="s">
        <v>122</v>
      </c>
      <c r="B3" s="404"/>
      <c r="C3" s="36"/>
      <c r="D3" s="272"/>
    </row>
    <row r="4" spans="1:8" s="17" customFormat="1" ht="15" customHeight="1" x14ac:dyDescent="0.2">
      <c r="A4" s="386" t="s">
        <v>295</v>
      </c>
      <c r="B4" s="387"/>
      <c r="C4" s="256"/>
      <c r="D4" s="273"/>
    </row>
    <row r="5" spans="1:8" ht="15" customHeight="1" x14ac:dyDescent="0.2">
      <c r="A5" s="405" t="s">
        <v>0</v>
      </c>
      <c r="B5" s="405" t="s">
        <v>11</v>
      </c>
      <c r="C5" s="405" t="s">
        <v>28</v>
      </c>
      <c r="D5" s="406" t="s">
        <v>24</v>
      </c>
    </row>
    <row r="6" spans="1:8" ht="15" customHeight="1" x14ac:dyDescent="0.2">
      <c r="A6" s="405"/>
      <c r="B6" s="405"/>
      <c r="C6" s="405"/>
      <c r="D6" s="406"/>
    </row>
    <row r="7" spans="1:8" ht="15" customHeight="1" x14ac:dyDescent="0.2">
      <c r="A7" s="392">
        <v>1</v>
      </c>
      <c r="B7" s="388" t="str">
        <f>'Planilha Orçamentária'!D7</f>
        <v>SERVIÇOS PRELIMINARES</v>
      </c>
      <c r="C7" s="389">
        <f>D7/$C$20</f>
        <v>1.110495334505884E-2</v>
      </c>
      <c r="D7" s="390">
        <f>'Planilha Orçamentária'!H10</f>
        <v>4034.42</v>
      </c>
      <c r="G7" s="278"/>
      <c r="H7" s="278"/>
    </row>
    <row r="8" spans="1:8" ht="15" customHeight="1" x14ac:dyDescent="0.2">
      <c r="A8" s="392"/>
      <c r="B8" s="388"/>
      <c r="C8" s="389"/>
      <c r="D8" s="390"/>
      <c r="F8" s="279"/>
    </row>
    <row r="9" spans="1:8" ht="15" customHeight="1" x14ac:dyDescent="0.2">
      <c r="A9" s="392">
        <v>2</v>
      </c>
      <c r="B9" s="388" t="str">
        <f>'Planilha Orçamentária'!D12</f>
        <v>DEMOLIÇÕES/LIMPEZA</v>
      </c>
      <c r="C9" s="389">
        <f>D9/$C$20</f>
        <v>5.271468575455477E-2</v>
      </c>
      <c r="D9" s="390">
        <f>'Planilha Orçamentária'!H24</f>
        <v>19151.2</v>
      </c>
    </row>
    <row r="10" spans="1:8" ht="15" customHeight="1" x14ac:dyDescent="0.2">
      <c r="A10" s="392"/>
      <c r="B10" s="388"/>
      <c r="C10" s="389"/>
      <c r="D10" s="390"/>
      <c r="G10" s="398"/>
      <c r="H10" s="398"/>
    </row>
    <row r="11" spans="1:8" ht="15" customHeight="1" x14ac:dyDescent="0.2">
      <c r="A11" s="392">
        <v>3</v>
      </c>
      <c r="B11" s="388" t="str">
        <f>'Planilha Orçamentária'!D26</f>
        <v>PAVIMENTAÇÃO</v>
      </c>
      <c r="C11" s="389">
        <f>D11/$C$20</f>
        <v>0.78607868435912076</v>
      </c>
      <c r="D11" s="390">
        <f>'Planilha Orçamentária'!H33</f>
        <v>285581.71000000002</v>
      </c>
    </row>
    <row r="12" spans="1:8" ht="15" customHeight="1" x14ac:dyDescent="0.2">
      <c r="A12" s="392"/>
      <c r="B12" s="388"/>
      <c r="C12" s="389"/>
      <c r="D12" s="390"/>
    </row>
    <row r="13" spans="1:8" ht="15" customHeight="1" x14ac:dyDescent="0.2">
      <c r="A13" s="392">
        <v>4</v>
      </c>
      <c r="B13" s="388" t="str">
        <f>'Planilha Orçamentária'!D35</f>
        <v>PAISAGISMO</v>
      </c>
      <c r="C13" s="389">
        <f>D13/$C$20</f>
        <v>4.5405612575906452E-2</v>
      </c>
      <c r="D13" s="390">
        <f>'Planilha Orçamentária'!H38</f>
        <v>16495.82</v>
      </c>
    </row>
    <row r="14" spans="1:8" ht="15" customHeight="1" x14ac:dyDescent="0.2">
      <c r="A14" s="392"/>
      <c r="B14" s="388"/>
      <c r="C14" s="389"/>
      <c r="D14" s="390"/>
    </row>
    <row r="15" spans="1:8" ht="15" customHeight="1" x14ac:dyDescent="0.2">
      <c r="A15" s="392">
        <v>5</v>
      </c>
      <c r="B15" s="388" t="str">
        <f>'Planilha Orçamentária'!D40</f>
        <v>EQUIPAMENTOS ELÉTRICOS</v>
      </c>
      <c r="C15" s="389">
        <f>D15/$C$20</f>
        <v>4.1129577130295435E-2</v>
      </c>
      <c r="D15" s="393">
        <f>'Planilha Orçamentária'!H42</f>
        <v>14942.34</v>
      </c>
      <c r="E15" s="33"/>
    </row>
    <row r="16" spans="1:8" ht="15" customHeight="1" x14ac:dyDescent="0.2">
      <c r="A16" s="392"/>
      <c r="B16" s="388"/>
      <c r="C16" s="389"/>
      <c r="D16" s="393"/>
    </row>
    <row r="17" spans="1:7" ht="15" customHeight="1" x14ac:dyDescent="0.2">
      <c r="A17" s="392">
        <v>6</v>
      </c>
      <c r="B17" s="388" t="str">
        <f>'Planilha Orçamentária'!D44</f>
        <v>SERVIÇOS COMPLEMENTARES</v>
      </c>
      <c r="C17" s="389">
        <f>D17/$C$20</f>
        <v>5.6125098451925868E-3</v>
      </c>
      <c r="D17" s="393">
        <f>'Planilha Orçamentária'!H46</f>
        <v>2039.02</v>
      </c>
    </row>
    <row r="18" spans="1:7" ht="15" customHeight="1" x14ac:dyDescent="0.2">
      <c r="A18" s="392"/>
      <c r="B18" s="388"/>
      <c r="C18" s="389"/>
      <c r="D18" s="393"/>
    </row>
    <row r="19" spans="1:7" ht="33.75" customHeight="1" x14ac:dyDescent="0.2">
      <c r="A19" s="285">
        <v>7</v>
      </c>
      <c r="B19" s="326" t="str">
        <f>'Planilha Orçamentária'!D48</f>
        <v>ADMINISTRAÇÃO LOCAL</v>
      </c>
      <c r="C19" s="327">
        <f>D19/C20</f>
        <v>5.795397698987121E-2</v>
      </c>
      <c r="D19" s="328">
        <f>'Planilha Orçamentária'!H50</f>
        <v>21054.63</v>
      </c>
    </row>
    <row r="20" spans="1:7" ht="20.100000000000001" customHeight="1" x14ac:dyDescent="0.2">
      <c r="A20" s="394" t="s">
        <v>19</v>
      </c>
      <c r="B20" s="254" t="s">
        <v>23</v>
      </c>
      <c r="C20" s="391">
        <f>'Planilha Orçamentária'!H52</f>
        <v>363299.14</v>
      </c>
      <c r="D20" s="391"/>
      <c r="G20" s="340"/>
    </row>
    <row r="21" spans="1:7" ht="20.100000000000001" customHeight="1" x14ac:dyDescent="0.2">
      <c r="A21" s="394"/>
      <c r="B21" s="254" t="s">
        <v>21</v>
      </c>
      <c r="C21" s="395">
        <v>1853.65</v>
      </c>
      <c r="D21" s="395"/>
    </row>
    <row r="22" spans="1:7" ht="20.100000000000001" customHeight="1" x14ac:dyDescent="0.2">
      <c r="A22" s="394"/>
      <c r="B22" s="254" t="s">
        <v>22</v>
      </c>
      <c r="C22" s="396">
        <f>C20/C21</f>
        <v>195.99122811749791</v>
      </c>
      <c r="D22" s="396"/>
    </row>
    <row r="23" spans="1:7" ht="15" customHeight="1" x14ac:dyDescent="0.2">
      <c r="A23" s="242"/>
      <c r="B23" s="242"/>
      <c r="C23" s="242"/>
      <c r="D23" s="242"/>
    </row>
    <row r="24" spans="1:7" ht="15" customHeight="1" x14ac:dyDescent="0.2">
      <c r="A24" s="242"/>
      <c r="B24" s="242"/>
      <c r="C24" s="242"/>
      <c r="D24" s="242"/>
    </row>
    <row r="25" spans="1:7" ht="15" customHeight="1" x14ac:dyDescent="0.2">
      <c r="A25" s="242"/>
      <c r="B25" s="242"/>
      <c r="C25" s="242"/>
      <c r="D25" s="242"/>
    </row>
    <row r="26" spans="1:7" ht="15" customHeight="1" x14ac:dyDescent="0.2">
      <c r="A26" s="397"/>
      <c r="B26" s="397"/>
      <c r="C26" s="397"/>
      <c r="D26" s="397"/>
    </row>
    <row r="27" spans="1:7" ht="15" customHeight="1" x14ac:dyDescent="0.2">
      <c r="A27" s="397"/>
      <c r="B27" s="397"/>
      <c r="C27" s="397"/>
      <c r="D27" s="397"/>
    </row>
    <row r="28" spans="1:7" ht="15" customHeight="1" x14ac:dyDescent="0.2">
      <c r="A28" s="242"/>
      <c r="B28" s="151"/>
      <c r="C28" s="242"/>
      <c r="D28" s="242"/>
    </row>
    <row r="29" spans="1:7" ht="15" customHeight="1" x14ac:dyDescent="0.2">
      <c r="A29" s="242"/>
      <c r="B29" s="151"/>
      <c r="C29" s="242"/>
      <c r="D29" s="242"/>
    </row>
    <row r="30" spans="1:7" ht="14.25" x14ac:dyDescent="0.2">
      <c r="A30" s="397"/>
      <c r="B30" s="397"/>
      <c r="C30" s="397"/>
      <c r="D30" s="397"/>
    </row>
    <row r="31" spans="1:7" ht="12.75" x14ac:dyDescent="0.2">
      <c r="A31" s="399"/>
      <c r="B31" s="399"/>
      <c r="C31" s="399"/>
      <c r="D31" s="399"/>
    </row>
    <row r="32" spans="1:7" ht="15" customHeight="1" x14ac:dyDescent="0.2">
      <c r="A32" s="151"/>
      <c r="B32" s="151"/>
      <c r="C32" s="151"/>
      <c r="D32" s="151"/>
    </row>
    <row r="33" spans="1:4" ht="15" customHeight="1" x14ac:dyDescent="0.2">
      <c r="A33" s="151"/>
      <c r="B33" s="151"/>
      <c r="C33" s="151"/>
      <c r="D33" s="151"/>
    </row>
  </sheetData>
  <mergeCells count="41">
    <mergeCell ref="G10:H10"/>
    <mergeCell ref="A27:D27"/>
    <mergeCell ref="A30:D30"/>
    <mergeCell ref="A31:D31"/>
    <mergeCell ref="A1:D1"/>
    <mergeCell ref="A2:B2"/>
    <mergeCell ref="A3:B3"/>
    <mergeCell ref="A5:A6"/>
    <mergeCell ref="B5:B6"/>
    <mergeCell ref="C5:C6"/>
    <mergeCell ref="D5:D6"/>
    <mergeCell ref="A7:A8"/>
    <mergeCell ref="B7:B8"/>
    <mergeCell ref="C7:C8"/>
    <mergeCell ref="D7:D8"/>
    <mergeCell ref="A9:A10"/>
    <mergeCell ref="A26:D26"/>
    <mergeCell ref="A11:A12"/>
    <mergeCell ref="B11:B12"/>
    <mergeCell ref="C11:C12"/>
    <mergeCell ref="D11:D12"/>
    <mergeCell ref="C15:C16"/>
    <mergeCell ref="D15:D16"/>
    <mergeCell ref="A15:A16"/>
    <mergeCell ref="B15:B16"/>
    <mergeCell ref="B13:B14"/>
    <mergeCell ref="D13:D14"/>
    <mergeCell ref="C13:C14"/>
    <mergeCell ref="A13:A14"/>
    <mergeCell ref="A4:B4"/>
    <mergeCell ref="B9:B10"/>
    <mergeCell ref="C9:C10"/>
    <mergeCell ref="D9:D10"/>
    <mergeCell ref="C20:D20"/>
    <mergeCell ref="A17:A18"/>
    <mergeCell ref="B17:B18"/>
    <mergeCell ref="C17:C18"/>
    <mergeCell ref="D17:D18"/>
    <mergeCell ref="A20:A22"/>
    <mergeCell ref="C21:D21"/>
    <mergeCell ref="C22:D22"/>
  </mergeCells>
  <printOptions horizontalCentered="1"/>
  <pageMargins left="0.59055118110236227" right="0.59055118110236227" top="1.1811023622047245" bottom="0.59055118110236227" header="0" footer="0"/>
  <pageSetup paperSize="9" scale="85" fitToWidth="0" fitToHeight="0" orientation="landscape" r:id="rId1"/>
  <headerFooter alignWithMargins="0">
    <oddHeader>&amp;C&amp;G</oddHeader>
    <oddFooter>&amp;C&amp;"Arial,Negrito"Carla Demoner Malta&amp;"Arial,Normal"
Arquiteta e Urbanista CAU A232085-1</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63"/>
  <sheetViews>
    <sheetView tabSelected="1" view="pageBreakPreview" zoomScale="110" zoomScaleNormal="100" zoomScaleSheetLayoutView="110" workbookViewId="0">
      <pane xSplit="8" ySplit="6" topLeftCell="I7" activePane="bottomRight" state="frozen"/>
      <selection pane="topRight" activeCell="I1" sqref="I1"/>
      <selection pane="bottomLeft" activeCell="A7" sqref="A7"/>
      <selection pane="bottomRight" activeCell="I55" sqref="I55"/>
    </sheetView>
  </sheetViews>
  <sheetFormatPr defaultColWidth="10.7109375" defaultRowHeight="15" customHeight="1" x14ac:dyDescent="0.2"/>
  <cols>
    <col min="1" max="1" width="10.28515625" style="3" customWidth="1"/>
    <col min="2" max="2" width="9.85546875" style="3" bestFit="1" customWidth="1"/>
    <col min="3" max="3" width="10.85546875" style="3" customWidth="1"/>
    <col min="4" max="4" width="101.5703125" style="4" customWidth="1"/>
    <col min="5" max="5" width="12.5703125" style="3" customWidth="1"/>
    <col min="6" max="6" width="14.85546875" style="3" customWidth="1"/>
    <col min="7" max="7" width="15.28515625" style="15" bestFit="1" customWidth="1"/>
    <col min="8" max="8" width="25.140625" style="5" customWidth="1"/>
    <col min="9" max="9" width="14.7109375" style="3" customWidth="1"/>
    <col min="10" max="16384" width="10.7109375" style="3"/>
  </cols>
  <sheetData>
    <row r="1" spans="1:12" s="1" customFormat="1" ht="15" customHeight="1" x14ac:dyDescent="0.2">
      <c r="A1" s="432" t="s">
        <v>18</v>
      </c>
      <c r="B1" s="433"/>
      <c r="C1" s="433"/>
      <c r="D1" s="433"/>
      <c r="E1" s="433"/>
      <c r="F1" s="433"/>
      <c r="G1" s="433"/>
      <c r="H1" s="434"/>
    </row>
    <row r="2" spans="1:12" s="1" customFormat="1" ht="15" customHeight="1" x14ac:dyDescent="0.2">
      <c r="A2" s="403" t="s">
        <v>121</v>
      </c>
      <c r="B2" s="404"/>
      <c r="C2" s="404"/>
      <c r="D2" s="404"/>
      <c r="E2" s="438" t="s">
        <v>163</v>
      </c>
      <c r="F2" s="438"/>
      <c r="G2" s="407" t="s">
        <v>306</v>
      </c>
      <c r="H2" s="408"/>
    </row>
    <row r="3" spans="1:12" s="1" customFormat="1" ht="15" customHeight="1" x14ac:dyDescent="0.2">
      <c r="A3" s="403" t="s">
        <v>122</v>
      </c>
      <c r="B3" s="404"/>
      <c r="C3" s="404"/>
      <c r="D3" s="404"/>
      <c r="E3" s="437" t="s">
        <v>271</v>
      </c>
      <c r="F3" s="437"/>
      <c r="G3" s="435" t="s">
        <v>262</v>
      </c>
      <c r="H3" s="436"/>
    </row>
    <row r="4" spans="1:12" s="1" customFormat="1" ht="15" customHeight="1" x14ac:dyDescent="0.2">
      <c r="A4" s="386" t="s">
        <v>295</v>
      </c>
      <c r="B4" s="387"/>
      <c r="C4" s="387"/>
      <c r="D4" s="387"/>
      <c r="E4" s="366"/>
      <c r="F4" s="411" t="s">
        <v>263</v>
      </c>
      <c r="G4" s="411"/>
      <c r="H4" s="412"/>
    </row>
    <row r="5" spans="1:12" s="2" customFormat="1" ht="15" customHeight="1" x14ac:dyDescent="0.2">
      <c r="A5" s="409" t="s">
        <v>0</v>
      </c>
      <c r="B5" s="409" t="s">
        <v>1</v>
      </c>
      <c r="C5" s="409" t="s">
        <v>2</v>
      </c>
      <c r="D5" s="410" t="s">
        <v>3</v>
      </c>
      <c r="E5" s="409" t="s">
        <v>25</v>
      </c>
      <c r="F5" s="409" t="s">
        <v>9</v>
      </c>
      <c r="G5" s="409" t="s">
        <v>27</v>
      </c>
      <c r="H5" s="409"/>
    </row>
    <row r="6" spans="1:12" s="2" customFormat="1" ht="15" customHeight="1" x14ac:dyDescent="0.2">
      <c r="A6" s="409"/>
      <c r="B6" s="409"/>
      <c r="C6" s="409"/>
      <c r="D6" s="410"/>
      <c r="E6" s="409"/>
      <c r="F6" s="409"/>
      <c r="G6" s="37" t="s">
        <v>26</v>
      </c>
      <c r="H6" s="38" t="s">
        <v>8</v>
      </c>
    </row>
    <row r="7" spans="1:12" s="2" customFormat="1" ht="15" customHeight="1" x14ac:dyDescent="0.2">
      <c r="A7" s="39" t="s">
        <v>81</v>
      </c>
      <c r="B7" s="40"/>
      <c r="C7" s="40"/>
      <c r="D7" s="41" t="s">
        <v>217</v>
      </c>
      <c r="E7" s="40"/>
      <c r="F7" s="40"/>
      <c r="G7" s="42"/>
      <c r="H7" s="43"/>
      <c r="J7" s="2" t="s">
        <v>215</v>
      </c>
      <c r="K7" s="2" t="s">
        <v>216</v>
      </c>
    </row>
    <row r="8" spans="1:12" s="2" customFormat="1" ht="15" customHeight="1" x14ac:dyDescent="0.2">
      <c r="A8" s="44" t="s">
        <v>46</v>
      </c>
      <c r="B8" s="415" t="s">
        <v>272</v>
      </c>
      <c r="C8" s="416"/>
      <c r="D8" s="47" t="s">
        <v>253</v>
      </c>
      <c r="E8" s="46" t="s">
        <v>6</v>
      </c>
      <c r="F8" s="62">
        <v>4.5</v>
      </c>
      <c r="G8" s="48">
        <v>402.99</v>
      </c>
      <c r="H8" s="49">
        <f>ROUND(F8*G8,2)</f>
        <v>1813.46</v>
      </c>
      <c r="I8" s="7"/>
    </row>
    <row r="9" spans="1:12" s="2" customFormat="1" ht="28.5" x14ac:dyDescent="0.2">
      <c r="A9" s="44" t="s">
        <v>47</v>
      </c>
      <c r="B9" s="169">
        <v>10775</v>
      </c>
      <c r="C9" s="169" t="s">
        <v>138</v>
      </c>
      <c r="D9" s="172" t="s">
        <v>236</v>
      </c>
      <c r="E9" s="171" t="s">
        <v>82</v>
      </c>
      <c r="F9" s="62">
        <v>3</v>
      </c>
      <c r="G9" s="48">
        <v>740.32</v>
      </c>
      <c r="H9" s="49">
        <f t="shared" ref="H9" si="0">ROUND(F9*G9,2)</f>
        <v>2220.96</v>
      </c>
      <c r="I9" s="7"/>
      <c r="J9" s="7">
        <v>585</v>
      </c>
      <c r="K9" s="7">
        <f t="shared" ref="K9" si="1">ROUND(J9*1.2655,2)</f>
        <v>740.32</v>
      </c>
    </row>
    <row r="10" spans="1:12" s="6" customFormat="1" x14ac:dyDescent="0.2">
      <c r="A10" s="420"/>
      <c r="B10" s="421"/>
      <c r="C10" s="429"/>
      <c r="D10" s="423" t="s">
        <v>107</v>
      </c>
      <c r="E10" s="424"/>
      <c r="F10" s="424"/>
      <c r="G10" s="425"/>
      <c r="H10" s="51">
        <f>SUM(H8:H9)</f>
        <v>4034.42</v>
      </c>
      <c r="J10" s="7"/>
      <c r="K10" s="7"/>
      <c r="L10" s="2"/>
    </row>
    <row r="11" spans="1:12" s="6" customFormat="1" ht="14.25" x14ac:dyDescent="0.2">
      <c r="A11" s="426" t="s">
        <v>48</v>
      </c>
      <c r="B11" s="427"/>
      <c r="C11" s="427"/>
      <c r="D11" s="427"/>
      <c r="E11" s="427"/>
      <c r="F11" s="427"/>
      <c r="G11" s="427"/>
      <c r="H11" s="428"/>
      <c r="J11" s="7"/>
      <c r="K11" s="7"/>
      <c r="L11" s="2"/>
    </row>
    <row r="12" spans="1:12" s="6" customFormat="1" x14ac:dyDescent="0.2">
      <c r="A12" s="39" t="s">
        <v>80</v>
      </c>
      <c r="B12" s="40"/>
      <c r="C12" s="40"/>
      <c r="D12" s="41" t="s">
        <v>299</v>
      </c>
      <c r="E12" s="40"/>
      <c r="F12" s="40"/>
      <c r="G12" s="42"/>
      <c r="H12" s="43"/>
      <c r="J12" s="7"/>
      <c r="K12" s="7"/>
      <c r="L12" s="2"/>
    </row>
    <row r="13" spans="1:12" s="6" customFormat="1" ht="14.25" x14ac:dyDescent="0.2">
      <c r="A13" s="44" t="s">
        <v>45</v>
      </c>
      <c r="B13" s="50" t="s">
        <v>130</v>
      </c>
      <c r="C13" s="154" t="s">
        <v>29</v>
      </c>
      <c r="D13" s="156" t="s">
        <v>127</v>
      </c>
      <c r="E13" s="154" t="s">
        <v>112</v>
      </c>
      <c r="F13" s="62">
        <v>4.54</v>
      </c>
      <c r="G13" s="48">
        <v>252.06</v>
      </c>
      <c r="H13" s="49">
        <f t="shared" ref="H13:H18" si="2">ROUND(F13*G13,2)</f>
        <v>1144.3499999999999</v>
      </c>
      <c r="J13" s="7">
        <v>199.18</v>
      </c>
      <c r="K13" s="7">
        <f t="shared" ref="K13:K18" si="3">ROUND(J13*1.2655,2)</f>
        <v>252.06</v>
      </c>
      <c r="L13" s="2"/>
    </row>
    <row r="14" spans="1:12" s="6" customFormat="1" ht="14.25" x14ac:dyDescent="0.2">
      <c r="A14" s="44" t="s">
        <v>133</v>
      </c>
      <c r="B14" s="157" t="s">
        <v>128</v>
      </c>
      <c r="C14" s="45" t="s">
        <v>29</v>
      </c>
      <c r="D14" s="155" t="s">
        <v>129</v>
      </c>
      <c r="E14" s="45" t="s">
        <v>6</v>
      </c>
      <c r="F14" s="62">
        <v>197.73</v>
      </c>
      <c r="G14" s="48">
        <v>23.27</v>
      </c>
      <c r="H14" s="49">
        <f>ROUND(F14*G14,2)</f>
        <v>4601.18</v>
      </c>
      <c r="J14" s="7">
        <v>18.39</v>
      </c>
      <c r="K14" s="7">
        <f t="shared" si="3"/>
        <v>23.27</v>
      </c>
      <c r="L14" s="2"/>
    </row>
    <row r="15" spans="1:12" s="6" customFormat="1" ht="14.25" x14ac:dyDescent="0.2">
      <c r="A15" s="44" t="s">
        <v>134</v>
      </c>
      <c r="B15" s="50" t="s">
        <v>167</v>
      </c>
      <c r="C15" s="45" t="s">
        <v>138</v>
      </c>
      <c r="D15" s="155" t="s">
        <v>166</v>
      </c>
      <c r="E15" s="45" t="s">
        <v>6</v>
      </c>
      <c r="F15" s="62">
        <v>56.9</v>
      </c>
      <c r="G15" s="48">
        <v>14.53</v>
      </c>
      <c r="H15" s="49">
        <f t="shared" si="2"/>
        <v>826.76</v>
      </c>
      <c r="J15" s="7">
        <v>11.48</v>
      </c>
      <c r="K15" s="7">
        <f t="shared" si="3"/>
        <v>14.53</v>
      </c>
      <c r="L15" s="2"/>
    </row>
    <row r="16" spans="1:12" s="6" customFormat="1" ht="14.25" x14ac:dyDescent="0.2">
      <c r="A16" s="44" t="s">
        <v>135</v>
      </c>
      <c r="B16" s="50" t="s">
        <v>132</v>
      </c>
      <c r="C16" s="46" t="s">
        <v>29</v>
      </c>
      <c r="D16" s="153" t="s">
        <v>125</v>
      </c>
      <c r="E16" s="45" t="s">
        <v>5</v>
      </c>
      <c r="F16" s="62">
        <v>551.55999999999995</v>
      </c>
      <c r="G16" s="48">
        <v>8.9499999999999993</v>
      </c>
      <c r="H16" s="49">
        <f>ROUND(F16*G16,2)</f>
        <v>4936.46</v>
      </c>
      <c r="J16" s="7">
        <v>7.07</v>
      </c>
      <c r="K16" s="7">
        <f t="shared" si="3"/>
        <v>8.9499999999999993</v>
      </c>
      <c r="L16" s="2"/>
    </row>
    <row r="17" spans="1:12" s="6" customFormat="1" ht="14.25" x14ac:dyDescent="0.2">
      <c r="A17" s="44" t="s">
        <v>136</v>
      </c>
      <c r="B17" s="169" t="s">
        <v>189</v>
      </c>
      <c r="C17" s="169" t="s">
        <v>29</v>
      </c>
      <c r="D17" s="170" t="s">
        <v>157</v>
      </c>
      <c r="E17" s="171" t="s">
        <v>6</v>
      </c>
      <c r="F17" s="62">
        <v>192.78</v>
      </c>
      <c r="G17" s="48">
        <v>15.76</v>
      </c>
      <c r="H17" s="49">
        <f t="shared" si="2"/>
        <v>3038.21</v>
      </c>
      <c r="I17" s="7"/>
      <c r="J17" s="7">
        <v>12.45</v>
      </c>
      <c r="K17" s="7">
        <f t="shared" si="3"/>
        <v>15.76</v>
      </c>
      <c r="L17" s="2"/>
    </row>
    <row r="18" spans="1:12" s="2" customFormat="1" ht="14.25" x14ac:dyDescent="0.2">
      <c r="A18" s="44" t="s">
        <v>137</v>
      </c>
      <c r="B18" s="169" t="s">
        <v>190</v>
      </c>
      <c r="C18" s="169" t="s">
        <v>29</v>
      </c>
      <c r="D18" s="170" t="s">
        <v>184</v>
      </c>
      <c r="E18" s="171" t="s">
        <v>112</v>
      </c>
      <c r="F18" s="62">
        <v>1.55</v>
      </c>
      <c r="G18" s="48">
        <v>296.49</v>
      </c>
      <c r="H18" s="49">
        <f t="shared" si="2"/>
        <v>459.56</v>
      </c>
      <c r="I18" s="7"/>
      <c r="J18" s="7">
        <v>234.29</v>
      </c>
      <c r="K18" s="7">
        <f t="shared" si="3"/>
        <v>296.49</v>
      </c>
    </row>
    <row r="19" spans="1:12" s="2" customFormat="1" ht="14.25" x14ac:dyDescent="0.2">
      <c r="A19" s="44" t="s">
        <v>235</v>
      </c>
      <c r="B19" s="61" t="s">
        <v>131</v>
      </c>
      <c r="C19" s="46" t="s">
        <v>29</v>
      </c>
      <c r="D19" s="152" t="s">
        <v>126</v>
      </c>
      <c r="E19" s="46" t="s">
        <v>4</v>
      </c>
      <c r="F19" s="62">
        <v>1</v>
      </c>
      <c r="G19" s="48">
        <v>117.53</v>
      </c>
      <c r="H19" s="49">
        <f>ROUND(F19*G19,2)</f>
        <v>117.53</v>
      </c>
      <c r="I19" s="7"/>
      <c r="J19" s="7">
        <v>92.87</v>
      </c>
      <c r="K19" s="7">
        <f>ROUND(J19*1.2655,2)</f>
        <v>117.53</v>
      </c>
    </row>
    <row r="20" spans="1:12" s="2" customFormat="1" ht="14.25" x14ac:dyDescent="0.2">
      <c r="A20" s="44" t="s">
        <v>191</v>
      </c>
      <c r="B20" s="169" t="s">
        <v>147</v>
      </c>
      <c r="C20" s="169" t="s">
        <v>29</v>
      </c>
      <c r="D20" s="170" t="s">
        <v>148</v>
      </c>
      <c r="E20" s="171" t="s">
        <v>4</v>
      </c>
      <c r="F20" s="62">
        <v>3</v>
      </c>
      <c r="G20" s="48">
        <v>47.27</v>
      </c>
      <c r="H20" s="49">
        <f>ROUND(F20*G20,2)</f>
        <v>141.81</v>
      </c>
      <c r="I20" s="7"/>
      <c r="J20" s="7">
        <v>37.35</v>
      </c>
      <c r="K20" s="7">
        <f>ROUND(J20*1.2655,2)</f>
        <v>47.27</v>
      </c>
    </row>
    <row r="21" spans="1:12" s="2" customFormat="1" ht="14.25" x14ac:dyDescent="0.2">
      <c r="A21" s="44" t="s">
        <v>192</v>
      </c>
      <c r="B21" s="413" t="s">
        <v>85</v>
      </c>
      <c r="C21" s="414"/>
      <c r="D21" s="172" t="s">
        <v>185</v>
      </c>
      <c r="E21" s="171" t="s">
        <v>4</v>
      </c>
      <c r="F21" s="62">
        <v>11</v>
      </c>
      <c r="G21" s="48">
        <v>28.2</v>
      </c>
      <c r="H21" s="49">
        <f>ROUND(F21*G21,2)</f>
        <v>310.2</v>
      </c>
      <c r="I21" s="7"/>
      <c r="J21" s="7"/>
      <c r="K21" s="7"/>
    </row>
    <row r="22" spans="1:12" s="2" customFormat="1" ht="28.5" x14ac:dyDescent="0.2">
      <c r="A22" s="44" t="s">
        <v>265</v>
      </c>
      <c r="B22" s="169">
        <v>100983</v>
      </c>
      <c r="C22" s="169" t="s">
        <v>138</v>
      </c>
      <c r="D22" s="172" t="s">
        <v>268</v>
      </c>
      <c r="E22" s="171" t="s">
        <v>112</v>
      </c>
      <c r="F22" s="62">
        <v>55.42</v>
      </c>
      <c r="G22" s="48">
        <v>8.7200000000000006</v>
      </c>
      <c r="H22" s="49">
        <f>ROUND(F22*G22,2)</f>
        <v>483.26</v>
      </c>
      <c r="I22" s="7"/>
      <c r="J22" s="7">
        <v>6.89</v>
      </c>
      <c r="K22" s="7">
        <f>ROUND(J22*1.2655,2)</f>
        <v>8.7200000000000006</v>
      </c>
    </row>
    <row r="23" spans="1:12" s="2" customFormat="1" ht="14.25" x14ac:dyDescent="0.2">
      <c r="A23" s="44" t="s">
        <v>300</v>
      </c>
      <c r="B23" s="169">
        <v>98524</v>
      </c>
      <c r="C23" s="169" t="s">
        <v>138</v>
      </c>
      <c r="D23" s="172" t="s">
        <v>165</v>
      </c>
      <c r="E23" s="171" t="s">
        <v>6</v>
      </c>
      <c r="F23" s="62">
        <v>928.49</v>
      </c>
      <c r="G23" s="48">
        <v>3.33</v>
      </c>
      <c r="H23" s="49">
        <f>ROUND(F23*G23,2)+0.01</f>
        <v>3091.88</v>
      </c>
      <c r="I23" s="7"/>
      <c r="J23" s="7">
        <v>2.63</v>
      </c>
      <c r="K23" s="7">
        <f t="shared" ref="K23" si="4">ROUND(J23*1.2655,2)</f>
        <v>3.33</v>
      </c>
    </row>
    <row r="24" spans="1:12" s="6" customFormat="1" x14ac:dyDescent="0.2">
      <c r="A24" s="420"/>
      <c r="B24" s="421"/>
      <c r="C24" s="429"/>
      <c r="D24" s="423" t="s">
        <v>108</v>
      </c>
      <c r="E24" s="424"/>
      <c r="F24" s="424"/>
      <c r="G24" s="425"/>
      <c r="H24" s="51">
        <f>SUM(H13:H23)</f>
        <v>19151.2</v>
      </c>
      <c r="J24" s="7"/>
      <c r="K24" s="7"/>
      <c r="L24" s="2"/>
    </row>
    <row r="25" spans="1:12" s="6" customFormat="1" ht="14.25" x14ac:dyDescent="0.2">
      <c r="A25" s="426"/>
      <c r="B25" s="430"/>
      <c r="C25" s="430"/>
      <c r="D25" s="430"/>
      <c r="E25" s="430"/>
      <c r="F25" s="430"/>
      <c r="G25" s="430"/>
      <c r="H25" s="431"/>
      <c r="J25" s="7"/>
      <c r="K25" s="7"/>
      <c r="L25" s="2"/>
    </row>
    <row r="26" spans="1:12" s="6" customFormat="1" x14ac:dyDescent="0.2">
      <c r="A26" s="52" t="s">
        <v>79</v>
      </c>
      <c r="B26" s="53"/>
      <c r="C26" s="53"/>
      <c r="D26" s="54" t="s">
        <v>123</v>
      </c>
      <c r="E26" s="53"/>
      <c r="F26" s="55"/>
      <c r="G26" s="56"/>
      <c r="H26" s="219"/>
      <c r="J26" s="7"/>
      <c r="K26" s="7"/>
      <c r="L26" s="2"/>
    </row>
    <row r="27" spans="1:12" s="6" customFormat="1" ht="28.5" x14ac:dyDescent="0.2">
      <c r="A27" s="158" t="s">
        <v>41</v>
      </c>
      <c r="B27" s="45">
        <v>200209</v>
      </c>
      <c r="C27" s="160" t="s">
        <v>29</v>
      </c>
      <c r="D27" s="266" t="s">
        <v>261</v>
      </c>
      <c r="E27" s="161" t="s">
        <v>6</v>
      </c>
      <c r="F27" s="57">
        <v>1433.56</v>
      </c>
      <c r="G27" s="159">
        <v>149.62</v>
      </c>
      <c r="H27" s="49">
        <f>ROUND(F27*G27,2)-0.01</f>
        <v>214489.24</v>
      </c>
      <c r="J27" s="7">
        <v>118.23</v>
      </c>
      <c r="K27" s="7">
        <f t="shared" ref="K27" si="5">ROUND(J27*1.2655,2)</f>
        <v>149.62</v>
      </c>
      <c r="L27" s="2"/>
    </row>
    <row r="28" spans="1:12" s="6" customFormat="1" ht="28.5" x14ac:dyDescent="0.2">
      <c r="A28" s="158" t="s">
        <v>42</v>
      </c>
      <c r="B28" s="45">
        <v>94273</v>
      </c>
      <c r="C28" s="160" t="s">
        <v>138</v>
      </c>
      <c r="D28" s="223" t="s">
        <v>270</v>
      </c>
      <c r="E28" s="46" t="s">
        <v>5</v>
      </c>
      <c r="F28" s="57">
        <v>15.04</v>
      </c>
      <c r="G28" s="159">
        <v>58.8</v>
      </c>
      <c r="H28" s="49">
        <f t="shared" ref="H28" si="6">ROUND(F28*G28,2)</f>
        <v>884.35</v>
      </c>
      <c r="J28" s="7">
        <v>46.46</v>
      </c>
      <c r="K28" s="7">
        <f t="shared" ref="K28:K32" si="7">ROUND(J28*1.2655,2)</f>
        <v>58.8</v>
      </c>
      <c r="L28" s="2"/>
    </row>
    <row r="29" spans="1:12" s="6" customFormat="1" ht="28.5" x14ac:dyDescent="0.2">
      <c r="A29" s="158" t="s">
        <v>43</v>
      </c>
      <c r="B29" s="368">
        <v>94267</v>
      </c>
      <c r="C29" s="160" t="s">
        <v>138</v>
      </c>
      <c r="D29" s="211" t="s">
        <v>269</v>
      </c>
      <c r="E29" s="46" t="s">
        <v>5</v>
      </c>
      <c r="F29" s="57">
        <v>889.87</v>
      </c>
      <c r="G29" s="159">
        <v>47.66</v>
      </c>
      <c r="H29" s="49">
        <f>ROUND(F29*G29,2)+0.01</f>
        <v>42411.21</v>
      </c>
      <c r="I29" s="7"/>
      <c r="J29" s="7">
        <v>37.659999999999997</v>
      </c>
      <c r="K29" s="7">
        <f t="shared" si="7"/>
        <v>47.66</v>
      </c>
      <c r="L29" s="2"/>
    </row>
    <row r="30" spans="1:12" s="6" customFormat="1" ht="14.25" x14ac:dyDescent="0.2">
      <c r="A30" s="158" t="s">
        <v>44</v>
      </c>
      <c r="B30" s="45">
        <v>95241</v>
      </c>
      <c r="C30" s="162" t="s">
        <v>138</v>
      </c>
      <c r="D30" s="222" t="s">
        <v>164</v>
      </c>
      <c r="E30" s="46" t="s">
        <v>6</v>
      </c>
      <c r="F30" s="57">
        <v>282.7</v>
      </c>
      <c r="G30" s="159">
        <v>27.82</v>
      </c>
      <c r="H30" s="49">
        <f>ROUND(F30*G30,2)</f>
        <v>7864.71</v>
      </c>
      <c r="J30" s="7">
        <v>21.98</v>
      </c>
      <c r="K30" s="7">
        <f t="shared" si="7"/>
        <v>27.82</v>
      </c>
      <c r="L30" s="2"/>
    </row>
    <row r="31" spans="1:12" s="6" customFormat="1" ht="28.5" x14ac:dyDescent="0.2">
      <c r="A31" s="158" t="s">
        <v>218</v>
      </c>
      <c r="B31" s="45">
        <v>200253</v>
      </c>
      <c r="C31" s="162" t="s">
        <v>29</v>
      </c>
      <c r="D31" s="222" t="s">
        <v>83</v>
      </c>
      <c r="E31" s="46" t="s">
        <v>6</v>
      </c>
      <c r="F31" s="57">
        <v>198.38</v>
      </c>
      <c r="G31" s="159">
        <v>93.58</v>
      </c>
      <c r="H31" s="49">
        <f>ROUND(F31*G31,2)</f>
        <v>18564.400000000001</v>
      </c>
      <c r="J31" s="7">
        <v>73.95</v>
      </c>
      <c r="K31" s="7">
        <f t="shared" si="7"/>
        <v>93.58</v>
      </c>
      <c r="L31" s="2"/>
    </row>
    <row r="32" spans="1:12" s="6" customFormat="1" ht="28.5" x14ac:dyDescent="0.2">
      <c r="A32" s="158" t="s">
        <v>219</v>
      </c>
      <c r="B32" s="157" t="s">
        <v>172</v>
      </c>
      <c r="C32" s="45" t="s">
        <v>29</v>
      </c>
      <c r="D32" s="213" t="s">
        <v>171</v>
      </c>
      <c r="E32" s="214" t="s">
        <v>6</v>
      </c>
      <c r="F32" s="57">
        <v>15.8</v>
      </c>
      <c r="G32" s="159">
        <v>86.57</v>
      </c>
      <c r="H32" s="49">
        <f>ROUND(F32*G32,2)-0.01</f>
        <v>1367.8</v>
      </c>
      <c r="J32" s="7">
        <v>68.41</v>
      </c>
      <c r="K32" s="7">
        <f t="shared" si="7"/>
        <v>86.57</v>
      </c>
      <c r="L32" s="2"/>
    </row>
    <row r="33" spans="1:12" s="2" customFormat="1" x14ac:dyDescent="0.2">
      <c r="A33" s="420"/>
      <c r="B33" s="421"/>
      <c r="C33" s="429"/>
      <c r="D33" s="423" t="s">
        <v>109</v>
      </c>
      <c r="E33" s="424"/>
      <c r="F33" s="424"/>
      <c r="G33" s="425"/>
      <c r="H33" s="51">
        <f>SUM(H27:H32)</f>
        <v>285581.71000000002</v>
      </c>
      <c r="J33" s="7"/>
      <c r="K33" s="7"/>
    </row>
    <row r="34" spans="1:12" s="2" customFormat="1" ht="14.25" x14ac:dyDescent="0.2">
      <c r="A34" s="417"/>
      <c r="B34" s="418"/>
      <c r="C34" s="418"/>
      <c r="D34" s="418"/>
      <c r="E34" s="418"/>
      <c r="F34" s="418"/>
      <c r="G34" s="418"/>
      <c r="H34" s="419"/>
      <c r="J34" s="7"/>
      <c r="K34" s="7"/>
    </row>
    <row r="35" spans="1:12" s="2" customFormat="1" x14ac:dyDescent="0.2">
      <c r="A35" s="39" t="s">
        <v>116</v>
      </c>
      <c r="B35" s="40"/>
      <c r="C35" s="40"/>
      <c r="D35" s="41" t="s">
        <v>124</v>
      </c>
      <c r="E35" s="40"/>
      <c r="F35" s="58"/>
      <c r="G35" s="59"/>
      <c r="H35" s="219"/>
      <c r="J35" s="7"/>
      <c r="K35" s="7"/>
    </row>
    <row r="36" spans="1:12" s="6" customFormat="1" ht="14.25" x14ac:dyDescent="0.2">
      <c r="A36" s="163" t="s">
        <v>40</v>
      </c>
      <c r="B36" s="243">
        <v>98511</v>
      </c>
      <c r="C36" s="277" t="s">
        <v>138</v>
      </c>
      <c r="D36" s="244" t="s">
        <v>151</v>
      </c>
      <c r="E36" s="243" t="s">
        <v>4</v>
      </c>
      <c r="F36" s="226">
        <v>96</v>
      </c>
      <c r="G36" s="159">
        <v>138.09</v>
      </c>
      <c r="H36" s="49">
        <f t="shared" ref="H36" si="8">ROUND(G36*F36,2)</f>
        <v>13256.64</v>
      </c>
      <c r="J36" s="7">
        <v>109.12</v>
      </c>
      <c r="K36" s="7">
        <f t="shared" ref="K36" si="9">ROUND(J36*1.2655,2)</f>
        <v>138.09</v>
      </c>
      <c r="L36" s="2"/>
    </row>
    <row r="37" spans="1:12" s="6" customFormat="1" ht="14.25" x14ac:dyDescent="0.2">
      <c r="A37" s="163" t="s">
        <v>220</v>
      </c>
      <c r="B37" s="243">
        <v>98505</v>
      </c>
      <c r="C37" s="243" t="s">
        <v>138</v>
      </c>
      <c r="D37" s="245" t="s">
        <v>139</v>
      </c>
      <c r="E37" s="243" t="s">
        <v>6</v>
      </c>
      <c r="F37" s="226">
        <v>47.04</v>
      </c>
      <c r="G37" s="246">
        <v>68.86</v>
      </c>
      <c r="H37" s="49">
        <f>ROUND(G37*F37,2)+0.01</f>
        <v>3239.1800000000003</v>
      </c>
      <c r="J37" s="7">
        <v>54.41</v>
      </c>
      <c r="K37" s="7">
        <f>ROUND(J37*1.2655,2)</f>
        <v>68.86</v>
      </c>
      <c r="L37" s="2"/>
    </row>
    <row r="38" spans="1:12" s="6" customFormat="1" x14ac:dyDescent="0.2">
      <c r="A38" s="420"/>
      <c r="B38" s="421"/>
      <c r="C38" s="421"/>
      <c r="D38" s="422" t="s">
        <v>117</v>
      </c>
      <c r="E38" s="422"/>
      <c r="F38" s="422"/>
      <c r="G38" s="422"/>
      <c r="H38" s="51">
        <f>SUM(H36:H37)</f>
        <v>16495.82</v>
      </c>
      <c r="J38" s="7"/>
      <c r="K38" s="7"/>
      <c r="L38" s="2"/>
    </row>
    <row r="39" spans="1:12" s="6" customFormat="1" ht="14.25" x14ac:dyDescent="0.2">
      <c r="A39" s="445"/>
      <c r="B39" s="446"/>
      <c r="C39" s="446"/>
      <c r="D39" s="446"/>
      <c r="E39" s="446"/>
      <c r="F39" s="446"/>
      <c r="G39" s="446"/>
      <c r="H39" s="447"/>
      <c r="J39" s="7"/>
      <c r="K39" s="7"/>
      <c r="L39" s="2"/>
    </row>
    <row r="40" spans="1:12" s="6" customFormat="1" x14ac:dyDescent="0.2">
      <c r="A40" s="39" t="s">
        <v>110</v>
      </c>
      <c r="B40" s="40"/>
      <c r="C40" s="40"/>
      <c r="D40" s="41" t="s">
        <v>120</v>
      </c>
      <c r="E40" s="40"/>
      <c r="F40" s="58"/>
      <c r="G40" s="59"/>
      <c r="H40" s="219"/>
      <c r="J40" s="7"/>
      <c r="K40" s="7"/>
      <c r="L40" s="2"/>
    </row>
    <row r="41" spans="1:12" s="6" customFormat="1" ht="14.25" x14ac:dyDescent="0.2">
      <c r="A41" s="220" t="s">
        <v>39</v>
      </c>
      <c r="B41" s="448" t="s">
        <v>260</v>
      </c>
      <c r="C41" s="448"/>
      <c r="D41" s="224" t="s">
        <v>188</v>
      </c>
      <c r="E41" s="162" t="s">
        <v>4</v>
      </c>
      <c r="F41" s="221">
        <v>14</v>
      </c>
      <c r="G41" s="267">
        <v>1067.31</v>
      </c>
      <c r="H41" s="49">
        <f>ROUND(G41*F41,2)</f>
        <v>14942.34</v>
      </c>
      <c r="J41" s="7"/>
      <c r="K41" s="7"/>
      <c r="L41" s="2"/>
    </row>
    <row r="42" spans="1:12" s="6" customFormat="1" x14ac:dyDescent="0.2">
      <c r="A42" s="420"/>
      <c r="B42" s="421"/>
      <c r="C42" s="421"/>
      <c r="D42" s="422" t="s">
        <v>118</v>
      </c>
      <c r="E42" s="422"/>
      <c r="F42" s="422"/>
      <c r="G42" s="422"/>
      <c r="H42" s="51">
        <f>SUM(H41:H41)</f>
        <v>14942.34</v>
      </c>
      <c r="J42" s="7"/>
      <c r="K42" s="7"/>
      <c r="L42" s="2"/>
    </row>
    <row r="43" spans="1:12" s="6" customFormat="1" ht="14.25" x14ac:dyDescent="0.2">
      <c r="A43" s="274"/>
      <c r="B43" s="275"/>
      <c r="C43" s="275"/>
      <c r="D43" s="148"/>
      <c r="E43" s="275"/>
      <c r="F43" s="275"/>
      <c r="G43" s="275"/>
      <c r="H43" s="276"/>
      <c r="J43" s="7"/>
      <c r="K43" s="7"/>
      <c r="L43" s="2"/>
    </row>
    <row r="44" spans="1:12" ht="15" customHeight="1" x14ac:dyDescent="0.2">
      <c r="A44" s="268" t="s">
        <v>221</v>
      </c>
      <c r="B44" s="40"/>
      <c r="C44" s="40"/>
      <c r="D44" s="60" t="s">
        <v>37</v>
      </c>
      <c r="E44" s="40"/>
      <c r="F44" s="58"/>
      <c r="G44" s="59"/>
      <c r="H44" s="269"/>
      <c r="J44" s="7"/>
      <c r="K44" s="7"/>
      <c r="L44" s="2"/>
    </row>
    <row r="45" spans="1:12" s="2" customFormat="1" ht="14.25" x14ac:dyDescent="0.2">
      <c r="A45" s="163" t="s">
        <v>222</v>
      </c>
      <c r="B45" s="164" t="s">
        <v>38</v>
      </c>
      <c r="C45" s="164" t="s">
        <v>29</v>
      </c>
      <c r="D45" s="225" t="s">
        <v>115</v>
      </c>
      <c r="E45" s="164" t="s">
        <v>6</v>
      </c>
      <c r="F45" s="57">
        <v>1853.65</v>
      </c>
      <c r="G45" s="165">
        <v>1.1000000000000001</v>
      </c>
      <c r="H45" s="49">
        <f>ROUND(G45*F45,2)</f>
        <v>2039.02</v>
      </c>
      <c r="I45" s="7"/>
      <c r="J45" s="7">
        <v>0.87</v>
      </c>
      <c r="K45" s="7">
        <f t="shared" ref="K45" si="10">ROUND(J45*1.2655,2)</f>
        <v>1.1000000000000001</v>
      </c>
    </row>
    <row r="46" spans="1:12" s="7" customFormat="1" ht="15" customHeight="1" x14ac:dyDescent="0.2">
      <c r="A46" s="420"/>
      <c r="B46" s="421"/>
      <c r="C46" s="429"/>
      <c r="D46" s="423" t="s">
        <v>223</v>
      </c>
      <c r="E46" s="424"/>
      <c r="F46" s="424"/>
      <c r="G46" s="425"/>
      <c r="H46" s="51">
        <f>SUM(H45:H45)</f>
        <v>2039.02</v>
      </c>
      <c r="L46" s="2"/>
    </row>
    <row r="47" spans="1:12" s="7" customFormat="1" ht="15" customHeight="1" x14ac:dyDescent="0.2">
      <c r="A47" s="451"/>
      <c r="B47" s="452"/>
      <c r="C47" s="452"/>
      <c r="D47" s="452"/>
      <c r="E47" s="452"/>
      <c r="F47" s="452"/>
      <c r="G47" s="452"/>
      <c r="H47" s="453"/>
      <c r="L47" s="2"/>
    </row>
    <row r="48" spans="1:12" s="7" customFormat="1" ht="15" customHeight="1" x14ac:dyDescent="0.2">
      <c r="A48" s="268" t="s">
        <v>238</v>
      </c>
      <c r="B48" s="40"/>
      <c r="C48" s="40"/>
      <c r="D48" s="60" t="s">
        <v>239</v>
      </c>
      <c r="E48" s="40"/>
      <c r="F48" s="58"/>
      <c r="G48" s="59"/>
      <c r="H48" s="269"/>
      <c r="L48" s="2"/>
    </row>
    <row r="49" spans="1:12" s="7" customFormat="1" ht="15" customHeight="1" x14ac:dyDescent="0.2">
      <c r="A49" s="243" t="s">
        <v>240</v>
      </c>
      <c r="B49" s="448" t="s">
        <v>183</v>
      </c>
      <c r="C49" s="448"/>
      <c r="D49" s="296" t="s">
        <v>252</v>
      </c>
      <c r="E49" s="297" t="s">
        <v>4</v>
      </c>
      <c r="F49" s="298">
        <v>1</v>
      </c>
      <c r="G49" s="299">
        <v>21054.63</v>
      </c>
      <c r="H49" s="246">
        <f>F49*G49</f>
        <v>21054.63</v>
      </c>
      <c r="L49" s="2"/>
    </row>
    <row r="50" spans="1:12" s="7" customFormat="1" ht="15" customHeight="1" x14ac:dyDescent="0.2">
      <c r="A50" s="420"/>
      <c r="B50" s="421"/>
      <c r="C50" s="429"/>
      <c r="D50" s="423" t="s">
        <v>241</v>
      </c>
      <c r="E50" s="424"/>
      <c r="F50" s="424"/>
      <c r="G50" s="425"/>
      <c r="H50" s="51">
        <f>SUM(H49)</f>
        <v>21054.63</v>
      </c>
      <c r="L50" s="2"/>
    </row>
    <row r="51" spans="1:12" s="7" customFormat="1" ht="14.25" x14ac:dyDescent="0.2">
      <c r="A51" s="443"/>
      <c r="B51" s="444"/>
      <c r="C51" s="444"/>
      <c r="D51" s="444"/>
      <c r="E51" s="444"/>
      <c r="F51" s="444"/>
      <c r="G51" s="444"/>
      <c r="H51" s="419"/>
      <c r="L51" s="2"/>
    </row>
    <row r="52" spans="1:12" s="6" customFormat="1" x14ac:dyDescent="0.2">
      <c r="A52" s="440" t="s">
        <v>30</v>
      </c>
      <c r="B52" s="441"/>
      <c r="C52" s="441"/>
      <c r="D52" s="441"/>
      <c r="E52" s="441"/>
      <c r="F52" s="441"/>
      <c r="G52" s="442"/>
      <c r="H52" s="63">
        <f>SUM(H46,H42,H38,H33,H24,H10,H50)</f>
        <v>363299.14</v>
      </c>
      <c r="I52" s="6">
        <v>287606</v>
      </c>
      <c r="J52" s="2">
        <f>I52-H52</f>
        <v>-75693.140000000014</v>
      </c>
      <c r="L52" s="2"/>
    </row>
    <row r="53" spans="1:12" s="2" customFormat="1" ht="15" customHeight="1" x14ac:dyDescent="0.2">
      <c r="A53" s="449" t="s">
        <v>264</v>
      </c>
      <c r="B53" s="449"/>
      <c r="C53" s="449"/>
      <c r="D53" s="449"/>
      <c r="E53" s="449"/>
      <c r="F53" s="449"/>
      <c r="G53" s="449"/>
      <c r="H53" s="449"/>
    </row>
    <row r="54" spans="1:12" ht="15" customHeight="1" x14ac:dyDescent="0.2">
      <c r="A54" s="450"/>
      <c r="B54" s="450"/>
      <c r="C54" s="450"/>
      <c r="D54" s="450"/>
      <c r="E54" s="450"/>
      <c r="F54" s="450"/>
      <c r="G54" s="450"/>
      <c r="H54" s="450"/>
    </row>
    <row r="55" spans="1:12" s="2" customFormat="1" ht="15" customHeight="1" x14ac:dyDescent="0.2">
      <c r="A55" s="22"/>
      <c r="B55" s="22"/>
      <c r="C55" s="22"/>
      <c r="D55" s="23"/>
      <c r="E55" s="22"/>
      <c r="F55" s="24"/>
      <c r="G55" s="25"/>
      <c r="H55" s="26"/>
    </row>
    <row r="56" spans="1:12" s="2" customFormat="1" ht="15" customHeight="1" x14ac:dyDescent="0.2">
      <c r="A56" s="439"/>
      <c r="B56" s="439"/>
      <c r="C56" s="439"/>
      <c r="D56" s="439"/>
      <c r="E56" s="439"/>
      <c r="F56" s="439"/>
      <c r="G56" s="439"/>
      <c r="H56" s="25"/>
    </row>
    <row r="57" spans="1:12" s="2" customFormat="1" ht="26.25" customHeight="1" x14ac:dyDescent="0.2">
      <c r="A57" s="27"/>
      <c r="B57" s="27"/>
      <c r="C57" s="27"/>
      <c r="D57" s="28"/>
      <c r="E57" s="27"/>
      <c r="F57" s="27"/>
      <c r="G57" s="29"/>
      <c r="H57" s="30"/>
    </row>
    <row r="58" spans="1:12" s="2" customFormat="1" ht="15" customHeight="1" x14ac:dyDescent="0.2">
      <c r="A58" s="27"/>
      <c r="B58" s="27"/>
      <c r="C58" s="27"/>
      <c r="D58" s="28"/>
      <c r="E58" s="27"/>
      <c r="F58" s="27"/>
      <c r="G58" s="29"/>
      <c r="H58" s="30"/>
    </row>
    <row r="59" spans="1:12" s="6" customFormat="1" ht="12.75" x14ac:dyDescent="0.2">
      <c r="A59" s="7" t="s">
        <v>7</v>
      </c>
      <c r="B59" s="3"/>
      <c r="C59" s="3"/>
      <c r="D59" s="4"/>
      <c r="E59" s="3"/>
      <c r="F59" s="3"/>
      <c r="G59" s="15"/>
      <c r="H59" s="5"/>
    </row>
    <row r="60" spans="1:12" s="6" customFormat="1" ht="12.75" x14ac:dyDescent="0.2">
      <c r="B60" s="3"/>
      <c r="C60" s="3"/>
      <c r="D60" s="4"/>
      <c r="E60" s="3"/>
      <c r="F60" s="3"/>
      <c r="G60" s="15"/>
      <c r="H60" s="5"/>
    </row>
    <row r="61" spans="1:12" s="2" customFormat="1" ht="15" customHeight="1" x14ac:dyDescent="0.2">
      <c r="A61" s="3"/>
      <c r="B61" s="3"/>
      <c r="C61" s="3"/>
      <c r="D61" s="4"/>
      <c r="E61" s="3"/>
      <c r="F61" s="3"/>
      <c r="G61" s="15"/>
      <c r="H61" s="5"/>
    </row>
    <row r="62" spans="1:12" s="2" customFormat="1" ht="15" customHeight="1" x14ac:dyDescent="0.2">
      <c r="A62" s="7" t="s">
        <v>7</v>
      </c>
      <c r="B62" s="6"/>
      <c r="C62" s="6"/>
      <c r="D62" s="8"/>
      <c r="E62" s="6"/>
      <c r="F62" s="6"/>
      <c r="G62" s="15"/>
      <c r="H62" s="3"/>
    </row>
    <row r="63" spans="1:12" s="2" customFormat="1" ht="20.100000000000001" customHeight="1" x14ac:dyDescent="0.2">
      <c r="A63" s="3"/>
      <c r="B63" s="3"/>
      <c r="C63" s="3"/>
      <c r="D63" s="4"/>
      <c r="E63" s="3"/>
      <c r="F63" s="3"/>
      <c r="G63" s="15"/>
      <c r="H63" s="5"/>
    </row>
  </sheetData>
  <mergeCells count="43">
    <mergeCell ref="A56:G56"/>
    <mergeCell ref="A52:G52"/>
    <mergeCell ref="A51:H51"/>
    <mergeCell ref="A39:H39"/>
    <mergeCell ref="A46:C46"/>
    <mergeCell ref="D46:G46"/>
    <mergeCell ref="A42:C42"/>
    <mergeCell ref="D42:G42"/>
    <mergeCell ref="B49:C49"/>
    <mergeCell ref="D50:G50"/>
    <mergeCell ref="A50:C50"/>
    <mergeCell ref="A53:H54"/>
    <mergeCell ref="B41:C41"/>
    <mergeCell ref="A47:H47"/>
    <mergeCell ref="A1:H1"/>
    <mergeCell ref="A2:D2"/>
    <mergeCell ref="G3:H3"/>
    <mergeCell ref="E3:F3"/>
    <mergeCell ref="E2:F2"/>
    <mergeCell ref="A3:D3"/>
    <mergeCell ref="B21:C21"/>
    <mergeCell ref="B8:C8"/>
    <mergeCell ref="A34:H34"/>
    <mergeCell ref="A38:C38"/>
    <mergeCell ref="D38:G38"/>
    <mergeCell ref="D10:G10"/>
    <mergeCell ref="A11:H11"/>
    <mergeCell ref="A33:C33"/>
    <mergeCell ref="D33:G33"/>
    <mergeCell ref="A10:C10"/>
    <mergeCell ref="A24:C24"/>
    <mergeCell ref="D24:G24"/>
    <mergeCell ref="A25:H25"/>
    <mergeCell ref="A4:D4"/>
    <mergeCell ref="G2:H2"/>
    <mergeCell ref="F5:F6"/>
    <mergeCell ref="G5:H5"/>
    <mergeCell ref="E5:E6"/>
    <mergeCell ref="A5:A6"/>
    <mergeCell ref="B5:B6"/>
    <mergeCell ref="C5:C6"/>
    <mergeCell ref="D5:D6"/>
    <mergeCell ref="F4:H4"/>
  </mergeCells>
  <phoneticPr fontId="38" type="noConversion"/>
  <printOptions horizontalCentered="1" gridLines="1"/>
  <pageMargins left="0.23622047244094491" right="0.23622047244094491" top="0.78740157480314965" bottom="0.74803149606299213" header="0.31496062992125984" footer="0.31496062992125984"/>
  <pageSetup paperSize="9" scale="64" fitToHeight="3" orientation="landscape" r:id="rId1"/>
  <headerFooter>
    <oddHeader>&amp;C&amp;G</oddHeader>
    <oddFooter>&amp;C&amp;"Arial,Negrito"&amp;11Carla Demoner Malta&amp;"Arial,Normal"
&amp;10Arquiteta e Urbanista CAU A232085-1</oddFooter>
  </headerFooter>
  <rowBreaks count="1" manualBreakCount="1">
    <brk id="42" max="7"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R3031"/>
  <sheetViews>
    <sheetView showGridLines="0" view="pageBreakPreview" zoomScaleNormal="80" zoomScaleSheetLayoutView="100" workbookViewId="0">
      <pane xSplit="10" ySplit="6" topLeftCell="P7" activePane="bottomRight" state="frozen"/>
      <selection pane="topRight" activeCell="K1" sqref="K1"/>
      <selection pane="bottomLeft" activeCell="A7" sqref="A7"/>
      <selection pane="bottomRight" activeCell="R25" sqref="R25"/>
    </sheetView>
  </sheetViews>
  <sheetFormatPr defaultColWidth="10.7109375" defaultRowHeight="15" customHeight="1" x14ac:dyDescent="0.2"/>
  <cols>
    <col min="1" max="1" width="8.7109375" style="11" customWidth="1"/>
    <col min="2" max="2" width="85.7109375" style="31" customWidth="1"/>
    <col min="3" max="3" width="15.140625" style="12" bestFit="1" customWidth="1"/>
    <col min="4" max="4" width="13.85546875" style="12" customWidth="1"/>
    <col min="5" max="5" width="12.140625" style="12" customWidth="1"/>
    <col min="6" max="8" width="10.7109375" style="12" customWidth="1"/>
    <col min="9" max="9" width="11.7109375" style="12" customWidth="1"/>
    <col min="10" max="10" width="10.5703125" style="12" bestFit="1" customWidth="1"/>
    <col min="11" max="16384" width="10.7109375" style="11"/>
  </cols>
  <sheetData>
    <row r="1" spans="1:10" ht="15" customHeight="1" x14ac:dyDescent="0.2">
      <c r="A1" s="432" t="s">
        <v>35</v>
      </c>
      <c r="B1" s="433"/>
      <c r="C1" s="433"/>
      <c r="D1" s="433"/>
      <c r="E1" s="433"/>
      <c r="F1" s="433"/>
      <c r="G1" s="433"/>
      <c r="H1" s="433"/>
      <c r="I1" s="433"/>
      <c r="J1" s="434"/>
    </row>
    <row r="2" spans="1:10" ht="15" customHeight="1" x14ac:dyDescent="0.2">
      <c r="A2" s="403" t="s">
        <v>121</v>
      </c>
      <c r="B2" s="404"/>
      <c r="C2" s="64"/>
      <c r="D2" s="64"/>
      <c r="E2" s="64"/>
      <c r="F2" s="64"/>
      <c r="G2" s="64"/>
      <c r="H2" s="64"/>
      <c r="I2" s="65"/>
      <c r="J2" s="65"/>
    </row>
    <row r="3" spans="1:10" ht="15" customHeight="1" x14ac:dyDescent="0.25">
      <c r="A3" s="403" t="s">
        <v>145</v>
      </c>
      <c r="B3" s="404"/>
      <c r="C3" s="64"/>
      <c r="D3" s="64"/>
      <c r="E3" s="64"/>
      <c r="F3" s="64"/>
      <c r="G3" s="473" t="s">
        <v>306</v>
      </c>
      <c r="H3" s="473"/>
      <c r="I3" s="473"/>
      <c r="J3" s="474"/>
    </row>
    <row r="4" spans="1:10" s="12" customFormat="1" ht="15" customHeight="1" x14ac:dyDescent="0.2">
      <c r="A4" s="386" t="s">
        <v>296</v>
      </c>
      <c r="B4" s="387"/>
      <c r="C4" s="470"/>
      <c r="D4" s="470"/>
      <c r="E4" s="64"/>
      <c r="F4" s="64"/>
      <c r="G4" s="64"/>
      <c r="H4" s="64"/>
      <c r="I4" s="65"/>
      <c r="J4" s="65"/>
    </row>
    <row r="5" spans="1:10" s="13" customFormat="1" ht="23.25" customHeight="1" x14ac:dyDescent="0.2">
      <c r="A5" s="475" t="s">
        <v>1</v>
      </c>
      <c r="B5" s="477" t="s">
        <v>3</v>
      </c>
      <c r="C5" s="466" t="s">
        <v>9</v>
      </c>
      <c r="D5" s="464" t="s">
        <v>31</v>
      </c>
      <c r="E5" s="464" t="s">
        <v>32</v>
      </c>
      <c r="F5" s="464" t="s">
        <v>36</v>
      </c>
      <c r="G5" s="464" t="s">
        <v>33</v>
      </c>
      <c r="H5" s="464" t="s">
        <v>34</v>
      </c>
      <c r="I5" s="466" t="s">
        <v>8</v>
      </c>
      <c r="J5" s="471" t="s">
        <v>25</v>
      </c>
    </row>
    <row r="6" spans="1:10" s="13" customFormat="1" ht="23.25" customHeight="1" x14ac:dyDescent="0.2">
      <c r="A6" s="476"/>
      <c r="B6" s="478"/>
      <c r="C6" s="467"/>
      <c r="D6" s="465"/>
      <c r="E6" s="465"/>
      <c r="F6" s="465"/>
      <c r="G6" s="465"/>
      <c r="H6" s="465"/>
      <c r="I6" s="467"/>
      <c r="J6" s="472"/>
    </row>
    <row r="7" spans="1:10" s="14" customFormat="1" ht="15" customHeight="1" x14ac:dyDescent="0.2">
      <c r="A7" s="66" t="s">
        <v>81</v>
      </c>
      <c r="B7" s="67" t="str">
        <f>'Planilha Orçamentária'!D7</f>
        <v>SERVIÇOS PRELIMINARES</v>
      </c>
      <c r="C7" s="68"/>
      <c r="D7" s="69"/>
      <c r="E7" s="68"/>
      <c r="F7" s="70"/>
      <c r="G7" s="68"/>
      <c r="H7" s="70"/>
      <c r="I7" s="71"/>
      <c r="J7" s="72"/>
    </row>
    <row r="8" spans="1:10" s="14" customFormat="1" x14ac:dyDescent="0.2">
      <c r="A8" s="73" t="s">
        <v>46</v>
      </c>
      <c r="B8" s="74" t="str">
        <f>'Planilha Orçamentária'!D8</f>
        <v>Placa de obra em chapa de aço galvanizado</v>
      </c>
      <c r="C8" s="75"/>
      <c r="D8" s="75"/>
      <c r="E8" s="75"/>
      <c r="F8" s="75"/>
      <c r="G8" s="75"/>
      <c r="H8" s="75"/>
      <c r="I8" s="76"/>
      <c r="J8" s="77"/>
    </row>
    <row r="9" spans="1:10" s="14" customFormat="1" ht="15" customHeight="1" x14ac:dyDescent="0.2">
      <c r="A9" s="73"/>
      <c r="B9" s="141" t="s">
        <v>254</v>
      </c>
      <c r="C9" s="255"/>
      <c r="D9" s="78">
        <v>3</v>
      </c>
      <c r="E9" s="255"/>
      <c r="F9" s="78">
        <v>1.5</v>
      </c>
      <c r="G9" s="78">
        <f>TRUNC(F9*D9,2)</f>
        <v>4.5</v>
      </c>
      <c r="H9" s="255"/>
      <c r="I9" s="142">
        <f>G9</f>
        <v>4.5</v>
      </c>
      <c r="J9" s="77"/>
    </row>
    <row r="10" spans="1:10" s="14" customFormat="1" ht="15" customHeight="1" x14ac:dyDescent="0.2">
      <c r="A10" s="73"/>
      <c r="B10" s="79" t="s">
        <v>9</v>
      </c>
      <c r="C10" s="80"/>
      <c r="D10" s="81"/>
      <c r="E10" s="81"/>
      <c r="F10" s="81"/>
      <c r="G10" s="81"/>
      <c r="H10" s="81"/>
      <c r="I10" s="82">
        <f>SUM(I9)</f>
        <v>4.5</v>
      </c>
      <c r="J10" s="83" t="s">
        <v>6</v>
      </c>
    </row>
    <row r="11" spans="1:10" ht="15" customHeight="1" x14ac:dyDescent="0.2">
      <c r="A11" s="176"/>
      <c r="B11" s="75"/>
      <c r="C11" s="84"/>
      <c r="D11" s="90"/>
      <c r="E11" s="90"/>
      <c r="F11" s="90"/>
      <c r="G11" s="90"/>
      <c r="H11" s="90"/>
      <c r="I11" s="91"/>
      <c r="J11" s="72"/>
    </row>
    <row r="12" spans="1:10" ht="15" customHeight="1" x14ac:dyDescent="0.2">
      <c r="A12" s="73" t="s">
        <v>47</v>
      </c>
      <c r="B12" s="454" t="str">
        <f>'Planilha Orçamentária'!D9</f>
        <v>Locação de container 2,30 x 6,00 m, alt. 2,50 m, com 1 sanitario, para escritório, completo, sem divisórias internas</v>
      </c>
      <c r="C12" s="455"/>
      <c r="D12" s="455"/>
      <c r="E12" s="455"/>
      <c r="F12" s="455"/>
      <c r="G12" s="455"/>
      <c r="H12" s="455"/>
      <c r="I12" s="461"/>
      <c r="J12" s="72"/>
    </row>
    <row r="13" spans="1:10" ht="15" customHeight="1" x14ac:dyDescent="0.2">
      <c r="A13" s="73"/>
      <c r="B13" s="88" t="s">
        <v>152</v>
      </c>
      <c r="C13" s="84">
        <v>3</v>
      </c>
      <c r="D13" s="90"/>
      <c r="E13" s="90"/>
      <c r="F13" s="90"/>
      <c r="G13" s="90"/>
      <c r="H13" s="90"/>
      <c r="I13" s="87">
        <f>C13</f>
        <v>3</v>
      </c>
      <c r="J13" s="72"/>
    </row>
    <row r="14" spans="1:10" ht="15" customHeight="1" x14ac:dyDescent="0.2">
      <c r="A14" s="73"/>
      <c r="B14" s="79" t="s">
        <v>9</v>
      </c>
      <c r="C14" s="80"/>
      <c r="D14" s="81"/>
      <c r="E14" s="81"/>
      <c r="F14" s="81"/>
      <c r="G14" s="81"/>
      <c r="H14" s="81"/>
      <c r="I14" s="82">
        <f>SUM(I13)</f>
        <v>3</v>
      </c>
      <c r="J14" s="83" t="s">
        <v>82</v>
      </c>
    </row>
    <row r="15" spans="1:10" ht="15" customHeight="1" x14ac:dyDescent="0.2">
      <c r="A15" s="73"/>
      <c r="B15" s="74"/>
      <c r="C15" s="84"/>
      <c r="D15" s="90"/>
      <c r="E15" s="90"/>
      <c r="F15" s="90"/>
      <c r="G15" s="90"/>
      <c r="H15" s="90"/>
      <c r="I15" s="91"/>
      <c r="J15" s="72"/>
    </row>
    <row r="16" spans="1:10" ht="15" customHeight="1" x14ac:dyDescent="0.2">
      <c r="A16" s="66" t="s">
        <v>80</v>
      </c>
      <c r="B16" s="67" t="str">
        <f>'Planilha Orçamentária'!D12</f>
        <v>DEMOLIÇÕES/LIMPEZA</v>
      </c>
      <c r="C16" s="68"/>
      <c r="D16" s="69"/>
      <c r="E16" s="68"/>
      <c r="F16" s="70"/>
      <c r="G16" s="68"/>
      <c r="H16" s="70"/>
      <c r="I16" s="71"/>
      <c r="J16" s="72"/>
    </row>
    <row r="17" spans="1:18" ht="15" customHeight="1" x14ac:dyDescent="0.2">
      <c r="A17" s="73" t="s">
        <v>45</v>
      </c>
      <c r="B17" s="74" t="str">
        <f>'Planilha Orçamentária'!D13</f>
        <v>Demolição manual de concreto simples</v>
      </c>
      <c r="C17" s="75"/>
      <c r="D17" s="75"/>
      <c r="E17" s="75"/>
      <c r="F17" s="75"/>
      <c r="G17" s="75"/>
      <c r="H17" s="75"/>
      <c r="I17" s="76"/>
      <c r="J17" s="77"/>
    </row>
    <row r="18" spans="1:18" ht="15" customHeight="1" x14ac:dyDescent="0.2">
      <c r="A18" s="73"/>
      <c r="B18" s="141" t="s">
        <v>281</v>
      </c>
      <c r="C18" s="255"/>
      <c r="D18" s="78">
        <v>137.69999999999999</v>
      </c>
      <c r="E18" s="78">
        <v>0.1</v>
      </c>
      <c r="F18" s="78">
        <v>0.33</v>
      </c>
      <c r="G18" s="78">
        <f>D18*E18</f>
        <v>13.77</v>
      </c>
      <c r="H18" s="78">
        <f>G18*F18</f>
        <v>4.5441000000000003</v>
      </c>
      <c r="I18" s="142">
        <f>H18</f>
        <v>4.5441000000000003</v>
      </c>
      <c r="J18" s="77"/>
    </row>
    <row r="19" spans="1:18" ht="15" customHeight="1" x14ac:dyDescent="0.2">
      <c r="A19" s="73"/>
      <c r="B19" s="79" t="s">
        <v>9</v>
      </c>
      <c r="C19" s="80"/>
      <c r="D19" s="81"/>
      <c r="E19" s="81"/>
      <c r="F19" s="81"/>
      <c r="G19" s="81"/>
      <c r="H19" s="81"/>
      <c r="I19" s="82">
        <f>SUM(I18)</f>
        <v>4.5441000000000003</v>
      </c>
      <c r="J19" s="83" t="s">
        <v>112</v>
      </c>
    </row>
    <row r="20" spans="1:18" ht="15" customHeight="1" x14ac:dyDescent="0.2">
      <c r="A20" s="176"/>
      <c r="B20" s="144"/>
      <c r="C20" s="92"/>
      <c r="D20" s="92"/>
      <c r="E20" s="92"/>
      <c r="F20" s="92"/>
      <c r="G20" s="92"/>
      <c r="H20" s="92"/>
      <c r="I20" s="93"/>
      <c r="J20" s="93"/>
    </row>
    <row r="21" spans="1:18" ht="15" customHeight="1" x14ac:dyDescent="0.2">
      <c r="A21" s="186" t="s">
        <v>133</v>
      </c>
      <c r="B21" s="173" t="str">
        <f>'Planilha Orçamentária'!D14</f>
        <v>Demolição de piso cimentado inclusive lastro de concreto</v>
      </c>
      <c r="C21" s="68"/>
      <c r="D21" s="69"/>
      <c r="E21" s="68"/>
      <c r="F21" s="70"/>
      <c r="G21" s="68"/>
      <c r="H21" s="70"/>
      <c r="I21" s="71"/>
      <c r="J21" s="72"/>
    </row>
    <row r="22" spans="1:18" ht="15" customHeight="1" x14ac:dyDescent="0.2">
      <c r="A22" s="73"/>
      <c r="B22" s="88" t="s">
        <v>153</v>
      </c>
      <c r="C22" s="75"/>
      <c r="D22" s="78">
        <v>38</v>
      </c>
      <c r="E22" s="183">
        <v>2.0499999999999998</v>
      </c>
      <c r="F22" s="174"/>
      <c r="G22" s="78">
        <f>D22*E22</f>
        <v>77.899999999999991</v>
      </c>
      <c r="H22" s="174"/>
      <c r="I22" s="142">
        <f>G22</f>
        <v>77.899999999999991</v>
      </c>
      <c r="J22" s="77"/>
      <c r="P22" s="11">
        <f>SUM(I22:I23)</f>
        <v>118.38</v>
      </c>
      <c r="R22" s="11">
        <f>I22+I23+I25</f>
        <v>123.58</v>
      </c>
    </row>
    <row r="23" spans="1:18" ht="15" customHeight="1" x14ac:dyDescent="0.2">
      <c r="A23" s="73"/>
      <c r="B23" s="141" t="s">
        <v>154</v>
      </c>
      <c r="C23" s="255"/>
      <c r="D23" s="78">
        <v>25.3</v>
      </c>
      <c r="E23" s="78">
        <v>1.6</v>
      </c>
      <c r="F23" s="183"/>
      <c r="G23" s="183">
        <f>D23*E23</f>
        <v>40.480000000000004</v>
      </c>
      <c r="H23" s="183"/>
      <c r="I23" s="184">
        <f>G23</f>
        <v>40.480000000000004</v>
      </c>
      <c r="J23" s="77"/>
      <c r="R23" s="11" t="s">
        <v>307</v>
      </c>
    </row>
    <row r="24" spans="1:18" ht="15" customHeight="1" x14ac:dyDescent="0.2">
      <c r="A24" s="73"/>
      <c r="B24" s="141" t="s">
        <v>194</v>
      </c>
      <c r="C24" s="255"/>
      <c r="D24" s="78">
        <v>24.37</v>
      </c>
      <c r="E24" s="78">
        <v>1</v>
      </c>
      <c r="F24" s="183"/>
      <c r="G24" s="183">
        <f t="shared" ref="G24:G28" si="0">D24*E24</f>
        <v>24.37</v>
      </c>
      <c r="H24" s="183"/>
      <c r="I24" s="184">
        <f t="shared" ref="I24:I28" si="1">G24</f>
        <v>24.37</v>
      </c>
      <c r="J24" s="77"/>
      <c r="P24" s="11">
        <f>SUM(I24:I28)</f>
        <v>79.353999999999999</v>
      </c>
      <c r="R24" s="11">
        <f>SUM(I24+I26+I27+I28)</f>
        <v>74.153999999999996</v>
      </c>
    </row>
    <row r="25" spans="1:18" ht="15" customHeight="1" x14ac:dyDescent="0.2">
      <c r="A25" s="73"/>
      <c r="B25" s="141" t="s">
        <v>193</v>
      </c>
      <c r="C25" s="255"/>
      <c r="D25" s="78">
        <v>8</v>
      </c>
      <c r="E25" s="78">
        <v>0.65</v>
      </c>
      <c r="F25" s="183"/>
      <c r="G25" s="78">
        <f t="shared" si="0"/>
        <v>5.2</v>
      </c>
      <c r="H25" s="78"/>
      <c r="I25" s="142">
        <f t="shared" si="1"/>
        <v>5.2</v>
      </c>
      <c r="J25" s="77"/>
    </row>
    <row r="26" spans="1:18" ht="15" customHeight="1" x14ac:dyDescent="0.2">
      <c r="A26" s="73"/>
      <c r="B26" s="141" t="s">
        <v>195</v>
      </c>
      <c r="C26" s="255"/>
      <c r="D26" s="78">
        <v>14.7</v>
      </c>
      <c r="E26" s="78">
        <v>1.87</v>
      </c>
      <c r="F26" s="183"/>
      <c r="G26" s="78">
        <f t="shared" si="0"/>
        <v>27.489000000000001</v>
      </c>
      <c r="H26" s="78"/>
      <c r="I26" s="142">
        <f t="shared" si="1"/>
        <v>27.489000000000001</v>
      </c>
      <c r="J26" s="77"/>
    </row>
    <row r="27" spans="1:18" ht="15" customHeight="1" x14ac:dyDescent="0.2">
      <c r="A27" s="73"/>
      <c r="B27" s="141" t="s">
        <v>196</v>
      </c>
      <c r="C27" s="255"/>
      <c r="D27" s="78">
        <v>12.5</v>
      </c>
      <c r="E27" s="78">
        <v>0.83</v>
      </c>
      <c r="F27" s="183"/>
      <c r="G27" s="78">
        <f t="shared" si="0"/>
        <v>10.375</v>
      </c>
      <c r="H27" s="78"/>
      <c r="I27" s="142">
        <f t="shared" si="1"/>
        <v>10.375</v>
      </c>
      <c r="J27" s="77"/>
    </row>
    <row r="28" spans="1:18" ht="15" customHeight="1" x14ac:dyDescent="0.2">
      <c r="A28" s="73"/>
      <c r="B28" s="141" t="s">
        <v>197</v>
      </c>
      <c r="C28" s="255"/>
      <c r="D28" s="78">
        <v>14.9</v>
      </c>
      <c r="E28" s="78">
        <v>0.8</v>
      </c>
      <c r="F28" s="183"/>
      <c r="G28" s="183">
        <f t="shared" si="0"/>
        <v>11.920000000000002</v>
      </c>
      <c r="H28" s="183"/>
      <c r="I28" s="184">
        <f t="shared" si="1"/>
        <v>11.920000000000002</v>
      </c>
      <c r="J28" s="77"/>
    </row>
    <row r="29" spans="1:18" ht="15" customHeight="1" x14ac:dyDescent="0.2">
      <c r="A29" s="73"/>
      <c r="B29" s="79" t="s">
        <v>9</v>
      </c>
      <c r="C29" s="80"/>
      <c r="D29" s="81"/>
      <c r="E29" s="81"/>
      <c r="F29" s="81"/>
      <c r="G29" s="81"/>
      <c r="H29" s="81"/>
      <c r="I29" s="82">
        <f>SUM(I22:I28)</f>
        <v>197.73399999999998</v>
      </c>
      <c r="J29" s="83" t="s">
        <v>6</v>
      </c>
    </row>
    <row r="30" spans="1:18" ht="15" customHeight="1" x14ac:dyDescent="0.2">
      <c r="A30" s="145"/>
      <c r="B30" s="75"/>
      <c r="C30" s="84"/>
      <c r="D30" s="90"/>
      <c r="E30" s="90"/>
      <c r="F30" s="90"/>
      <c r="G30" s="90"/>
      <c r="H30" s="90"/>
      <c r="I30" s="146"/>
      <c r="J30" s="72"/>
    </row>
    <row r="31" spans="1:18" ht="15" customHeight="1" x14ac:dyDescent="0.2">
      <c r="A31" s="187" t="s">
        <v>134</v>
      </c>
      <c r="B31" s="458" t="str">
        <f>'Planilha Orçamentária'!D15</f>
        <v>Demolição de pavimento intertravado, de forma manual, com reaproveitamento</v>
      </c>
      <c r="C31" s="459"/>
      <c r="D31" s="459"/>
      <c r="E31" s="459"/>
      <c r="F31" s="459"/>
      <c r="G31" s="459"/>
      <c r="H31" s="459"/>
      <c r="I31" s="460"/>
      <c r="J31" s="72"/>
    </row>
    <row r="32" spans="1:18" ht="15" customHeight="1" x14ac:dyDescent="0.2">
      <c r="A32" s="73"/>
      <c r="B32" s="88" t="s">
        <v>155</v>
      </c>
      <c r="C32" s="183"/>
      <c r="D32" s="78">
        <v>14.4</v>
      </c>
      <c r="E32" s="183">
        <v>1.26</v>
      </c>
      <c r="F32" s="183"/>
      <c r="G32" s="78">
        <f>D32*E32</f>
        <v>18.144000000000002</v>
      </c>
      <c r="H32" s="183"/>
      <c r="I32" s="142">
        <f>G32</f>
        <v>18.144000000000002</v>
      </c>
      <c r="J32" s="77"/>
      <c r="P32" s="11">
        <f>SUM(I32:I33)</f>
        <v>41.543999999999997</v>
      </c>
    </row>
    <row r="33" spans="1:16" ht="15" customHeight="1" x14ac:dyDescent="0.2">
      <c r="A33" s="73"/>
      <c r="B33" s="88" t="s">
        <v>156</v>
      </c>
      <c r="C33" s="183"/>
      <c r="D33" s="78">
        <v>6</v>
      </c>
      <c r="E33" s="78">
        <v>3.9</v>
      </c>
      <c r="F33" s="183"/>
      <c r="G33" s="78">
        <f>D33*E33</f>
        <v>23.4</v>
      </c>
      <c r="H33" s="183"/>
      <c r="I33" s="142">
        <f>G33</f>
        <v>23.4</v>
      </c>
      <c r="J33" s="77"/>
    </row>
    <row r="34" spans="1:16" ht="15" customHeight="1" x14ac:dyDescent="0.2">
      <c r="A34" s="73"/>
      <c r="B34" s="88" t="s">
        <v>198</v>
      </c>
      <c r="C34" s="183"/>
      <c r="D34" s="78">
        <v>5.7</v>
      </c>
      <c r="E34" s="78">
        <v>1.2</v>
      </c>
      <c r="F34" s="183"/>
      <c r="G34" s="78">
        <f t="shared" ref="G34:G35" si="2">D34*E34</f>
        <v>6.84</v>
      </c>
      <c r="H34" s="183"/>
      <c r="I34" s="142">
        <f t="shared" ref="I34:I35" si="3">G34</f>
        <v>6.84</v>
      </c>
      <c r="J34" s="77"/>
      <c r="P34" s="11">
        <f>SUM(I34:I35)</f>
        <v>15.36</v>
      </c>
    </row>
    <row r="35" spans="1:16" ht="15" customHeight="1" x14ac:dyDescent="0.2">
      <c r="A35" s="73"/>
      <c r="B35" s="88" t="s">
        <v>199</v>
      </c>
      <c r="C35" s="183"/>
      <c r="D35" s="78">
        <v>7.1</v>
      </c>
      <c r="E35" s="78">
        <v>1.2</v>
      </c>
      <c r="F35" s="183"/>
      <c r="G35" s="78">
        <f t="shared" si="2"/>
        <v>8.52</v>
      </c>
      <c r="H35" s="183"/>
      <c r="I35" s="142">
        <f t="shared" si="3"/>
        <v>8.52</v>
      </c>
      <c r="J35" s="77"/>
    </row>
    <row r="36" spans="1:16" ht="15" customHeight="1" x14ac:dyDescent="0.2">
      <c r="A36" s="73"/>
      <c r="B36" s="79" t="s">
        <v>9</v>
      </c>
      <c r="C36" s="80"/>
      <c r="D36" s="81"/>
      <c r="E36" s="81"/>
      <c r="F36" s="81"/>
      <c r="G36" s="81"/>
      <c r="H36" s="81"/>
      <c r="I36" s="82">
        <f>SUM(I32:I35)</f>
        <v>56.903999999999996</v>
      </c>
      <c r="J36" s="83" t="s">
        <v>6</v>
      </c>
    </row>
    <row r="37" spans="1:16" ht="15" customHeight="1" x14ac:dyDescent="0.2">
      <c r="A37" s="73"/>
      <c r="B37" s="74"/>
      <c r="C37" s="84"/>
      <c r="D37" s="90"/>
      <c r="E37" s="90"/>
      <c r="F37" s="90"/>
      <c r="G37" s="90"/>
      <c r="H37" s="90"/>
      <c r="I37" s="91"/>
      <c r="J37" s="72"/>
    </row>
    <row r="38" spans="1:16" ht="15" customHeight="1" x14ac:dyDescent="0.2">
      <c r="A38" s="73" t="s">
        <v>135</v>
      </c>
      <c r="B38" s="454" t="str">
        <f>'Planilha Orçamentária'!D16</f>
        <v>Retirada de meio-fio de concreto</v>
      </c>
      <c r="C38" s="455"/>
      <c r="D38" s="455"/>
      <c r="E38" s="455"/>
      <c r="F38" s="455"/>
      <c r="G38" s="85"/>
      <c r="H38" s="85"/>
      <c r="I38" s="87"/>
      <c r="J38" s="77"/>
    </row>
    <row r="39" spans="1:16" ht="15" customHeight="1" x14ac:dyDescent="0.2">
      <c r="A39" s="73"/>
      <c r="B39" s="88" t="s">
        <v>200</v>
      </c>
      <c r="C39" s="85"/>
      <c r="D39" s="86">
        <v>451.79</v>
      </c>
      <c r="E39" s="85"/>
      <c r="F39" s="85"/>
      <c r="G39" s="85"/>
      <c r="H39" s="85"/>
      <c r="I39" s="87">
        <f>D39</f>
        <v>451.79</v>
      </c>
      <c r="J39" s="77"/>
    </row>
    <row r="40" spans="1:16" ht="15" customHeight="1" x14ac:dyDescent="0.2">
      <c r="A40" s="73"/>
      <c r="B40" s="88" t="s">
        <v>201</v>
      </c>
      <c r="C40" s="85"/>
      <c r="D40" s="86">
        <v>99.77</v>
      </c>
      <c r="E40" s="85"/>
      <c r="F40" s="85"/>
      <c r="G40" s="85"/>
      <c r="H40" s="85"/>
      <c r="I40" s="87">
        <f>D40</f>
        <v>99.77</v>
      </c>
      <c r="J40" s="77"/>
    </row>
    <row r="41" spans="1:16" ht="15" customHeight="1" x14ac:dyDescent="0.2">
      <c r="A41" s="89"/>
      <c r="B41" s="79" t="s">
        <v>9</v>
      </c>
      <c r="C41" s="80"/>
      <c r="D41" s="81"/>
      <c r="E41" s="81"/>
      <c r="F41" s="81"/>
      <c r="G41" s="81"/>
      <c r="H41" s="81"/>
      <c r="I41" s="82">
        <f>SUM(I39:I40)</f>
        <v>551.56000000000006</v>
      </c>
      <c r="J41" s="83" t="s">
        <v>5</v>
      </c>
    </row>
    <row r="42" spans="1:16" ht="15" customHeight="1" x14ac:dyDescent="0.2">
      <c r="A42" s="176"/>
      <c r="B42" s="144"/>
      <c r="C42" s="92"/>
      <c r="D42" s="92"/>
      <c r="E42" s="92"/>
      <c r="F42" s="92"/>
      <c r="G42" s="92"/>
      <c r="H42" s="92"/>
      <c r="I42" s="182"/>
      <c r="J42" s="93"/>
    </row>
    <row r="43" spans="1:16" ht="15" customHeight="1" x14ac:dyDescent="0.2">
      <c r="A43" s="73" t="s">
        <v>136</v>
      </c>
      <c r="B43" s="74" t="str">
        <f>'Planilha Orçamentária'!D17</f>
        <v>Retirada de grades, gradis, alambrados, cercas e portões</v>
      </c>
      <c r="C43" s="84"/>
      <c r="D43" s="90"/>
      <c r="E43" s="90"/>
      <c r="F43" s="90"/>
      <c r="G43" s="90"/>
      <c r="H43" s="90"/>
      <c r="I43" s="91"/>
      <c r="J43" s="72"/>
    </row>
    <row r="44" spans="1:16" ht="15" customHeight="1" x14ac:dyDescent="0.2">
      <c r="A44" s="73"/>
      <c r="B44" s="281" t="s">
        <v>282</v>
      </c>
      <c r="C44" s="84"/>
      <c r="D44" s="84">
        <v>137.69999999999999</v>
      </c>
      <c r="E44" s="84"/>
      <c r="F44" s="84">
        <v>1.4</v>
      </c>
      <c r="G44" s="84"/>
      <c r="H44" s="84"/>
      <c r="I44" s="87">
        <f>D44*F44</f>
        <v>192.77999999999997</v>
      </c>
      <c r="J44" s="72"/>
    </row>
    <row r="45" spans="1:16" ht="15" customHeight="1" x14ac:dyDescent="0.2">
      <c r="A45" s="73"/>
      <c r="B45" s="79" t="s">
        <v>9</v>
      </c>
      <c r="C45" s="80"/>
      <c r="D45" s="81"/>
      <c r="E45" s="81"/>
      <c r="F45" s="81"/>
      <c r="G45" s="81"/>
      <c r="H45" s="81"/>
      <c r="I45" s="82">
        <f>SUM(I44)</f>
        <v>192.77999999999997</v>
      </c>
      <c r="J45" s="83" t="s">
        <v>6</v>
      </c>
    </row>
    <row r="46" spans="1:16" ht="15" customHeight="1" x14ac:dyDescent="0.2">
      <c r="B46" s="280"/>
      <c r="C46" s="11"/>
      <c r="D46" s="11"/>
      <c r="E46" s="11"/>
      <c r="F46" s="11"/>
      <c r="G46" s="11"/>
      <c r="H46" s="11"/>
      <c r="I46" s="11"/>
      <c r="J46" s="280"/>
    </row>
    <row r="47" spans="1:16" ht="15" customHeight="1" x14ac:dyDescent="0.2">
      <c r="A47" s="73" t="s">
        <v>137</v>
      </c>
      <c r="B47" s="74" t="str">
        <f>'Planilha Orçamentária'!D18</f>
        <v>Demolição manual de concreto armado</v>
      </c>
      <c r="C47" s="84"/>
      <c r="D47" s="90"/>
      <c r="E47" s="90"/>
      <c r="F47" s="90"/>
      <c r="G47" s="90"/>
      <c r="H47" s="90"/>
      <c r="I47" s="147"/>
      <c r="J47" s="175"/>
    </row>
    <row r="48" spans="1:16" ht="15" customHeight="1" x14ac:dyDescent="0.2">
      <c r="A48" s="73"/>
      <c r="B48" s="88" t="s">
        <v>226</v>
      </c>
      <c r="C48" s="84">
        <v>68</v>
      </c>
      <c r="D48" s="84">
        <v>0.12</v>
      </c>
      <c r="E48" s="84">
        <v>0.1</v>
      </c>
      <c r="F48" s="84">
        <v>1.9</v>
      </c>
      <c r="G48" s="84"/>
      <c r="H48" s="84">
        <f>D48*E48*F48</f>
        <v>2.2800000000000001E-2</v>
      </c>
      <c r="I48" s="85">
        <f>H48*C48</f>
        <v>1.5504</v>
      </c>
      <c r="J48" s="175"/>
    </row>
    <row r="49" spans="1:16" x14ac:dyDescent="0.2">
      <c r="A49" s="73"/>
      <c r="B49" s="228" t="s">
        <v>9</v>
      </c>
      <c r="C49" s="80"/>
      <c r="D49" s="81"/>
      <c r="E49" s="81"/>
      <c r="F49" s="81"/>
      <c r="G49" s="81"/>
      <c r="H49" s="81"/>
      <c r="I49" s="231">
        <f>SUM(I48)</f>
        <v>1.5504</v>
      </c>
      <c r="J49" s="232" t="s">
        <v>112</v>
      </c>
    </row>
    <row r="50" spans="1:16" x14ac:dyDescent="0.2">
      <c r="A50" s="283"/>
      <c r="B50" s="228"/>
      <c r="C50" s="84"/>
      <c r="D50" s="90"/>
      <c r="E50" s="90"/>
      <c r="F50" s="90"/>
      <c r="G50" s="90"/>
      <c r="H50" s="90"/>
      <c r="I50" s="147"/>
      <c r="J50" s="284"/>
    </row>
    <row r="51" spans="1:16" x14ac:dyDescent="0.2">
      <c r="A51" s="259" t="s">
        <v>235</v>
      </c>
      <c r="B51" s="468" t="str">
        <f>'Planilha Orçamentária'!D19</f>
        <v>Corte e destocamento de árvores com diâmetro superior a 30 cm</v>
      </c>
      <c r="C51" s="469"/>
      <c r="D51" s="469"/>
      <c r="E51" s="469"/>
      <c r="F51" s="92"/>
      <c r="G51" s="92"/>
      <c r="H51" s="92"/>
      <c r="I51" s="93"/>
      <c r="J51" s="93"/>
    </row>
    <row r="52" spans="1:16" ht="14.25" x14ac:dyDescent="0.2">
      <c r="A52" s="176"/>
      <c r="B52" s="88" t="s">
        <v>225</v>
      </c>
      <c r="C52" s="85">
        <v>1</v>
      </c>
      <c r="D52" s="86"/>
      <c r="E52" s="85"/>
      <c r="F52" s="85"/>
      <c r="G52" s="85"/>
      <c r="H52" s="85"/>
      <c r="I52" s="87">
        <f>C52</f>
        <v>1</v>
      </c>
      <c r="J52" s="77"/>
    </row>
    <row r="53" spans="1:16" x14ac:dyDescent="0.2">
      <c r="A53" s="176"/>
      <c r="B53" s="79" t="s">
        <v>9</v>
      </c>
      <c r="C53" s="80"/>
      <c r="D53" s="81"/>
      <c r="E53" s="81"/>
      <c r="F53" s="81"/>
      <c r="G53" s="81"/>
      <c r="H53" s="81"/>
      <c r="I53" s="82">
        <f>SUM(I52)</f>
        <v>1</v>
      </c>
      <c r="J53" s="83" t="s">
        <v>4</v>
      </c>
    </row>
    <row r="54" spans="1:16" ht="14.25" x14ac:dyDescent="0.2">
      <c r="A54" s="176"/>
      <c r="B54" s="144"/>
      <c r="C54" s="92"/>
      <c r="D54" s="92"/>
      <c r="E54" s="92"/>
      <c r="F54" s="92"/>
      <c r="G54" s="92"/>
      <c r="H54" s="92"/>
      <c r="I54" s="93"/>
      <c r="J54" s="93"/>
    </row>
    <row r="55" spans="1:16" x14ac:dyDescent="0.2">
      <c r="A55" s="73" t="s">
        <v>191</v>
      </c>
      <c r="B55" s="454" t="str">
        <f>'Planilha Orçamentária'!D20</f>
        <v>Corte e destocamento de árvores com diâmetro de até 15 cm</v>
      </c>
      <c r="C55" s="455"/>
      <c r="D55" s="455"/>
      <c r="E55" s="455"/>
      <c r="F55" s="75"/>
      <c r="G55" s="75"/>
      <c r="H55" s="75"/>
      <c r="I55" s="76"/>
      <c r="J55" s="77"/>
    </row>
    <row r="56" spans="1:16" x14ac:dyDescent="0.2">
      <c r="A56" s="73"/>
      <c r="B56" s="88" t="s">
        <v>225</v>
      </c>
      <c r="C56" s="78">
        <v>3</v>
      </c>
      <c r="D56" s="78"/>
      <c r="E56" s="78"/>
      <c r="F56" s="78"/>
      <c r="G56" s="78"/>
      <c r="H56" s="78"/>
      <c r="I56" s="142">
        <f>C56</f>
        <v>3</v>
      </c>
      <c r="J56" s="77"/>
    </row>
    <row r="57" spans="1:16" x14ac:dyDescent="0.2">
      <c r="A57" s="73"/>
      <c r="B57" s="79" t="s">
        <v>9</v>
      </c>
      <c r="C57" s="80"/>
      <c r="D57" s="81"/>
      <c r="E57" s="81"/>
      <c r="F57" s="81"/>
      <c r="G57" s="81"/>
      <c r="H57" s="81"/>
      <c r="I57" s="82">
        <f>SUM(I56)</f>
        <v>3</v>
      </c>
      <c r="J57" s="83" t="s">
        <v>4</v>
      </c>
    </row>
    <row r="58" spans="1:16" x14ac:dyDescent="0.2">
      <c r="A58" s="176"/>
      <c r="B58" s="75"/>
      <c r="C58" s="84"/>
      <c r="D58" s="90"/>
      <c r="E58" s="90"/>
      <c r="F58" s="90"/>
      <c r="G58" s="90"/>
      <c r="H58" s="90"/>
      <c r="I58" s="91"/>
      <c r="J58" s="72"/>
    </row>
    <row r="59" spans="1:16" x14ac:dyDescent="0.2">
      <c r="A59" s="73" t="s">
        <v>192</v>
      </c>
      <c r="B59" s="454" t="str">
        <f>'Planilha Orçamentária'!D21</f>
        <v>Retirada e realocação de placas de sinalização de trânsito</v>
      </c>
      <c r="C59" s="455"/>
      <c r="D59" s="455"/>
      <c r="E59" s="455"/>
      <c r="F59" s="75"/>
      <c r="G59" s="75"/>
      <c r="H59" s="75"/>
      <c r="I59" s="76"/>
      <c r="J59" s="77"/>
    </row>
    <row r="60" spans="1:16" x14ac:dyDescent="0.2">
      <c r="A60" s="73"/>
      <c r="B60" s="141" t="s">
        <v>224</v>
      </c>
      <c r="C60" s="78">
        <v>11</v>
      </c>
      <c r="D60" s="78"/>
      <c r="E60" s="183"/>
      <c r="F60" s="78"/>
      <c r="G60" s="78"/>
      <c r="H60" s="183"/>
      <c r="I60" s="142">
        <f>C60</f>
        <v>11</v>
      </c>
      <c r="J60" s="77"/>
    </row>
    <row r="61" spans="1:16" x14ac:dyDescent="0.2">
      <c r="A61" s="73"/>
      <c r="B61" s="79" t="s">
        <v>9</v>
      </c>
      <c r="C61" s="80"/>
      <c r="D61" s="81"/>
      <c r="E61" s="81"/>
      <c r="F61" s="81"/>
      <c r="G61" s="81"/>
      <c r="H61" s="81"/>
      <c r="I61" s="82">
        <f>SUM(I60)</f>
        <v>11</v>
      </c>
      <c r="J61" s="83" t="s">
        <v>4</v>
      </c>
    </row>
    <row r="62" spans="1:16" x14ac:dyDescent="0.2">
      <c r="A62" s="283"/>
      <c r="B62" s="74"/>
      <c r="C62" s="84"/>
      <c r="D62" s="90"/>
      <c r="E62" s="90"/>
      <c r="F62" s="90"/>
      <c r="G62" s="90"/>
      <c r="H62" s="90"/>
      <c r="I62" s="147"/>
      <c r="J62" s="373"/>
    </row>
    <row r="63" spans="1:16" x14ac:dyDescent="0.2">
      <c r="A63" s="283" t="s">
        <v>265</v>
      </c>
      <c r="B63" s="454" t="str">
        <f>'Planilha Orçamentária'!D22</f>
        <v>Carga, manobra e descarga de entulho em caminhão basculante 18 m³ - carga com escavadeira hidráulica (caçamba de 0,80 m³ / 111 hp) e descarga livre</v>
      </c>
      <c r="C63" s="455"/>
      <c r="D63" s="455"/>
      <c r="E63" s="455"/>
      <c r="F63" s="455"/>
      <c r="G63" s="455"/>
      <c r="H63" s="455"/>
      <c r="I63" s="455"/>
      <c r="J63" s="284"/>
    </row>
    <row r="64" spans="1:16" x14ac:dyDescent="0.2">
      <c r="A64" s="283"/>
      <c r="B64" s="141" t="s">
        <v>281</v>
      </c>
      <c r="C64" s="84"/>
      <c r="D64" s="78">
        <v>137.69999999999999</v>
      </c>
      <c r="E64" s="78">
        <v>0.1</v>
      </c>
      <c r="F64" s="78">
        <v>0.33</v>
      </c>
      <c r="G64" s="78">
        <f>D64*E64</f>
        <v>13.77</v>
      </c>
      <c r="H64" s="78">
        <f>G64*F64</f>
        <v>4.5441000000000003</v>
      </c>
      <c r="I64" s="85">
        <f>H64</f>
        <v>4.5441000000000003</v>
      </c>
      <c r="J64" s="284"/>
      <c r="P64" s="11">
        <f>SUM(I64,I65,I66,I72,I74,I75,I76,I77)</f>
        <v>41.71891999999999</v>
      </c>
    </row>
    <row r="65" spans="1:16" ht="14.25" customHeight="1" x14ac:dyDescent="0.2">
      <c r="A65" s="283"/>
      <c r="B65" s="88" t="s">
        <v>153</v>
      </c>
      <c r="C65" s="75"/>
      <c r="D65" s="78">
        <v>38</v>
      </c>
      <c r="E65" s="183">
        <v>2.0499999999999998</v>
      </c>
      <c r="F65" s="183">
        <v>0.2</v>
      </c>
      <c r="G65" s="78">
        <f>D65*E65</f>
        <v>77.899999999999991</v>
      </c>
      <c r="H65" s="78">
        <f t="shared" ref="H65:H72" si="4">G65*F65</f>
        <v>15.579999999999998</v>
      </c>
      <c r="I65" s="85">
        <f t="shared" ref="I65:I77" si="5">H65</f>
        <v>15.579999999999998</v>
      </c>
      <c r="J65" s="284"/>
      <c r="P65" s="11">
        <f>SUM(I67,I68,I69,I70,I71,I73)</f>
        <v>13.69896</v>
      </c>
    </row>
    <row r="66" spans="1:16" x14ac:dyDescent="0.2">
      <c r="A66" s="283"/>
      <c r="B66" s="141" t="s">
        <v>154</v>
      </c>
      <c r="C66" s="367"/>
      <c r="D66" s="78">
        <v>25.3</v>
      </c>
      <c r="E66" s="78">
        <v>1.6</v>
      </c>
      <c r="F66" s="183">
        <v>0.15</v>
      </c>
      <c r="G66" s="183">
        <f>D66*E66</f>
        <v>40.480000000000004</v>
      </c>
      <c r="H66" s="78">
        <f t="shared" si="4"/>
        <v>6.0720000000000001</v>
      </c>
      <c r="I66" s="85">
        <f t="shared" si="5"/>
        <v>6.0720000000000001</v>
      </c>
      <c r="J66" s="284"/>
    </row>
    <row r="67" spans="1:16" ht="18.75" customHeight="1" x14ac:dyDescent="0.2">
      <c r="A67" s="283"/>
      <c r="B67" s="141" t="s">
        <v>194</v>
      </c>
      <c r="C67" s="367"/>
      <c r="D67" s="78">
        <v>24.37</v>
      </c>
      <c r="E67" s="78">
        <v>1</v>
      </c>
      <c r="F67" s="183">
        <v>0.15</v>
      </c>
      <c r="G67" s="183">
        <f t="shared" ref="G67:G72" si="6">D67*E67</f>
        <v>24.37</v>
      </c>
      <c r="H67" s="78">
        <f t="shared" si="4"/>
        <v>3.6555</v>
      </c>
      <c r="I67" s="85">
        <f t="shared" si="5"/>
        <v>3.6555</v>
      </c>
      <c r="J67" s="284"/>
    </row>
    <row r="68" spans="1:16" x14ac:dyDescent="0.2">
      <c r="A68" s="283"/>
      <c r="B68" s="141" t="s">
        <v>193</v>
      </c>
      <c r="C68" s="367"/>
      <c r="D68" s="78">
        <v>8</v>
      </c>
      <c r="E68" s="78">
        <v>0.65</v>
      </c>
      <c r="F68" s="183">
        <v>0.15</v>
      </c>
      <c r="G68" s="78">
        <f t="shared" si="6"/>
        <v>5.2</v>
      </c>
      <c r="H68" s="78">
        <f t="shared" si="4"/>
        <v>0.78</v>
      </c>
      <c r="I68" s="85">
        <f t="shared" si="5"/>
        <v>0.78</v>
      </c>
      <c r="J68" s="284"/>
    </row>
    <row r="69" spans="1:16" x14ac:dyDescent="0.2">
      <c r="A69" s="283"/>
      <c r="B69" s="141" t="s">
        <v>195</v>
      </c>
      <c r="C69" s="367"/>
      <c r="D69" s="78">
        <v>14.7</v>
      </c>
      <c r="E69" s="78">
        <v>1.87</v>
      </c>
      <c r="F69" s="183">
        <v>0.15</v>
      </c>
      <c r="G69" s="78">
        <f t="shared" si="6"/>
        <v>27.489000000000001</v>
      </c>
      <c r="H69" s="78">
        <f t="shared" si="4"/>
        <v>4.1233500000000003</v>
      </c>
      <c r="I69" s="85">
        <f t="shared" si="5"/>
        <v>4.1233500000000003</v>
      </c>
      <c r="J69" s="284"/>
    </row>
    <row r="70" spans="1:16" x14ac:dyDescent="0.2">
      <c r="A70" s="283"/>
      <c r="B70" s="141" t="s">
        <v>196</v>
      </c>
      <c r="C70" s="367"/>
      <c r="D70" s="78">
        <v>12.5</v>
      </c>
      <c r="E70" s="78">
        <v>0.83</v>
      </c>
      <c r="F70" s="183">
        <v>0.15</v>
      </c>
      <c r="G70" s="78">
        <f t="shared" si="6"/>
        <v>10.375</v>
      </c>
      <c r="H70" s="78">
        <f t="shared" si="4"/>
        <v>1.5562499999999999</v>
      </c>
      <c r="I70" s="85">
        <f t="shared" si="5"/>
        <v>1.5562499999999999</v>
      </c>
      <c r="J70" s="284"/>
    </row>
    <row r="71" spans="1:16" x14ac:dyDescent="0.2">
      <c r="A71" s="283"/>
      <c r="B71" s="141" t="s">
        <v>197</v>
      </c>
      <c r="C71" s="367"/>
      <c r="D71" s="78">
        <v>14.9</v>
      </c>
      <c r="E71" s="78">
        <v>0.8</v>
      </c>
      <c r="F71" s="183">
        <v>0.15</v>
      </c>
      <c r="G71" s="183">
        <f t="shared" si="6"/>
        <v>11.920000000000002</v>
      </c>
      <c r="H71" s="78">
        <f t="shared" si="4"/>
        <v>1.7880000000000003</v>
      </c>
      <c r="I71" s="85">
        <f t="shared" si="5"/>
        <v>1.7880000000000003</v>
      </c>
      <c r="J71" s="284"/>
    </row>
    <row r="72" spans="1:16" x14ac:dyDescent="0.2">
      <c r="A72" s="283"/>
      <c r="B72" s="88" t="s">
        <v>267</v>
      </c>
      <c r="C72" s="85"/>
      <c r="D72" s="86">
        <v>451.79</v>
      </c>
      <c r="E72" s="78">
        <v>0.12</v>
      </c>
      <c r="F72" s="78">
        <v>0.15</v>
      </c>
      <c r="G72" s="78">
        <f t="shared" si="6"/>
        <v>54.214800000000004</v>
      </c>
      <c r="H72" s="78">
        <f t="shared" si="4"/>
        <v>8.1322200000000002</v>
      </c>
      <c r="I72" s="85">
        <f t="shared" si="5"/>
        <v>8.1322200000000002</v>
      </c>
      <c r="J72" s="284"/>
    </row>
    <row r="73" spans="1:16" x14ac:dyDescent="0.2">
      <c r="A73" s="283"/>
      <c r="B73" s="88" t="s">
        <v>266</v>
      </c>
      <c r="C73" s="85"/>
      <c r="D73" s="86">
        <v>99.77</v>
      </c>
      <c r="E73" s="78">
        <v>0.12</v>
      </c>
      <c r="F73" s="78">
        <v>0.15</v>
      </c>
      <c r="G73" s="78">
        <f t="shared" ref="G73:G75" si="7">D73*E73</f>
        <v>11.972399999999999</v>
      </c>
      <c r="H73" s="78">
        <f t="shared" ref="H73:H74" si="8">G73*F73</f>
        <v>1.7958599999999998</v>
      </c>
      <c r="I73" s="85">
        <f t="shared" si="5"/>
        <v>1.7958599999999998</v>
      </c>
      <c r="J73" s="284"/>
    </row>
    <row r="74" spans="1:16" x14ac:dyDescent="0.2">
      <c r="A74" s="283"/>
      <c r="B74" s="281" t="s">
        <v>282</v>
      </c>
      <c r="C74" s="84"/>
      <c r="D74" s="84">
        <v>137.69999999999999</v>
      </c>
      <c r="E74" s="84">
        <v>0.01</v>
      </c>
      <c r="F74" s="84">
        <v>1.4</v>
      </c>
      <c r="G74" s="84">
        <f t="shared" si="7"/>
        <v>1.377</v>
      </c>
      <c r="H74" s="84">
        <f t="shared" si="8"/>
        <v>1.9278</v>
      </c>
      <c r="I74" s="85">
        <f t="shared" si="5"/>
        <v>1.9278</v>
      </c>
      <c r="J74" s="284"/>
    </row>
    <row r="75" spans="1:16" x14ac:dyDescent="0.2">
      <c r="A75" s="283"/>
      <c r="B75" s="88" t="s">
        <v>226</v>
      </c>
      <c r="C75" s="84">
        <v>68</v>
      </c>
      <c r="D75" s="84">
        <v>0.12</v>
      </c>
      <c r="E75" s="84">
        <v>0.1</v>
      </c>
      <c r="F75" s="84">
        <v>1.9</v>
      </c>
      <c r="G75" s="84">
        <f t="shared" si="7"/>
        <v>1.2E-2</v>
      </c>
      <c r="H75" s="84">
        <f>D75*E75*F75</f>
        <v>2.2800000000000001E-2</v>
      </c>
      <c r="I75" s="85">
        <f t="shared" si="5"/>
        <v>2.2800000000000001E-2</v>
      </c>
      <c r="J75" s="284"/>
    </row>
    <row r="76" spans="1:16" x14ac:dyDescent="0.2">
      <c r="A76" s="283"/>
      <c r="B76" s="375" t="s">
        <v>126</v>
      </c>
      <c r="C76" s="84"/>
      <c r="D76" s="84">
        <v>1</v>
      </c>
      <c r="E76" s="84">
        <v>0.8</v>
      </c>
      <c r="F76" s="84">
        <v>5</v>
      </c>
      <c r="G76" s="84">
        <f t="shared" ref="G76:G77" si="9">D76*E76</f>
        <v>0.8</v>
      </c>
      <c r="H76" s="84">
        <f t="shared" ref="H76:H77" si="10">D76*E76*F76</f>
        <v>4</v>
      </c>
      <c r="I76" s="85">
        <f t="shared" si="5"/>
        <v>4</v>
      </c>
      <c r="J76" s="284"/>
    </row>
    <row r="77" spans="1:16" x14ac:dyDescent="0.2">
      <c r="A77" s="283"/>
      <c r="B77" s="374" t="s">
        <v>148</v>
      </c>
      <c r="C77" s="84"/>
      <c r="D77" s="84">
        <v>3</v>
      </c>
      <c r="E77" s="84">
        <v>0.12</v>
      </c>
      <c r="F77" s="84">
        <v>4</v>
      </c>
      <c r="G77" s="84">
        <f t="shared" si="9"/>
        <v>0.36</v>
      </c>
      <c r="H77" s="84">
        <f t="shared" si="10"/>
        <v>1.44</v>
      </c>
      <c r="I77" s="85">
        <f t="shared" si="5"/>
        <v>1.44</v>
      </c>
      <c r="J77" s="284"/>
    </row>
    <row r="78" spans="1:16" x14ac:dyDescent="0.2">
      <c r="A78" s="283"/>
      <c r="B78" s="79" t="s">
        <v>9</v>
      </c>
      <c r="C78" s="80"/>
      <c r="D78" s="81"/>
      <c r="E78" s="81"/>
      <c r="F78" s="81"/>
      <c r="G78" s="81"/>
      <c r="H78" s="81"/>
      <c r="I78" s="82">
        <f>SUM(I64:I77)</f>
        <v>55.41787999999999</v>
      </c>
      <c r="J78" s="83" t="s">
        <v>112</v>
      </c>
    </row>
    <row r="79" spans="1:16" x14ac:dyDescent="0.2">
      <c r="A79" s="283"/>
      <c r="B79" s="74"/>
      <c r="C79" s="84"/>
      <c r="D79" s="90"/>
      <c r="E79" s="90"/>
      <c r="F79" s="90"/>
      <c r="G79" s="90"/>
      <c r="H79" s="90"/>
      <c r="I79" s="147"/>
      <c r="J79" s="373"/>
    </row>
    <row r="80" spans="1:16" x14ac:dyDescent="0.2">
      <c r="A80" s="73" t="s">
        <v>300</v>
      </c>
      <c r="B80" s="74" t="str">
        <f>'Planilha Orçamentária'!D23</f>
        <v>Limpeza manual de vegetação em terreno com enxada</v>
      </c>
      <c r="C80" s="84"/>
      <c r="D80" s="90"/>
      <c r="E80" s="90"/>
      <c r="F80" s="90"/>
      <c r="G80" s="90"/>
      <c r="H80" s="90"/>
      <c r="I80" s="147"/>
      <c r="J80" s="284"/>
    </row>
    <row r="81" spans="1:10" x14ac:dyDescent="0.2">
      <c r="A81" s="283"/>
      <c r="B81" s="88" t="s">
        <v>202</v>
      </c>
      <c r="C81" s="84"/>
      <c r="D81" s="90"/>
      <c r="E81" s="90"/>
      <c r="F81" s="90"/>
      <c r="G81" s="84">
        <v>887.38</v>
      </c>
      <c r="H81" s="90"/>
      <c r="I81" s="85">
        <f>G81</f>
        <v>887.38</v>
      </c>
      <c r="J81" s="284"/>
    </row>
    <row r="82" spans="1:10" x14ac:dyDescent="0.2">
      <c r="A82" s="283"/>
      <c r="B82" s="88" t="s">
        <v>203</v>
      </c>
      <c r="C82" s="84"/>
      <c r="D82" s="90"/>
      <c r="E82" s="90"/>
      <c r="F82" s="90"/>
      <c r="G82" s="84">
        <v>41.11</v>
      </c>
      <c r="H82" s="90"/>
      <c r="I82" s="85">
        <f>G82</f>
        <v>41.11</v>
      </c>
      <c r="J82" s="284"/>
    </row>
    <row r="83" spans="1:10" x14ac:dyDescent="0.2">
      <c r="A83" s="283"/>
      <c r="B83" s="79" t="s">
        <v>9</v>
      </c>
      <c r="C83" s="80"/>
      <c r="D83" s="81"/>
      <c r="E83" s="81"/>
      <c r="F83" s="81"/>
      <c r="G83" s="81"/>
      <c r="H83" s="81"/>
      <c r="I83" s="231">
        <f>SUM(I81:I82)</f>
        <v>928.49</v>
      </c>
      <c r="J83" s="232" t="s">
        <v>6</v>
      </c>
    </row>
    <row r="84" spans="1:10" x14ac:dyDescent="0.2">
      <c r="A84" s="283"/>
      <c r="B84" s="74"/>
      <c r="C84" s="84"/>
      <c r="D84" s="90"/>
      <c r="E84" s="90"/>
      <c r="F84" s="90"/>
      <c r="G84" s="90"/>
      <c r="H84" s="90"/>
      <c r="I84" s="147"/>
      <c r="J84" s="284"/>
    </row>
    <row r="85" spans="1:10" x14ac:dyDescent="0.2">
      <c r="A85" s="66" t="s">
        <v>79</v>
      </c>
      <c r="B85" s="456" t="str">
        <f>'Planilha Orçamentária'!D26</f>
        <v>PAVIMENTAÇÃO</v>
      </c>
      <c r="C85" s="457"/>
      <c r="D85" s="457"/>
      <c r="E85" s="457"/>
      <c r="F85" s="457"/>
      <c r="G85" s="85"/>
      <c r="H85" s="85"/>
      <c r="I85" s="87"/>
      <c r="J85" s="77"/>
    </row>
    <row r="86" spans="1:10" x14ac:dyDescent="0.2">
      <c r="A86" s="260" t="s">
        <v>41</v>
      </c>
      <c r="B86" s="454" t="str">
        <f>'Planilha Orçamentária'!D27</f>
        <v>Passeio de cimentado camurçado com argamassa de cimento e areia no traço 1:3 esp. 1.5cm, e lastro de concreto com 8cm de espessura, inclusive preparo de caixa</v>
      </c>
      <c r="C86" s="455"/>
      <c r="D86" s="455"/>
      <c r="E86" s="455"/>
      <c r="F86" s="455"/>
      <c r="G86" s="455"/>
      <c r="H86" s="455"/>
      <c r="I86" s="461"/>
      <c r="J86" s="177"/>
    </row>
    <row r="87" spans="1:10" ht="15" customHeight="1" x14ac:dyDescent="0.2">
      <c r="A87" s="261"/>
      <c r="B87" s="88" t="s">
        <v>206</v>
      </c>
      <c r="C87" s="11"/>
      <c r="D87" s="287">
        <v>6.84</v>
      </c>
      <c r="E87" s="287">
        <v>1.2</v>
      </c>
      <c r="F87" s="287"/>
      <c r="G87" s="84">
        <f>D87*E87</f>
        <v>8.2080000000000002</v>
      </c>
      <c r="H87" s="287"/>
      <c r="I87" s="287">
        <f>G87</f>
        <v>8.2080000000000002</v>
      </c>
      <c r="J87" s="175"/>
    </row>
    <row r="88" spans="1:10" ht="15" customHeight="1" x14ac:dyDescent="0.2">
      <c r="A88" s="261"/>
      <c r="B88" s="88" t="s">
        <v>206</v>
      </c>
      <c r="C88" s="84"/>
      <c r="D88" s="84">
        <v>48.93</v>
      </c>
      <c r="E88" s="84">
        <v>1.2</v>
      </c>
      <c r="F88" s="84"/>
      <c r="G88" s="84">
        <f t="shared" ref="G88:G108" si="11">D88*E88</f>
        <v>58.715999999999994</v>
      </c>
      <c r="H88" s="84"/>
      <c r="I88" s="287">
        <f t="shared" ref="I88:I108" si="12">G88</f>
        <v>58.715999999999994</v>
      </c>
      <c r="J88" s="284"/>
    </row>
    <row r="89" spans="1:10" ht="15" customHeight="1" x14ac:dyDescent="0.2">
      <c r="A89" s="261"/>
      <c r="B89" s="88" t="s">
        <v>206</v>
      </c>
      <c r="C89" s="84"/>
      <c r="D89" s="84">
        <v>30.34</v>
      </c>
      <c r="E89" s="84">
        <v>1.2</v>
      </c>
      <c r="F89" s="84"/>
      <c r="G89" s="84">
        <f t="shared" si="11"/>
        <v>36.408000000000001</v>
      </c>
      <c r="H89" s="84"/>
      <c r="I89" s="287">
        <f t="shared" si="12"/>
        <v>36.408000000000001</v>
      </c>
      <c r="J89" s="284"/>
    </row>
    <row r="90" spans="1:10" ht="15" customHeight="1" x14ac:dyDescent="0.2">
      <c r="A90" s="261"/>
      <c r="B90" s="88" t="s">
        <v>206</v>
      </c>
      <c r="C90" s="84"/>
      <c r="D90" s="84">
        <v>68.97</v>
      </c>
      <c r="E90" s="84">
        <v>1.2</v>
      </c>
      <c r="F90" s="84"/>
      <c r="G90" s="84">
        <f t="shared" si="11"/>
        <v>82.763999999999996</v>
      </c>
      <c r="H90" s="84"/>
      <c r="I90" s="287">
        <f t="shared" si="12"/>
        <v>82.763999999999996</v>
      </c>
      <c r="J90" s="284"/>
    </row>
    <row r="91" spans="1:10" ht="15" customHeight="1" x14ac:dyDescent="0.2">
      <c r="A91" s="261"/>
      <c r="B91" s="88" t="s">
        <v>206</v>
      </c>
      <c r="C91" s="84"/>
      <c r="D91" s="84">
        <v>1.6</v>
      </c>
      <c r="E91" s="84">
        <v>1.4</v>
      </c>
      <c r="F91" s="84"/>
      <c r="G91" s="84">
        <f t="shared" si="11"/>
        <v>2.2399999999999998</v>
      </c>
      <c r="H91" s="84"/>
      <c r="I91" s="287">
        <f t="shared" si="12"/>
        <v>2.2399999999999998</v>
      </c>
      <c r="J91" s="284"/>
    </row>
    <row r="92" spans="1:10" ht="15" customHeight="1" x14ac:dyDescent="0.2">
      <c r="A92" s="261"/>
      <c r="B92" s="88" t="s">
        <v>206</v>
      </c>
      <c r="C92" s="84"/>
      <c r="D92" s="84">
        <v>19.690000000000001</v>
      </c>
      <c r="E92" s="84">
        <v>1.4</v>
      </c>
      <c r="F92" s="84"/>
      <c r="G92" s="84">
        <f t="shared" si="11"/>
        <v>27.565999999999999</v>
      </c>
      <c r="H92" s="84"/>
      <c r="I92" s="287">
        <f t="shared" si="12"/>
        <v>27.565999999999999</v>
      </c>
      <c r="J92" s="284"/>
    </row>
    <row r="93" spans="1:10" ht="15" customHeight="1" x14ac:dyDescent="0.2">
      <c r="A93" s="261"/>
      <c r="B93" s="88" t="s">
        <v>206</v>
      </c>
      <c r="C93" s="84"/>
      <c r="D93" s="84">
        <v>22.2</v>
      </c>
      <c r="E93" s="84">
        <v>1.94</v>
      </c>
      <c r="F93" s="84"/>
      <c r="G93" s="84">
        <f t="shared" si="11"/>
        <v>43.067999999999998</v>
      </c>
      <c r="H93" s="84"/>
      <c r="I93" s="287">
        <f t="shared" si="12"/>
        <v>43.067999999999998</v>
      </c>
      <c r="J93" s="284"/>
    </row>
    <row r="94" spans="1:10" ht="15" customHeight="1" x14ac:dyDescent="0.2">
      <c r="A94" s="261"/>
      <c r="B94" s="88" t="s">
        <v>206</v>
      </c>
      <c r="C94" s="84"/>
      <c r="D94" s="84">
        <v>35.270000000000003</v>
      </c>
      <c r="E94" s="84">
        <v>1.94</v>
      </c>
      <c r="F94" s="84"/>
      <c r="G94" s="84">
        <f t="shared" si="11"/>
        <v>68.4238</v>
      </c>
      <c r="H94" s="84"/>
      <c r="I94" s="287">
        <f t="shared" si="12"/>
        <v>68.4238</v>
      </c>
      <c r="J94" s="284"/>
    </row>
    <row r="95" spans="1:10" ht="15" customHeight="1" x14ac:dyDescent="0.2">
      <c r="A95" s="261"/>
      <c r="B95" s="88" t="s">
        <v>206</v>
      </c>
      <c r="C95" s="84"/>
      <c r="D95" s="84">
        <v>20.239999999999998</v>
      </c>
      <c r="E95" s="84">
        <v>1.9</v>
      </c>
      <c r="F95" s="84"/>
      <c r="G95" s="84">
        <f t="shared" si="11"/>
        <v>38.455999999999996</v>
      </c>
      <c r="H95" s="84"/>
      <c r="I95" s="287">
        <f t="shared" si="12"/>
        <v>38.455999999999996</v>
      </c>
      <c r="J95" s="284"/>
    </row>
    <row r="96" spans="1:10" ht="15" customHeight="1" x14ac:dyDescent="0.2">
      <c r="A96" s="261"/>
      <c r="B96" s="88" t="s">
        <v>206</v>
      </c>
      <c r="C96" s="84"/>
      <c r="D96" s="84">
        <v>6.61</v>
      </c>
      <c r="E96" s="84">
        <v>2.17</v>
      </c>
      <c r="F96" s="84"/>
      <c r="G96" s="84">
        <f t="shared" si="11"/>
        <v>14.3437</v>
      </c>
      <c r="H96" s="84"/>
      <c r="I96" s="287">
        <f t="shared" si="12"/>
        <v>14.3437</v>
      </c>
      <c r="J96" s="284"/>
    </row>
    <row r="97" spans="1:10" ht="15" customHeight="1" x14ac:dyDescent="0.2">
      <c r="A97" s="261"/>
      <c r="B97" s="88" t="s">
        <v>206</v>
      </c>
      <c r="C97" s="84"/>
      <c r="D97" s="84">
        <v>49.58</v>
      </c>
      <c r="E97" s="84">
        <v>1.86</v>
      </c>
      <c r="F97" s="84"/>
      <c r="G97" s="84">
        <f t="shared" si="11"/>
        <v>92.218800000000002</v>
      </c>
      <c r="H97" s="84"/>
      <c r="I97" s="287">
        <f t="shared" si="12"/>
        <v>92.218800000000002</v>
      </c>
      <c r="J97" s="284"/>
    </row>
    <row r="98" spans="1:10" ht="15" customHeight="1" x14ac:dyDescent="0.2">
      <c r="A98" s="261"/>
      <c r="B98" s="88" t="s">
        <v>206</v>
      </c>
      <c r="C98" s="84"/>
      <c r="D98" s="84">
        <v>4.7300000000000004</v>
      </c>
      <c r="E98" s="84">
        <v>1.66</v>
      </c>
      <c r="F98" s="84"/>
      <c r="G98" s="84">
        <f t="shared" si="11"/>
        <v>7.8517999999999999</v>
      </c>
      <c r="H98" s="84"/>
      <c r="I98" s="287">
        <f t="shared" si="12"/>
        <v>7.8517999999999999</v>
      </c>
      <c r="J98" s="284"/>
    </row>
    <row r="99" spans="1:10" ht="15" customHeight="1" x14ac:dyDescent="0.2">
      <c r="A99" s="261"/>
      <c r="B99" s="88" t="s">
        <v>206</v>
      </c>
      <c r="C99" s="84"/>
      <c r="D99" s="84">
        <v>17.14</v>
      </c>
      <c r="E99" s="84">
        <v>1.4</v>
      </c>
      <c r="F99" s="84"/>
      <c r="G99" s="84">
        <f t="shared" si="11"/>
        <v>23.995999999999999</v>
      </c>
      <c r="H99" s="84"/>
      <c r="I99" s="287">
        <f t="shared" si="12"/>
        <v>23.995999999999999</v>
      </c>
      <c r="J99" s="284"/>
    </row>
    <row r="100" spans="1:10" ht="15" customHeight="1" x14ac:dyDescent="0.2">
      <c r="A100" s="261"/>
      <c r="B100" s="88" t="s">
        <v>206</v>
      </c>
      <c r="C100" s="84"/>
      <c r="D100" s="84">
        <v>12.25</v>
      </c>
      <c r="E100" s="84">
        <v>1.4</v>
      </c>
      <c r="F100" s="84"/>
      <c r="G100" s="84">
        <f t="shared" si="11"/>
        <v>17.149999999999999</v>
      </c>
      <c r="H100" s="84"/>
      <c r="I100" s="287">
        <f t="shared" si="12"/>
        <v>17.149999999999999</v>
      </c>
      <c r="J100" s="284"/>
    </row>
    <row r="101" spans="1:10" ht="15" customHeight="1" x14ac:dyDescent="0.2">
      <c r="A101" s="261"/>
      <c r="B101" s="88" t="s">
        <v>206</v>
      </c>
      <c r="C101" s="84"/>
      <c r="D101" s="84">
        <v>24.48</v>
      </c>
      <c r="E101" s="84">
        <v>1.4</v>
      </c>
      <c r="F101" s="84"/>
      <c r="G101" s="84">
        <f t="shared" si="11"/>
        <v>34.271999999999998</v>
      </c>
      <c r="H101" s="84"/>
      <c r="I101" s="287">
        <f t="shared" si="12"/>
        <v>34.271999999999998</v>
      </c>
      <c r="J101" s="284"/>
    </row>
    <row r="102" spans="1:10" ht="15" customHeight="1" x14ac:dyDescent="0.2">
      <c r="A102" s="261"/>
      <c r="B102" s="88" t="s">
        <v>206</v>
      </c>
      <c r="C102" s="84"/>
      <c r="D102" s="84">
        <v>19.850000000000001</v>
      </c>
      <c r="E102" s="84">
        <v>1.6</v>
      </c>
      <c r="F102" s="84"/>
      <c r="G102" s="84">
        <f t="shared" si="11"/>
        <v>31.760000000000005</v>
      </c>
      <c r="H102" s="84"/>
      <c r="I102" s="287">
        <f t="shared" si="12"/>
        <v>31.760000000000005</v>
      </c>
      <c r="J102" s="284"/>
    </row>
    <row r="103" spans="1:10" ht="15" customHeight="1" x14ac:dyDescent="0.2">
      <c r="A103" s="261"/>
      <c r="B103" s="88" t="s">
        <v>206</v>
      </c>
      <c r="C103" s="84"/>
      <c r="D103" s="84">
        <v>1.8</v>
      </c>
      <c r="E103" s="84">
        <v>1.6</v>
      </c>
      <c r="F103" s="84"/>
      <c r="G103" s="84">
        <f t="shared" ref="G103" si="13">D103*E103</f>
        <v>2.8800000000000003</v>
      </c>
      <c r="H103" s="84"/>
      <c r="I103" s="287">
        <f t="shared" ref="I103" si="14">G103</f>
        <v>2.8800000000000003</v>
      </c>
      <c r="J103" s="284"/>
    </row>
    <row r="104" spans="1:10" ht="15" customHeight="1" x14ac:dyDescent="0.2">
      <c r="A104" s="261"/>
      <c r="B104" s="88" t="s">
        <v>206</v>
      </c>
      <c r="C104" s="84"/>
      <c r="D104" s="84">
        <v>4.6900000000000004</v>
      </c>
      <c r="E104" s="84">
        <v>1.6</v>
      </c>
      <c r="F104" s="84"/>
      <c r="G104" s="84">
        <f t="shared" ref="G104" si="15">D104*E104</f>
        <v>7.5040000000000013</v>
      </c>
      <c r="H104" s="84"/>
      <c r="I104" s="287">
        <f t="shared" ref="I104" si="16">G104</f>
        <v>7.5040000000000013</v>
      </c>
      <c r="J104" s="284"/>
    </row>
    <row r="105" spans="1:10" ht="15" customHeight="1" x14ac:dyDescent="0.2">
      <c r="A105" s="261"/>
      <c r="B105" s="88" t="s">
        <v>206</v>
      </c>
      <c r="C105" s="84"/>
      <c r="D105" s="84">
        <v>6.99</v>
      </c>
      <c r="E105" s="84">
        <v>1.85</v>
      </c>
      <c r="F105" s="84"/>
      <c r="G105" s="84">
        <f t="shared" si="11"/>
        <v>12.931500000000002</v>
      </c>
      <c r="H105" s="84"/>
      <c r="I105" s="287">
        <f t="shared" si="12"/>
        <v>12.931500000000002</v>
      </c>
      <c r="J105" s="284"/>
    </row>
    <row r="106" spans="1:10" ht="15" customHeight="1" x14ac:dyDescent="0.2">
      <c r="A106" s="261"/>
      <c r="B106" s="88" t="s">
        <v>206</v>
      </c>
      <c r="C106" s="84"/>
      <c r="D106" s="84">
        <v>1.8</v>
      </c>
      <c r="E106" s="84">
        <v>1.85</v>
      </c>
      <c r="F106" s="84"/>
      <c r="G106" s="84">
        <f t="shared" ref="G106" si="17">D106*E106</f>
        <v>3.33</v>
      </c>
      <c r="H106" s="84"/>
      <c r="I106" s="287">
        <f t="shared" ref="I106" si="18">G106</f>
        <v>3.33</v>
      </c>
      <c r="J106" s="284"/>
    </row>
    <row r="107" spans="1:10" ht="15" customHeight="1" x14ac:dyDescent="0.2">
      <c r="A107" s="261"/>
      <c r="B107" s="88" t="s">
        <v>206</v>
      </c>
      <c r="C107" s="84"/>
      <c r="D107" s="84">
        <v>10.66</v>
      </c>
      <c r="E107" s="84">
        <v>1.85</v>
      </c>
      <c r="F107" s="84"/>
      <c r="G107" s="84">
        <f t="shared" ref="G107" si="19">D107*E107</f>
        <v>19.721</v>
      </c>
      <c r="H107" s="84"/>
      <c r="I107" s="287">
        <f t="shared" ref="I107" si="20">G107</f>
        <v>19.721</v>
      </c>
      <c r="J107" s="284"/>
    </row>
    <row r="108" spans="1:10" ht="15" customHeight="1" x14ac:dyDescent="0.2">
      <c r="A108" s="261"/>
      <c r="B108" s="88" t="s">
        <v>206</v>
      </c>
      <c r="C108" s="84"/>
      <c r="D108" s="84">
        <v>8.1300000000000008</v>
      </c>
      <c r="E108" s="84">
        <v>1.58</v>
      </c>
      <c r="F108" s="84"/>
      <c r="G108" s="84">
        <f t="shared" si="11"/>
        <v>12.845400000000001</v>
      </c>
      <c r="H108" s="84"/>
      <c r="I108" s="287">
        <f t="shared" si="12"/>
        <v>12.845400000000001</v>
      </c>
      <c r="J108" s="284"/>
    </row>
    <row r="109" spans="1:10" ht="15" customHeight="1" x14ac:dyDescent="0.2">
      <c r="A109" s="261"/>
      <c r="B109" s="88" t="s">
        <v>206</v>
      </c>
      <c r="C109" s="84"/>
      <c r="D109" s="84">
        <v>1.8</v>
      </c>
      <c r="E109" s="84">
        <v>1.58</v>
      </c>
      <c r="F109" s="84"/>
      <c r="G109" s="84">
        <f t="shared" ref="G109" si="21">D109*E109</f>
        <v>2.8440000000000003</v>
      </c>
      <c r="H109" s="84"/>
      <c r="I109" s="287">
        <f t="shared" ref="I109" si="22">G109</f>
        <v>2.8440000000000003</v>
      </c>
      <c r="J109" s="284"/>
    </row>
    <row r="110" spans="1:10" ht="15" customHeight="1" x14ac:dyDescent="0.2">
      <c r="A110" s="261"/>
      <c r="B110" s="88" t="s">
        <v>206</v>
      </c>
      <c r="C110" s="84"/>
      <c r="D110" s="84">
        <v>1.05</v>
      </c>
      <c r="E110" s="84">
        <v>1.58</v>
      </c>
      <c r="F110" s="84"/>
      <c r="G110" s="84">
        <f t="shared" ref="G110" si="23">D110*E110</f>
        <v>1.6590000000000003</v>
      </c>
      <c r="H110" s="84"/>
      <c r="I110" s="287">
        <f t="shared" ref="I110" si="24">G110</f>
        <v>1.6590000000000003</v>
      </c>
      <c r="J110" s="284"/>
    </row>
    <row r="111" spans="1:10" ht="15" customHeight="1" x14ac:dyDescent="0.2">
      <c r="A111" s="261"/>
      <c r="B111" s="88" t="s">
        <v>207</v>
      </c>
      <c r="C111" s="84"/>
      <c r="D111" s="84">
        <v>19.91</v>
      </c>
      <c r="E111" s="84">
        <v>2.2000000000000002</v>
      </c>
      <c r="F111" s="84"/>
      <c r="G111" s="84">
        <f>D111*E111</f>
        <v>43.802000000000007</v>
      </c>
      <c r="H111" s="84"/>
      <c r="I111" s="85">
        <f>G111</f>
        <v>43.802000000000007</v>
      </c>
      <c r="J111" s="284"/>
    </row>
    <row r="112" spans="1:10" ht="15" customHeight="1" x14ac:dyDescent="0.2">
      <c r="A112" s="261"/>
      <c r="B112" s="88" t="s">
        <v>207</v>
      </c>
      <c r="C112" s="84"/>
      <c r="D112" s="84">
        <v>19.98</v>
      </c>
      <c r="E112" s="84">
        <v>2.2000000000000002</v>
      </c>
      <c r="F112" s="84"/>
      <c r="G112" s="84">
        <f t="shared" ref="G112:G138" si="25">D112*E112</f>
        <v>43.956000000000003</v>
      </c>
      <c r="H112" s="84"/>
      <c r="I112" s="85">
        <f t="shared" ref="I112:I138" si="26">G112</f>
        <v>43.956000000000003</v>
      </c>
      <c r="J112" s="284"/>
    </row>
    <row r="113" spans="1:10" ht="15" customHeight="1" x14ac:dyDescent="0.2">
      <c r="A113" s="261"/>
      <c r="B113" s="88" t="s">
        <v>207</v>
      </c>
      <c r="C113" s="84"/>
      <c r="D113" s="84">
        <v>40.49</v>
      </c>
      <c r="E113" s="84">
        <v>2.2000000000000002</v>
      </c>
      <c r="F113" s="84"/>
      <c r="G113" s="84">
        <f t="shared" si="25"/>
        <v>89.078000000000017</v>
      </c>
      <c r="H113" s="84"/>
      <c r="I113" s="85">
        <f t="shared" si="26"/>
        <v>89.078000000000017</v>
      </c>
      <c r="J113" s="284"/>
    </row>
    <row r="114" spans="1:10" ht="15" customHeight="1" x14ac:dyDescent="0.2">
      <c r="A114" s="261"/>
      <c r="B114" s="88" t="s">
        <v>207</v>
      </c>
      <c r="C114" s="84"/>
      <c r="D114" s="84">
        <v>9.1</v>
      </c>
      <c r="E114" s="84">
        <v>2.2000000000000002</v>
      </c>
      <c r="F114" s="84"/>
      <c r="G114" s="84">
        <f t="shared" si="25"/>
        <v>20.02</v>
      </c>
      <c r="H114" s="84"/>
      <c r="I114" s="85">
        <f t="shared" si="26"/>
        <v>20.02</v>
      </c>
      <c r="J114" s="284"/>
    </row>
    <row r="115" spans="1:10" ht="15" customHeight="1" x14ac:dyDescent="0.2">
      <c r="A115" s="261"/>
      <c r="B115" s="88" t="s">
        <v>207</v>
      </c>
      <c r="C115" s="84"/>
      <c r="D115" s="84">
        <v>72.11</v>
      </c>
      <c r="E115" s="84">
        <v>2.2000000000000002</v>
      </c>
      <c r="F115" s="84"/>
      <c r="G115" s="84">
        <f t="shared" si="25"/>
        <v>158.64200000000002</v>
      </c>
      <c r="H115" s="84"/>
      <c r="I115" s="85">
        <f t="shared" si="26"/>
        <v>158.64200000000002</v>
      </c>
      <c r="J115" s="284"/>
    </row>
    <row r="116" spans="1:10" ht="15" customHeight="1" x14ac:dyDescent="0.2">
      <c r="A116" s="261"/>
      <c r="B116" s="88" t="s">
        <v>207</v>
      </c>
      <c r="C116" s="84"/>
      <c r="D116" s="84">
        <v>40.24</v>
      </c>
      <c r="E116" s="84">
        <v>2.2000000000000002</v>
      </c>
      <c r="F116" s="84"/>
      <c r="G116" s="84">
        <f t="shared" si="25"/>
        <v>88.528000000000006</v>
      </c>
      <c r="H116" s="84"/>
      <c r="I116" s="85">
        <f t="shared" si="26"/>
        <v>88.528000000000006</v>
      </c>
      <c r="J116" s="284"/>
    </row>
    <row r="117" spans="1:10" ht="15" customHeight="1" x14ac:dyDescent="0.2">
      <c r="A117" s="261"/>
      <c r="B117" s="88" t="s">
        <v>207</v>
      </c>
      <c r="C117" s="84"/>
      <c r="D117" s="84">
        <v>20</v>
      </c>
      <c r="E117" s="84">
        <v>2.2000000000000002</v>
      </c>
      <c r="F117" s="84"/>
      <c r="G117" s="84">
        <f t="shared" si="25"/>
        <v>44</v>
      </c>
      <c r="H117" s="84"/>
      <c r="I117" s="85">
        <f t="shared" si="26"/>
        <v>44</v>
      </c>
      <c r="J117" s="284"/>
    </row>
    <row r="118" spans="1:10" ht="15" customHeight="1" x14ac:dyDescent="0.2">
      <c r="A118" s="261"/>
      <c r="B118" s="88" t="s">
        <v>207</v>
      </c>
      <c r="C118" s="84"/>
      <c r="D118" s="84">
        <v>8.18</v>
      </c>
      <c r="E118" s="84">
        <v>2.2000000000000002</v>
      </c>
      <c r="F118" s="84"/>
      <c r="G118" s="84">
        <f t="shared" si="25"/>
        <v>17.996000000000002</v>
      </c>
      <c r="H118" s="84"/>
      <c r="I118" s="85">
        <f t="shared" si="26"/>
        <v>17.996000000000002</v>
      </c>
      <c r="J118" s="284"/>
    </row>
    <row r="119" spans="1:10" ht="15" customHeight="1" x14ac:dyDescent="0.2">
      <c r="A119" s="261"/>
      <c r="B119" s="88" t="s">
        <v>207</v>
      </c>
      <c r="C119" s="84"/>
      <c r="D119" s="84">
        <v>17.89</v>
      </c>
      <c r="E119" s="84">
        <v>2.2000000000000002</v>
      </c>
      <c r="F119" s="84"/>
      <c r="G119" s="84">
        <f t="shared" si="25"/>
        <v>39.358000000000004</v>
      </c>
      <c r="H119" s="84"/>
      <c r="I119" s="85">
        <f t="shared" si="26"/>
        <v>39.358000000000004</v>
      </c>
      <c r="J119" s="284"/>
    </row>
    <row r="120" spans="1:10" ht="15" customHeight="1" x14ac:dyDescent="0.2">
      <c r="A120" s="261"/>
      <c r="B120" s="88" t="s">
        <v>207</v>
      </c>
      <c r="C120" s="84"/>
      <c r="D120" s="84">
        <v>49.96</v>
      </c>
      <c r="E120" s="84">
        <v>2.2000000000000002</v>
      </c>
      <c r="F120" s="84"/>
      <c r="G120" s="84">
        <f t="shared" si="25"/>
        <v>109.91200000000001</v>
      </c>
      <c r="H120" s="84"/>
      <c r="I120" s="85">
        <f t="shared" si="26"/>
        <v>109.91200000000001</v>
      </c>
      <c r="J120" s="284"/>
    </row>
    <row r="121" spans="1:10" ht="15" customHeight="1" x14ac:dyDescent="0.2">
      <c r="A121" s="261"/>
      <c r="B121" s="88" t="s">
        <v>207</v>
      </c>
      <c r="C121" s="84"/>
      <c r="D121" s="84">
        <v>20.25</v>
      </c>
      <c r="E121" s="84">
        <v>1.2</v>
      </c>
      <c r="F121" s="84"/>
      <c r="G121" s="84">
        <f t="shared" si="25"/>
        <v>24.3</v>
      </c>
      <c r="H121" s="84"/>
      <c r="I121" s="85">
        <f t="shared" si="26"/>
        <v>24.3</v>
      </c>
      <c r="J121" s="284"/>
    </row>
    <row r="122" spans="1:10" ht="15" customHeight="1" x14ac:dyDescent="0.2">
      <c r="A122" s="261"/>
      <c r="B122" s="88" t="s">
        <v>207</v>
      </c>
      <c r="C122" s="84"/>
      <c r="D122" s="84">
        <v>4.88</v>
      </c>
      <c r="E122" s="84">
        <v>1.2</v>
      </c>
      <c r="F122" s="84"/>
      <c r="G122" s="84">
        <f t="shared" si="25"/>
        <v>5.8559999999999999</v>
      </c>
      <c r="H122" s="84"/>
      <c r="I122" s="85">
        <f t="shared" si="26"/>
        <v>5.8559999999999999</v>
      </c>
      <c r="J122" s="284"/>
    </row>
    <row r="123" spans="1:10" ht="15" customHeight="1" x14ac:dyDescent="0.2">
      <c r="A123" s="261"/>
      <c r="B123" s="88" t="s">
        <v>207</v>
      </c>
      <c r="C123" s="84"/>
      <c r="D123" s="84">
        <v>17.079999999999998</v>
      </c>
      <c r="E123" s="84">
        <v>1.2</v>
      </c>
      <c r="F123" s="84"/>
      <c r="G123" s="84">
        <f t="shared" si="25"/>
        <v>20.495999999999999</v>
      </c>
      <c r="H123" s="84"/>
      <c r="I123" s="85">
        <f t="shared" si="26"/>
        <v>20.495999999999999</v>
      </c>
      <c r="J123" s="284"/>
    </row>
    <row r="124" spans="1:10" ht="15" customHeight="1" x14ac:dyDescent="0.2">
      <c r="A124" s="261"/>
      <c r="B124" s="88" t="s">
        <v>207</v>
      </c>
      <c r="C124" s="84"/>
      <c r="D124" s="84">
        <v>14.62</v>
      </c>
      <c r="E124" s="84">
        <v>1.2</v>
      </c>
      <c r="F124" s="84"/>
      <c r="G124" s="84">
        <f t="shared" si="25"/>
        <v>17.543999999999997</v>
      </c>
      <c r="H124" s="84"/>
      <c r="I124" s="85">
        <f t="shared" si="26"/>
        <v>17.543999999999997</v>
      </c>
      <c r="J124" s="284"/>
    </row>
    <row r="125" spans="1:10" ht="15" customHeight="1" x14ac:dyDescent="0.2">
      <c r="A125" s="261"/>
      <c r="B125" s="88" t="s">
        <v>207</v>
      </c>
      <c r="C125" s="84"/>
      <c r="D125" s="84">
        <v>2.84</v>
      </c>
      <c r="E125" s="84">
        <v>1.2</v>
      </c>
      <c r="F125" s="84"/>
      <c r="G125" s="84">
        <f t="shared" si="25"/>
        <v>3.4079999999999999</v>
      </c>
      <c r="H125" s="84"/>
      <c r="I125" s="85">
        <f t="shared" si="26"/>
        <v>3.4079999999999999</v>
      </c>
      <c r="J125" s="284"/>
    </row>
    <row r="126" spans="1:10" ht="15" customHeight="1" x14ac:dyDescent="0.2">
      <c r="A126" s="261"/>
      <c r="B126" s="88" t="s">
        <v>207</v>
      </c>
      <c r="C126" s="84"/>
      <c r="D126" s="84">
        <v>7.66</v>
      </c>
      <c r="E126" s="84">
        <v>1.23</v>
      </c>
      <c r="F126" s="84"/>
      <c r="G126" s="84">
        <f t="shared" si="25"/>
        <v>9.4217999999999993</v>
      </c>
      <c r="H126" s="84"/>
      <c r="I126" s="85">
        <f t="shared" si="26"/>
        <v>9.4217999999999993</v>
      </c>
      <c r="J126" s="284"/>
    </row>
    <row r="127" spans="1:10" ht="15" customHeight="1" x14ac:dyDescent="0.2">
      <c r="A127" s="261"/>
      <c r="B127" s="88" t="s">
        <v>207</v>
      </c>
      <c r="C127" s="84"/>
      <c r="D127" s="84">
        <v>11.54</v>
      </c>
      <c r="E127" s="84">
        <v>1.2</v>
      </c>
      <c r="F127" s="84"/>
      <c r="G127" s="84">
        <f t="shared" si="25"/>
        <v>13.847999999999999</v>
      </c>
      <c r="H127" s="84"/>
      <c r="I127" s="85">
        <f t="shared" si="26"/>
        <v>13.847999999999999</v>
      </c>
      <c r="J127" s="284"/>
    </row>
    <row r="128" spans="1:10" ht="15" customHeight="1" x14ac:dyDescent="0.2">
      <c r="A128" s="261"/>
      <c r="B128" s="88" t="s">
        <v>207</v>
      </c>
      <c r="C128" s="84"/>
      <c r="D128" s="84">
        <v>20.02</v>
      </c>
      <c r="E128" s="84">
        <v>1.2</v>
      </c>
      <c r="F128" s="84"/>
      <c r="G128" s="84">
        <f t="shared" si="25"/>
        <v>24.023999999999997</v>
      </c>
      <c r="H128" s="84"/>
      <c r="I128" s="85">
        <f t="shared" si="26"/>
        <v>24.023999999999997</v>
      </c>
      <c r="J128" s="284"/>
    </row>
    <row r="129" spans="1:17" ht="15" customHeight="1" x14ac:dyDescent="0.2">
      <c r="A129" s="261"/>
      <c r="B129" s="88" t="s">
        <v>207</v>
      </c>
      <c r="C129" s="84"/>
      <c r="D129" s="84">
        <v>5.59</v>
      </c>
      <c r="E129" s="84">
        <v>1.2</v>
      </c>
      <c r="F129" s="84"/>
      <c r="G129" s="84">
        <f t="shared" si="25"/>
        <v>6.7079999999999993</v>
      </c>
      <c r="H129" s="84"/>
      <c r="I129" s="85">
        <f t="shared" si="26"/>
        <v>6.7079999999999993</v>
      </c>
      <c r="J129" s="284"/>
    </row>
    <row r="130" spans="1:17" ht="15" customHeight="1" x14ac:dyDescent="0.2">
      <c r="A130" s="261"/>
      <c r="B130" s="88" t="s">
        <v>207</v>
      </c>
      <c r="C130" s="84"/>
      <c r="D130" s="84">
        <v>1.8</v>
      </c>
      <c r="E130" s="84">
        <v>1.2</v>
      </c>
      <c r="F130" s="84"/>
      <c r="G130" s="84">
        <f t="shared" ref="G130" si="27">D130*E130</f>
        <v>2.16</v>
      </c>
      <c r="H130" s="84"/>
      <c r="I130" s="85">
        <f t="shared" ref="I130" si="28">G130</f>
        <v>2.16</v>
      </c>
      <c r="J130" s="284"/>
    </row>
    <row r="131" spans="1:17" ht="15" customHeight="1" x14ac:dyDescent="0.2">
      <c r="A131" s="261"/>
      <c r="B131" s="88" t="s">
        <v>207</v>
      </c>
      <c r="C131" s="84"/>
      <c r="D131" s="84">
        <v>2.54</v>
      </c>
      <c r="E131" s="84">
        <v>1.2</v>
      </c>
      <c r="F131" s="84"/>
      <c r="G131" s="84">
        <f t="shared" ref="G131" si="29">D131*E131</f>
        <v>3.048</v>
      </c>
      <c r="H131" s="84"/>
      <c r="I131" s="85">
        <f t="shared" ref="I131" si="30">G131</f>
        <v>3.048</v>
      </c>
      <c r="J131" s="284"/>
    </row>
    <row r="132" spans="1:17" ht="15" customHeight="1" x14ac:dyDescent="0.2">
      <c r="A132" s="261"/>
      <c r="B132" s="88" t="s">
        <v>207</v>
      </c>
      <c r="C132" s="84"/>
      <c r="D132" s="84">
        <v>3.82</v>
      </c>
      <c r="E132" s="84">
        <v>1.2</v>
      </c>
      <c r="F132" s="84"/>
      <c r="G132" s="84">
        <f t="shared" si="25"/>
        <v>4.5839999999999996</v>
      </c>
      <c r="H132" s="84"/>
      <c r="I132" s="85">
        <f t="shared" si="26"/>
        <v>4.5839999999999996</v>
      </c>
      <c r="J132" s="284"/>
    </row>
    <row r="133" spans="1:17" ht="15" customHeight="1" x14ac:dyDescent="0.2">
      <c r="A133" s="261"/>
      <c r="B133" s="88" t="s">
        <v>207</v>
      </c>
      <c r="C133" s="84"/>
      <c r="D133" s="84">
        <v>2.15</v>
      </c>
      <c r="E133" s="84">
        <v>1.23</v>
      </c>
      <c r="F133" s="84"/>
      <c r="G133" s="84">
        <f t="shared" si="25"/>
        <v>2.6444999999999999</v>
      </c>
      <c r="H133" s="84"/>
      <c r="I133" s="85">
        <f t="shared" si="26"/>
        <v>2.6444999999999999</v>
      </c>
      <c r="J133" s="284"/>
    </row>
    <row r="134" spans="1:17" ht="15" customHeight="1" x14ac:dyDescent="0.2">
      <c r="A134" s="261"/>
      <c r="B134" s="88" t="s">
        <v>207</v>
      </c>
      <c r="C134" s="84"/>
      <c r="D134" s="84">
        <v>0.89</v>
      </c>
      <c r="E134" s="84">
        <v>1.23</v>
      </c>
      <c r="F134" s="84"/>
      <c r="G134" s="84">
        <f t="shared" ref="G134" si="31">D134*E134</f>
        <v>1.0947</v>
      </c>
      <c r="H134" s="84"/>
      <c r="I134" s="85">
        <f t="shared" ref="I134" si="32">G134</f>
        <v>1.0947</v>
      </c>
      <c r="J134" s="284"/>
    </row>
    <row r="135" spans="1:17" ht="15" customHeight="1" x14ac:dyDescent="0.2">
      <c r="A135" s="261"/>
      <c r="B135" s="88" t="s">
        <v>207</v>
      </c>
      <c r="C135" s="84"/>
      <c r="D135" s="84">
        <v>1.8</v>
      </c>
      <c r="E135" s="84">
        <v>1.2</v>
      </c>
      <c r="F135" s="84"/>
      <c r="G135" s="84">
        <f t="shared" ref="G135" si="33">D135*E135</f>
        <v>2.16</v>
      </c>
      <c r="H135" s="84"/>
      <c r="I135" s="85">
        <f t="shared" ref="I135" si="34">G135</f>
        <v>2.16</v>
      </c>
      <c r="J135" s="284"/>
    </row>
    <row r="136" spans="1:17" ht="15" customHeight="1" x14ac:dyDescent="0.2">
      <c r="A136" s="261"/>
      <c r="B136" s="88" t="s">
        <v>207</v>
      </c>
      <c r="C136" s="84"/>
      <c r="D136" s="84">
        <v>9.4700000000000006</v>
      </c>
      <c r="E136" s="84">
        <v>1.2</v>
      </c>
      <c r="F136" s="84"/>
      <c r="G136" s="84">
        <f t="shared" si="25"/>
        <v>11.364000000000001</v>
      </c>
      <c r="H136" s="84"/>
      <c r="I136" s="85">
        <f t="shared" si="26"/>
        <v>11.364000000000001</v>
      </c>
      <c r="J136" s="284"/>
    </row>
    <row r="137" spans="1:17" ht="15" customHeight="1" x14ac:dyDescent="0.2">
      <c r="A137" s="261"/>
      <c r="B137" s="88" t="s">
        <v>207</v>
      </c>
      <c r="C137" s="84"/>
      <c r="D137" s="84">
        <v>9.5</v>
      </c>
      <c r="E137" s="84">
        <v>1.2</v>
      </c>
      <c r="F137" s="84"/>
      <c r="G137" s="84">
        <f t="shared" si="25"/>
        <v>11.4</v>
      </c>
      <c r="H137" s="84"/>
      <c r="I137" s="85">
        <f t="shared" si="26"/>
        <v>11.4</v>
      </c>
      <c r="J137" s="284"/>
      <c r="P137" s="11">
        <f>SUM(I87:I110)</f>
        <v>651.15700000000027</v>
      </c>
    </row>
    <row r="138" spans="1:17" ht="15" customHeight="1" x14ac:dyDescent="0.2">
      <c r="A138" s="261"/>
      <c r="B138" s="88" t="s">
        <v>207</v>
      </c>
      <c r="C138" s="84"/>
      <c r="D138" s="84">
        <v>1.8</v>
      </c>
      <c r="E138" s="84">
        <v>1.2</v>
      </c>
      <c r="F138" s="84"/>
      <c r="G138" s="84">
        <f t="shared" si="25"/>
        <v>2.16</v>
      </c>
      <c r="H138" s="84"/>
      <c r="I138" s="85">
        <f t="shared" si="26"/>
        <v>2.16</v>
      </c>
      <c r="J138" s="284"/>
      <c r="P138" s="11">
        <f>SUM(I111:I140)</f>
        <v>829.44499999999982</v>
      </c>
    </row>
    <row r="139" spans="1:17" ht="15" customHeight="1" x14ac:dyDescent="0.2">
      <c r="A139" s="261"/>
      <c r="B139" s="88" t="s">
        <v>207</v>
      </c>
      <c r="C139" s="84"/>
      <c r="D139" s="84">
        <v>5.46</v>
      </c>
      <c r="E139" s="84">
        <v>1.2</v>
      </c>
      <c r="F139" s="84"/>
      <c r="G139" s="84">
        <f t="shared" ref="G139:G140" si="35">D139*E139</f>
        <v>6.5519999999999996</v>
      </c>
      <c r="H139" s="84"/>
      <c r="I139" s="85">
        <f t="shared" ref="I139:I140" si="36">G139</f>
        <v>6.5519999999999996</v>
      </c>
      <c r="J139" s="284"/>
      <c r="Q139" s="11">
        <f>P137-13.72</f>
        <v>637.43700000000024</v>
      </c>
    </row>
    <row r="140" spans="1:17" ht="15" customHeight="1" x14ac:dyDescent="0.2">
      <c r="A140" s="261"/>
      <c r="B140" s="88" t="s">
        <v>207</v>
      </c>
      <c r="C140" s="84"/>
      <c r="D140" s="84">
        <v>1.38</v>
      </c>
      <c r="E140" s="84">
        <v>1</v>
      </c>
      <c r="F140" s="84"/>
      <c r="G140" s="84">
        <f t="shared" si="35"/>
        <v>1.38</v>
      </c>
      <c r="H140" s="84"/>
      <c r="I140" s="85">
        <f t="shared" si="36"/>
        <v>1.38</v>
      </c>
      <c r="J140" s="284"/>
      <c r="Q140" s="11">
        <f>P138-33.32</f>
        <v>796.12499999999977</v>
      </c>
    </row>
    <row r="141" spans="1:17" ht="15" customHeight="1" x14ac:dyDescent="0.2">
      <c r="A141" s="261"/>
      <c r="B141" s="290" t="s">
        <v>303</v>
      </c>
      <c r="C141" s="291">
        <v>28</v>
      </c>
      <c r="D141" s="291">
        <v>0.7</v>
      </c>
      <c r="E141" s="291">
        <v>0.7</v>
      </c>
      <c r="F141" s="291"/>
      <c r="G141" s="291">
        <f>D141*E141</f>
        <v>0.48999999999999994</v>
      </c>
      <c r="H141" s="291"/>
      <c r="I141" s="292">
        <f>-G141*C141</f>
        <v>-13.719999999999999</v>
      </c>
      <c r="J141" s="284"/>
    </row>
    <row r="142" spans="1:17" ht="15" customHeight="1" x14ac:dyDescent="0.2">
      <c r="A142" s="261"/>
      <c r="B142" s="290" t="s">
        <v>302</v>
      </c>
      <c r="C142" s="291">
        <v>68</v>
      </c>
      <c r="D142" s="291">
        <v>0.7</v>
      </c>
      <c r="E142" s="291">
        <v>0.7</v>
      </c>
      <c r="F142" s="291"/>
      <c r="G142" s="291">
        <f>D142*E142</f>
        <v>0.48999999999999994</v>
      </c>
      <c r="H142" s="291"/>
      <c r="I142" s="292">
        <f>-G142*C142</f>
        <v>-33.319999999999993</v>
      </c>
      <c r="J142" s="289"/>
    </row>
    <row r="143" spans="1:17" ht="15" customHeight="1" x14ac:dyDescent="0.2">
      <c r="A143" s="261"/>
      <c r="B143" s="79" t="s">
        <v>9</v>
      </c>
      <c r="C143" s="80"/>
      <c r="D143" s="81"/>
      <c r="E143" s="81"/>
      <c r="F143" s="81"/>
      <c r="G143" s="288"/>
      <c r="H143" s="81"/>
      <c r="I143" s="82">
        <f>SUM(I87:I142)</f>
        <v>1433.562000000001</v>
      </c>
      <c r="J143" s="385" t="s">
        <v>6</v>
      </c>
    </row>
    <row r="144" spans="1:17" x14ac:dyDescent="0.2">
      <c r="A144" s="73"/>
      <c r="B144" s="454"/>
      <c r="C144" s="455"/>
      <c r="D144" s="455"/>
      <c r="E144" s="455"/>
      <c r="F144" s="75"/>
      <c r="G144" s="75"/>
      <c r="H144" s="75"/>
      <c r="I144" s="75"/>
      <c r="J144" s="177"/>
    </row>
    <row r="145" spans="1:16" x14ac:dyDescent="0.2">
      <c r="A145" s="73" t="s">
        <v>42</v>
      </c>
      <c r="B145" s="454" t="str">
        <f>'Planilha Orçamentária'!D28</f>
        <v>Assentamento de guia (meio-fio) em trecho reto, confeccionada em concreto pré-fabricado, dimensões 100x15x13x30 cm (comprimento x base inferior x base superior x altura), para vias urbanas (uso viário)</v>
      </c>
      <c r="C145" s="455"/>
      <c r="D145" s="455"/>
      <c r="E145" s="455"/>
      <c r="F145" s="455"/>
      <c r="G145" s="455"/>
      <c r="H145" s="455"/>
      <c r="I145" s="461"/>
      <c r="J145" s="177"/>
    </row>
    <row r="146" spans="1:16" ht="15" customHeight="1" x14ac:dyDescent="0.2">
      <c r="A146" s="73"/>
      <c r="B146" s="141" t="s">
        <v>158</v>
      </c>
      <c r="C146" s="255"/>
      <c r="D146" s="78">
        <v>15.04</v>
      </c>
      <c r="E146" s="255"/>
      <c r="F146" s="78"/>
      <c r="G146" s="78"/>
      <c r="H146" s="255"/>
      <c r="I146" s="78">
        <f>D146</f>
        <v>15.04</v>
      </c>
      <c r="J146" s="177"/>
    </row>
    <row r="147" spans="1:16" ht="15" customHeight="1" x14ac:dyDescent="0.2">
      <c r="A147" s="73"/>
      <c r="B147" s="79" t="s">
        <v>9</v>
      </c>
      <c r="C147" s="80"/>
      <c r="D147" s="81"/>
      <c r="E147" s="81"/>
      <c r="F147" s="81"/>
      <c r="G147" s="81"/>
      <c r="H147" s="81"/>
      <c r="I147" s="82">
        <f>SUM(I146)</f>
        <v>15.04</v>
      </c>
      <c r="J147" s="83" t="s">
        <v>5</v>
      </c>
    </row>
    <row r="148" spans="1:16" ht="15" customHeight="1" x14ac:dyDescent="0.2">
      <c r="A148" s="73"/>
      <c r="B148" s="141"/>
      <c r="C148" s="255"/>
      <c r="D148" s="78"/>
      <c r="E148" s="255"/>
      <c r="F148" s="78"/>
      <c r="G148" s="78"/>
      <c r="H148" s="255"/>
      <c r="I148" s="78"/>
      <c r="J148" s="177"/>
    </row>
    <row r="149" spans="1:16" x14ac:dyDescent="0.2">
      <c r="A149" s="73" t="s">
        <v>43</v>
      </c>
      <c r="B149" s="454" t="str">
        <f>'Planilha Orçamentária'!D29</f>
        <v>Guia (meio-fio) e sarjeta conjugados de concreto, moldada in loco em trecho reto com extrusora, 45 cm base (15 cm base da guia + 30 cm base da sarjeta) x 22 cm altura.</v>
      </c>
      <c r="C149" s="455"/>
      <c r="D149" s="455"/>
      <c r="E149" s="455"/>
      <c r="F149" s="455"/>
      <c r="G149" s="455"/>
      <c r="H149" s="455"/>
      <c r="I149" s="461"/>
      <c r="J149" s="177"/>
    </row>
    <row r="150" spans="1:16" x14ac:dyDescent="0.2">
      <c r="A150" s="73"/>
      <c r="B150" s="88" t="s">
        <v>204</v>
      </c>
      <c r="C150" s="174"/>
      <c r="D150" s="78">
        <v>445.3</v>
      </c>
      <c r="E150" s="174"/>
      <c r="F150" s="84"/>
      <c r="G150" s="84"/>
      <c r="H150" s="84"/>
      <c r="I150" s="85">
        <f>D150</f>
        <v>445.3</v>
      </c>
      <c r="J150" s="175"/>
    </row>
    <row r="151" spans="1:16" ht="15" customHeight="1" x14ac:dyDescent="0.2">
      <c r="A151" s="73"/>
      <c r="B151" s="88" t="s">
        <v>205</v>
      </c>
      <c r="C151" s="174"/>
      <c r="D151" s="78">
        <v>444.57</v>
      </c>
      <c r="E151" s="174"/>
      <c r="F151" s="84"/>
      <c r="G151" s="84"/>
      <c r="H151" s="84"/>
      <c r="I151" s="85">
        <f>D151</f>
        <v>444.57</v>
      </c>
      <c r="J151" s="216"/>
    </row>
    <row r="152" spans="1:16" ht="15" customHeight="1" x14ac:dyDescent="0.2">
      <c r="A152" s="73"/>
      <c r="B152" s="79" t="s">
        <v>9</v>
      </c>
      <c r="C152" s="80"/>
      <c r="D152" s="81"/>
      <c r="E152" s="81"/>
      <c r="F152" s="81"/>
      <c r="G152" s="81"/>
      <c r="H152" s="81"/>
      <c r="I152" s="82">
        <f>SUM(I150:I151)</f>
        <v>889.87</v>
      </c>
      <c r="J152" s="83" t="s">
        <v>5</v>
      </c>
    </row>
    <row r="153" spans="1:16" ht="15" customHeight="1" x14ac:dyDescent="0.2">
      <c r="A153" s="66"/>
      <c r="B153" s="67"/>
      <c r="C153" s="68"/>
      <c r="D153" s="69"/>
      <c r="E153" s="68"/>
      <c r="F153" s="70"/>
      <c r="G153" s="68"/>
      <c r="H153" s="70"/>
      <c r="I153" s="70"/>
      <c r="J153" s="175"/>
    </row>
    <row r="154" spans="1:16" ht="15" customHeight="1" x14ac:dyDescent="0.2">
      <c r="A154" s="73" t="s">
        <v>44</v>
      </c>
      <c r="B154" s="454" t="str">
        <f>'Planilha Orçamentária'!D30</f>
        <v>Lastro de concreto magro, aplicado em pisos ou radiers, espessura de 5cm</v>
      </c>
      <c r="C154" s="455"/>
      <c r="D154" s="455"/>
      <c r="E154" s="455"/>
      <c r="F154" s="75"/>
      <c r="G154" s="75"/>
      <c r="H154" s="75"/>
      <c r="I154" s="75"/>
      <c r="J154" s="177"/>
    </row>
    <row r="155" spans="1:16" ht="15" customHeight="1" x14ac:dyDescent="0.2">
      <c r="A155" s="73"/>
      <c r="B155" s="141" t="s">
        <v>227</v>
      </c>
      <c r="C155" s="183"/>
      <c r="D155" s="78">
        <v>1.8</v>
      </c>
      <c r="E155" s="78">
        <v>1.6</v>
      </c>
      <c r="F155" s="183"/>
      <c r="G155" s="183">
        <f>D155*E155</f>
        <v>2.8800000000000003</v>
      </c>
      <c r="H155" s="183"/>
      <c r="I155" s="183">
        <f>G155</f>
        <v>2.8800000000000003</v>
      </c>
      <c r="J155" s="177"/>
      <c r="P155" s="11">
        <f>SUM(I155:I160,I163:I164,I169:I172,I176+14)</f>
        <v>144.00400000000002</v>
      </c>
    </row>
    <row r="156" spans="1:16" ht="15" customHeight="1" x14ac:dyDescent="0.2">
      <c r="A156" s="73"/>
      <c r="B156" s="141" t="s">
        <v>228</v>
      </c>
      <c r="C156" s="183"/>
      <c r="D156" s="78">
        <v>1.8</v>
      </c>
      <c r="E156" s="78">
        <v>2.1</v>
      </c>
      <c r="F156" s="183"/>
      <c r="G156" s="183">
        <f t="shared" ref="G156:G161" si="37">D156*E156</f>
        <v>3.7800000000000002</v>
      </c>
      <c r="H156" s="183"/>
      <c r="I156" s="183">
        <f t="shared" ref="I156:I161" si="38">G156</f>
        <v>3.7800000000000002</v>
      </c>
      <c r="J156" s="177"/>
    </row>
    <row r="157" spans="1:16" ht="15" customHeight="1" x14ac:dyDescent="0.2">
      <c r="A157" s="73"/>
      <c r="B157" s="141" t="s">
        <v>229</v>
      </c>
      <c r="C157" s="183"/>
      <c r="D157" s="78">
        <v>1.8</v>
      </c>
      <c r="E157" s="78">
        <v>2.4</v>
      </c>
      <c r="F157" s="183"/>
      <c r="G157" s="183">
        <f t="shared" si="37"/>
        <v>4.32</v>
      </c>
      <c r="H157" s="183"/>
      <c r="I157" s="183">
        <f t="shared" si="38"/>
        <v>4.32</v>
      </c>
      <c r="J157" s="177"/>
    </row>
    <row r="158" spans="1:16" ht="15" customHeight="1" x14ac:dyDescent="0.2">
      <c r="A158" s="73"/>
      <c r="B158" s="141" t="s">
        <v>230</v>
      </c>
      <c r="C158" s="183"/>
      <c r="D158" s="78">
        <v>1.8</v>
      </c>
      <c r="E158" s="78">
        <v>2.4</v>
      </c>
      <c r="F158" s="183"/>
      <c r="G158" s="183">
        <f t="shared" si="37"/>
        <v>4.32</v>
      </c>
      <c r="H158" s="183"/>
      <c r="I158" s="183">
        <f t="shared" si="38"/>
        <v>4.32</v>
      </c>
      <c r="J158" s="177"/>
    </row>
    <row r="159" spans="1:16" ht="15" customHeight="1" x14ac:dyDescent="0.2">
      <c r="A159" s="73"/>
      <c r="B159" s="141" t="s">
        <v>231</v>
      </c>
      <c r="C159" s="183"/>
      <c r="D159" s="78">
        <v>1.8</v>
      </c>
      <c r="E159" s="78">
        <v>1.6</v>
      </c>
      <c r="F159" s="183"/>
      <c r="G159" s="183">
        <f t="shared" si="37"/>
        <v>2.8800000000000003</v>
      </c>
      <c r="H159" s="183"/>
      <c r="I159" s="183">
        <f t="shared" si="38"/>
        <v>2.8800000000000003</v>
      </c>
      <c r="J159" s="177"/>
    </row>
    <row r="160" spans="1:16" ht="15" customHeight="1" x14ac:dyDescent="0.2">
      <c r="A160" s="73"/>
      <c r="B160" s="141" t="s">
        <v>232</v>
      </c>
      <c r="C160" s="149"/>
      <c r="D160" s="78">
        <v>1.8</v>
      </c>
      <c r="E160" s="183">
        <v>1.85</v>
      </c>
      <c r="F160" s="78"/>
      <c r="G160" s="183">
        <f t="shared" si="37"/>
        <v>3.33</v>
      </c>
      <c r="H160" s="183"/>
      <c r="I160" s="183">
        <f t="shared" si="38"/>
        <v>3.33</v>
      </c>
      <c r="J160" s="177"/>
    </row>
    <row r="161" spans="1:16" ht="15" customHeight="1" x14ac:dyDescent="0.2">
      <c r="A161" s="73"/>
      <c r="B161" s="141" t="s">
        <v>233</v>
      </c>
      <c r="D161" s="78">
        <v>1.8</v>
      </c>
      <c r="E161" s="92">
        <v>1.2</v>
      </c>
      <c r="F161" s="92"/>
      <c r="G161" s="92">
        <f t="shared" si="37"/>
        <v>2.16</v>
      </c>
      <c r="H161" s="92"/>
      <c r="I161" s="92">
        <f t="shared" si="38"/>
        <v>2.16</v>
      </c>
      <c r="J161" s="177"/>
      <c r="P161" s="11">
        <f>282.7-144</f>
        <v>138.69999999999999</v>
      </c>
    </row>
    <row r="162" spans="1:16" ht="15" customHeight="1" x14ac:dyDescent="0.2">
      <c r="A162" s="73"/>
      <c r="B162" s="141" t="s">
        <v>234</v>
      </c>
      <c r="C162" s="149"/>
      <c r="D162" s="78">
        <v>1.8</v>
      </c>
      <c r="E162" s="92">
        <v>1.2</v>
      </c>
      <c r="F162" s="179"/>
      <c r="G162" s="92">
        <f t="shared" ref="G162" si="39">D162*E162</f>
        <v>2.16</v>
      </c>
      <c r="H162" s="92"/>
      <c r="I162" s="92">
        <f t="shared" ref="I162" si="40">G162</f>
        <v>2.16</v>
      </c>
      <c r="J162" s="177"/>
    </row>
    <row r="163" spans="1:16" ht="15" customHeight="1" x14ac:dyDescent="0.2">
      <c r="A163" s="73"/>
      <c r="B163" s="141" t="s">
        <v>283</v>
      </c>
      <c r="C163" s="149"/>
      <c r="D163" s="78">
        <v>1.8</v>
      </c>
      <c r="E163" s="92">
        <v>1.58</v>
      </c>
      <c r="F163" s="179"/>
      <c r="G163" s="92">
        <f t="shared" ref="G163:G166" si="41">D163*E163</f>
        <v>2.8440000000000003</v>
      </c>
      <c r="H163" s="92"/>
      <c r="I163" s="92">
        <f t="shared" ref="I163:I166" si="42">G163</f>
        <v>2.8440000000000003</v>
      </c>
      <c r="J163" s="177"/>
    </row>
    <row r="164" spans="1:16" ht="15" customHeight="1" x14ac:dyDescent="0.2">
      <c r="A164" s="73"/>
      <c r="B164" s="141" t="s">
        <v>284</v>
      </c>
      <c r="C164" s="149"/>
      <c r="D164" s="78">
        <v>1.8</v>
      </c>
      <c r="E164" s="92">
        <v>1.58</v>
      </c>
      <c r="F164" s="179"/>
      <c r="G164" s="92">
        <f t="shared" si="41"/>
        <v>2.8440000000000003</v>
      </c>
      <c r="H164" s="92"/>
      <c r="I164" s="92">
        <f t="shared" si="42"/>
        <v>2.8440000000000003</v>
      </c>
      <c r="J164" s="177"/>
    </row>
    <row r="165" spans="1:16" ht="15" customHeight="1" x14ac:dyDescent="0.2">
      <c r="A165" s="73"/>
      <c r="B165" s="141" t="s">
        <v>286</v>
      </c>
      <c r="C165" s="149"/>
      <c r="D165" s="78">
        <v>1.8</v>
      </c>
      <c r="E165" s="92">
        <v>1.2</v>
      </c>
      <c r="F165" s="179"/>
      <c r="G165" s="92">
        <f t="shared" si="41"/>
        <v>2.16</v>
      </c>
      <c r="H165" s="92"/>
      <c r="I165" s="92">
        <f t="shared" si="42"/>
        <v>2.16</v>
      </c>
      <c r="J165" s="177"/>
    </row>
    <row r="166" spans="1:16" ht="15" customHeight="1" x14ac:dyDescent="0.2">
      <c r="A166" s="73"/>
      <c r="B166" s="141" t="s">
        <v>285</v>
      </c>
      <c r="C166" s="149"/>
      <c r="D166" s="78">
        <v>1.8</v>
      </c>
      <c r="E166" s="92">
        <v>1.2</v>
      </c>
      <c r="F166" s="179"/>
      <c r="G166" s="92">
        <f t="shared" si="41"/>
        <v>2.16</v>
      </c>
      <c r="H166" s="92"/>
      <c r="I166" s="92">
        <f t="shared" si="42"/>
        <v>2.16</v>
      </c>
      <c r="J166" s="177"/>
    </row>
    <row r="167" spans="1:16" ht="15" customHeight="1" x14ac:dyDescent="0.2">
      <c r="A167" s="73"/>
      <c r="B167" s="141" t="s">
        <v>287</v>
      </c>
      <c r="C167" s="149"/>
      <c r="D167" s="78">
        <v>1.8</v>
      </c>
      <c r="E167" s="92">
        <v>1.2</v>
      </c>
      <c r="F167" s="179"/>
      <c r="G167" s="92">
        <f t="shared" ref="G167:G170" si="43">D167*E167</f>
        <v>2.16</v>
      </c>
      <c r="H167" s="92"/>
      <c r="I167" s="92">
        <f t="shared" ref="I167:I170" si="44">G167</f>
        <v>2.16</v>
      </c>
      <c r="J167" s="177"/>
    </row>
    <row r="168" spans="1:16" ht="15" customHeight="1" x14ac:dyDescent="0.2">
      <c r="A168" s="73"/>
      <c r="B168" s="141" t="s">
        <v>288</v>
      </c>
      <c r="C168" s="149"/>
      <c r="D168" s="78">
        <v>1.8</v>
      </c>
      <c r="E168" s="92">
        <v>1.2</v>
      </c>
      <c r="F168" s="179"/>
      <c r="G168" s="92">
        <f t="shared" si="43"/>
        <v>2.16</v>
      </c>
      <c r="H168" s="92"/>
      <c r="I168" s="92">
        <f t="shared" si="44"/>
        <v>2.16</v>
      </c>
      <c r="J168" s="177"/>
    </row>
    <row r="169" spans="1:16" ht="15" customHeight="1" x14ac:dyDescent="0.2">
      <c r="A169" s="73"/>
      <c r="B169" s="141" t="s">
        <v>289</v>
      </c>
      <c r="C169" s="149"/>
      <c r="D169" s="78">
        <v>1.8</v>
      </c>
      <c r="E169" s="92">
        <v>2</v>
      </c>
      <c r="F169" s="179"/>
      <c r="G169" s="92">
        <f t="shared" si="43"/>
        <v>3.6</v>
      </c>
      <c r="H169" s="92"/>
      <c r="I169" s="92">
        <f t="shared" si="44"/>
        <v>3.6</v>
      </c>
      <c r="J169" s="177"/>
    </row>
    <row r="170" spans="1:16" ht="15" customHeight="1" x14ac:dyDescent="0.2">
      <c r="A170" s="73"/>
      <c r="B170" s="141" t="s">
        <v>290</v>
      </c>
      <c r="C170" s="149"/>
      <c r="D170" s="78">
        <v>1.8</v>
      </c>
      <c r="E170" s="92">
        <v>2</v>
      </c>
      <c r="F170" s="179"/>
      <c r="G170" s="92">
        <f t="shared" si="43"/>
        <v>3.6</v>
      </c>
      <c r="H170" s="92"/>
      <c r="I170" s="92">
        <f t="shared" si="44"/>
        <v>3.6</v>
      </c>
      <c r="J170" s="177"/>
    </row>
    <row r="171" spans="1:16" ht="15" customHeight="1" x14ac:dyDescent="0.2">
      <c r="A171" s="73"/>
      <c r="B171" s="141" t="s">
        <v>291</v>
      </c>
      <c r="C171" s="149"/>
      <c r="D171" s="78">
        <v>1.8</v>
      </c>
      <c r="E171" s="92">
        <v>1.6</v>
      </c>
      <c r="F171" s="179"/>
      <c r="G171" s="92">
        <f t="shared" ref="G171:G174" si="45">D171*E171</f>
        <v>2.8800000000000003</v>
      </c>
      <c r="H171" s="92"/>
      <c r="I171" s="92">
        <f t="shared" ref="I171:I174" si="46">G171</f>
        <v>2.8800000000000003</v>
      </c>
      <c r="J171" s="177"/>
    </row>
    <row r="172" spans="1:16" ht="15" customHeight="1" x14ac:dyDescent="0.2">
      <c r="A172" s="73"/>
      <c r="B172" s="141" t="s">
        <v>292</v>
      </c>
      <c r="C172" s="149"/>
      <c r="D172" s="78">
        <v>1.8</v>
      </c>
      <c r="E172" s="92">
        <v>1.6</v>
      </c>
      <c r="F172" s="179"/>
      <c r="G172" s="92">
        <f t="shared" si="45"/>
        <v>2.8800000000000003</v>
      </c>
      <c r="H172" s="92"/>
      <c r="I172" s="92">
        <f t="shared" si="46"/>
        <v>2.8800000000000003</v>
      </c>
      <c r="J172" s="177"/>
    </row>
    <row r="173" spans="1:16" ht="15" customHeight="1" x14ac:dyDescent="0.2">
      <c r="A173" s="73"/>
      <c r="B173" s="141" t="s">
        <v>293</v>
      </c>
      <c r="C173" s="149"/>
      <c r="D173" s="78">
        <v>1.8</v>
      </c>
      <c r="E173" s="92">
        <v>1.2</v>
      </c>
      <c r="F173" s="179"/>
      <c r="G173" s="92">
        <f t="shared" si="45"/>
        <v>2.16</v>
      </c>
      <c r="H173" s="92"/>
      <c r="I173" s="92">
        <f t="shared" si="46"/>
        <v>2.16</v>
      </c>
      <c r="J173" s="177"/>
    </row>
    <row r="174" spans="1:16" ht="15" customHeight="1" x14ac:dyDescent="0.2">
      <c r="A174" s="73"/>
      <c r="B174" s="141" t="s">
        <v>294</v>
      </c>
      <c r="C174" s="149"/>
      <c r="D174" s="78">
        <v>1.8</v>
      </c>
      <c r="E174" s="92">
        <v>1.2</v>
      </c>
      <c r="F174" s="179"/>
      <c r="G174" s="92">
        <f t="shared" si="45"/>
        <v>2.16</v>
      </c>
      <c r="H174" s="92"/>
      <c r="I174" s="92">
        <f t="shared" si="46"/>
        <v>2.16</v>
      </c>
      <c r="J174" s="177"/>
    </row>
    <row r="175" spans="1:16" ht="15" customHeight="1" x14ac:dyDescent="0.2">
      <c r="A175" s="73"/>
      <c r="B175" s="247" t="s">
        <v>210</v>
      </c>
      <c r="C175" s="248">
        <v>96</v>
      </c>
      <c r="D175" s="250">
        <v>2.5</v>
      </c>
      <c r="E175" s="250">
        <v>0.2</v>
      </c>
      <c r="F175" s="251"/>
      <c r="G175" s="250">
        <f>D175*E175</f>
        <v>0.5</v>
      </c>
      <c r="H175" s="249"/>
      <c r="I175" s="250">
        <f>G175*C175</f>
        <v>48</v>
      </c>
      <c r="J175" s="178"/>
    </row>
    <row r="176" spans="1:16" ht="15" customHeight="1" x14ac:dyDescent="0.2">
      <c r="A176" s="73"/>
      <c r="B176" s="247" t="s">
        <v>211</v>
      </c>
      <c r="C176" s="248"/>
      <c r="D176" s="183">
        <v>449.23</v>
      </c>
      <c r="E176" s="78">
        <v>0.2</v>
      </c>
      <c r="F176" s="179"/>
      <c r="G176" s="78">
        <f>D176*E176</f>
        <v>89.846000000000004</v>
      </c>
      <c r="H176" s="183"/>
      <c r="I176" s="78">
        <f t="shared" ref="I176:I177" si="47">G176</f>
        <v>89.846000000000004</v>
      </c>
      <c r="J176" s="177"/>
    </row>
    <row r="177" spans="1:10" ht="15" customHeight="1" x14ac:dyDescent="0.2">
      <c r="A177" s="73"/>
      <c r="B177" s="264" t="s">
        <v>212</v>
      </c>
      <c r="C177" s="265"/>
      <c r="D177" s="183">
        <v>437.06</v>
      </c>
      <c r="E177" s="78">
        <v>0.2</v>
      </c>
      <c r="F177" s="179"/>
      <c r="G177" s="78">
        <f>D177*E177</f>
        <v>87.412000000000006</v>
      </c>
      <c r="H177" s="183"/>
      <c r="I177" s="78">
        <f t="shared" si="47"/>
        <v>87.412000000000006</v>
      </c>
      <c r="J177" s="212"/>
    </row>
    <row r="178" spans="1:10" ht="15" customHeight="1" x14ac:dyDescent="0.2">
      <c r="A178" s="73"/>
      <c r="B178" s="262" t="s">
        <v>9</v>
      </c>
      <c r="C178" s="263"/>
      <c r="D178" s="81"/>
      <c r="E178" s="81"/>
      <c r="F178" s="81"/>
      <c r="G178" s="81"/>
      <c r="H178" s="81"/>
      <c r="I178" s="82">
        <f>SUM(I155:I177)</f>
        <v>282.69600000000003</v>
      </c>
      <c r="J178" s="83" t="s">
        <v>6</v>
      </c>
    </row>
    <row r="179" spans="1:10" ht="15" customHeight="1" x14ac:dyDescent="0.2">
      <c r="A179" s="73"/>
      <c r="B179" s="74"/>
      <c r="C179" s="84"/>
      <c r="D179" s="90"/>
      <c r="E179" s="90"/>
      <c r="F179" s="90"/>
      <c r="G179" s="90"/>
      <c r="H179" s="90"/>
      <c r="I179" s="147"/>
      <c r="J179" s="175"/>
    </row>
    <row r="180" spans="1:10" ht="30" customHeight="1" x14ac:dyDescent="0.2">
      <c r="A180" s="186" t="s">
        <v>218</v>
      </c>
      <c r="B180" s="458" t="str">
        <f>'Planilha Orçamentária'!D31</f>
        <v>Fornecimento e assentamento de ladrilho hidráulico pastilhado, vermelho, dim. 20x20 cm, esp. 1.5cm, assentado com pasta de cimento colante, exclusive regularização e lastro</v>
      </c>
      <c r="C180" s="459"/>
      <c r="D180" s="459"/>
      <c r="E180" s="459"/>
      <c r="F180" s="459"/>
      <c r="G180" s="459"/>
      <c r="H180" s="459"/>
      <c r="I180" s="460"/>
      <c r="J180" s="175"/>
    </row>
    <row r="181" spans="1:10" x14ac:dyDescent="0.2">
      <c r="A181" s="73"/>
      <c r="B181" s="252" t="s">
        <v>305</v>
      </c>
      <c r="C181" s="78">
        <v>28</v>
      </c>
      <c r="D181" s="78">
        <v>1.1000000000000001</v>
      </c>
      <c r="E181" s="78">
        <v>0.2</v>
      </c>
      <c r="F181" s="179"/>
      <c r="G181" s="78">
        <f>D181*E181</f>
        <v>0.22000000000000003</v>
      </c>
      <c r="H181" s="183"/>
      <c r="I181" s="78">
        <f>G181*C181</f>
        <v>6.160000000000001</v>
      </c>
      <c r="J181" s="177"/>
    </row>
    <row r="182" spans="1:10" x14ac:dyDescent="0.2">
      <c r="A182" s="73"/>
      <c r="B182" s="252" t="s">
        <v>304</v>
      </c>
      <c r="C182" s="78">
        <v>68</v>
      </c>
      <c r="D182" s="78">
        <v>1.1000000000000001</v>
      </c>
      <c r="E182" s="78">
        <v>0.2</v>
      </c>
      <c r="F182" s="179"/>
      <c r="G182" s="78">
        <f>D182*E182</f>
        <v>0.22000000000000003</v>
      </c>
      <c r="H182" s="183"/>
      <c r="I182" s="78">
        <f>G182*C182</f>
        <v>14.960000000000003</v>
      </c>
      <c r="J182" s="177"/>
    </row>
    <row r="183" spans="1:10" x14ac:dyDescent="0.2">
      <c r="A183" s="73"/>
      <c r="B183" s="88" t="s">
        <v>213</v>
      </c>
      <c r="C183" s="174"/>
      <c r="D183" s="183">
        <v>449.23</v>
      </c>
      <c r="E183" s="78">
        <v>0.2</v>
      </c>
      <c r="F183" s="179"/>
      <c r="G183" s="78">
        <f>D183*E183</f>
        <v>89.846000000000004</v>
      </c>
      <c r="H183" s="183"/>
      <c r="I183" s="78">
        <f t="shared" ref="I183:I184" si="48">G183</f>
        <v>89.846000000000004</v>
      </c>
      <c r="J183" s="177"/>
    </row>
    <row r="184" spans="1:10" x14ac:dyDescent="0.2">
      <c r="A184" s="73"/>
      <c r="B184" s="88" t="s">
        <v>214</v>
      </c>
      <c r="C184" s="174"/>
      <c r="D184" s="183">
        <v>437.06</v>
      </c>
      <c r="E184" s="78">
        <v>0.2</v>
      </c>
      <c r="F184" s="179"/>
      <c r="G184" s="78">
        <f>D184*E184</f>
        <v>87.412000000000006</v>
      </c>
      <c r="H184" s="183"/>
      <c r="I184" s="78">
        <f t="shared" si="48"/>
        <v>87.412000000000006</v>
      </c>
      <c r="J184" s="212"/>
    </row>
    <row r="185" spans="1:10" ht="15" customHeight="1" x14ac:dyDescent="0.2">
      <c r="A185" s="73"/>
      <c r="B185" s="79" t="s">
        <v>9</v>
      </c>
      <c r="C185" s="80"/>
      <c r="D185" s="81"/>
      <c r="E185" s="81"/>
      <c r="F185" s="81"/>
      <c r="G185" s="81"/>
      <c r="H185" s="81"/>
      <c r="I185" s="82">
        <f>SUM(I181:I184)</f>
        <v>198.37800000000001</v>
      </c>
      <c r="J185" s="83" t="s">
        <v>6</v>
      </c>
    </row>
    <row r="186" spans="1:10" ht="15" customHeight="1" x14ac:dyDescent="0.2">
      <c r="A186" s="73"/>
      <c r="B186" s="74"/>
      <c r="C186" s="84"/>
      <c r="D186" s="90"/>
      <c r="E186" s="90"/>
      <c r="F186" s="90"/>
      <c r="G186" s="90"/>
      <c r="H186" s="90"/>
      <c r="I186" s="147"/>
      <c r="J186" s="215"/>
    </row>
    <row r="187" spans="1:10" ht="15" customHeight="1" x14ac:dyDescent="0.2">
      <c r="A187" s="186" t="s">
        <v>219</v>
      </c>
      <c r="B187" s="462" t="str">
        <f>'Planilha Orçamentária'!D32</f>
        <v>Fôrma de chapa compensada resinada 12mm, levando-se em conta a utilização 3 vezes (incluido o material, corte, montagem, escoramento e desfôrma)</v>
      </c>
      <c r="C187" s="463"/>
      <c r="D187" s="463"/>
      <c r="E187" s="463"/>
      <c r="F187" s="463"/>
      <c r="G187" s="463"/>
      <c r="H187" s="463"/>
      <c r="I187" s="463"/>
      <c r="J187" s="175"/>
    </row>
    <row r="188" spans="1:10" ht="15" customHeight="1" x14ac:dyDescent="0.2">
      <c r="A188" s="73"/>
      <c r="B188" s="88" t="s">
        <v>158</v>
      </c>
      <c r="C188" s="84"/>
      <c r="D188" s="84">
        <v>158.04</v>
      </c>
      <c r="E188" s="84"/>
      <c r="F188" s="84">
        <v>0.1</v>
      </c>
      <c r="G188" s="84">
        <f>D188*F188</f>
        <v>15.804</v>
      </c>
      <c r="H188" s="84"/>
      <c r="I188" s="85">
        <f>G188</f>
        <v>15.804</v>
      </c>
      <c r="J188" s="178"/>
    </row>
    <row r="189" spans="1:10" ht="15" customHeight="1" x14ac:dyDescent="0.2">
      <c r="A189" s="73"/>
      <c r="B189" s="79" t="s">
        <v>9</v>
      </c>
      <c r="C189" s="80"/>
      <c r="D189" s="81"/>
      <c r="E189" s="81"/>
      <c r="F189" s="81"/>
      <c r="G189" s="81"/>
      <c r="H189" s="81"/>
      <c r="I189" s="82">
        <f>SUM(I188)</f>
        <v>15.804</v>
      </c>
      <c r="J189" s="83" t="s">
        <v>6</v>
      </c>
    </row>
    <row r="190" spans="1:10" ht="15" customHeight="1" x14ac:dyDescent="0.2">
      <c r="A190" s="73"/>
      <c r="B190" s="74"/>
      <c r="C190" s="84"/>
      <c r="D190" s="90"/>
      <c r="E190" s="90"/>
      <c r="F190" s="90"/>
      <c r="G190" s="90"/>
      <c r="H190" s="90"/>
      <c r="I190" s="147"/>
      <c r="J190" s="215"/>
    </row>
    <row r="191" spans="1:10" ht="15" customHeight="1" x14ac:dyDescent="0.2">
      <c r="A191" s="66" t="s">
        <v>116</v>
      </c>
      <c r="B191" s="180" t="str">
        <f>'Planilha Orçamentária'!D35</f>
        <v>PAISAGISMO</v>
      </c>
      <c r="J191" s="178"/>
    </row>
    <row r="192" spans="1:10" ht="15" customHeight="1" x14ac:dyDescent="0.2">
      <c r="A192" s="73" t="s">
        <v>40</v>
      </c>
      <c r="B192" s="454" t="str">
        <f>'Planilha Orçamentária'!D36</f>
        <v>Plantio de árvore ornamental com altura de muda maior que 2,00 m e menor ou igual a 4,00 m</v>
      </c>
      <c r="C192" s="455"/>
      <c r="D192" s="455"/>
      <c r="E192" s="455"/>
      <c r="F192" s="455"/>
      <c r="G192" s="455"/>
      <c r="H192" s="455"/>
      <c r="I192" s="461"/>
      <c r="J192" s="175"/>
    </row>
    <row r="193" spans="1:10" x14ac:dyDescent="0.2">
      <c r="A193" s="73"/>
      <c r="B193" s="88" t="s">
        <v>159</v>
      </c>
      <c r="C193" s="78">
        <v>96</v>
      </c>
      <c r="D193" s="183"/>
      <c r="E193" s="183"/>
      <c r="F193" s="183"/>
      <c r="G193" s="183"/>
      <c r="H193" s="183"/>
      <c r="I193" s="78">
        <f>C193</f>
        <v>96</v>
      </c>
      <c r="J193" s="177"/>
    </row>
    <row r="194" spans="1:10" ht="15" customHeight="1" x14ac:dyDescent="0.2">
      <c r="A194" s="73"/>
      <c r="B194" s="79" t="s">
        <v>9</v>
      </c>
      <c r="C194" s="80"/>
      <c r="D194" s="81"/>
      <c r="E194" s="81"/>
      <c r="F194" s="81"/>
      <c r="G194" s="81"/>
      <c r="H194" s="81"/>
      <c r="I194" s="82">
        <f>SUM(I193)</f>
        <v>96</v>
      </c>
      <c r="J194" s="83" t="s">
        <v>4</v>
      </c>
    </row>
    <row r="195" spans="1:10" ht="15" customHeight="1" x14ac:dyDescent="0.2">
      <c r="A195" s="89"/>
      <c r="B195" s="74"/>
      <c r="C195" s="84"/>
      <c r="D195" s="90"/>
      <c r="E195" s="90"/>
      <c r="F195" s="90"/>
      <c r="G195" s="90"/>
      <c r="H195" s="90"/>
      <c r="I195" s="147"/>
      <c r="J195" s="175"/>
    </row>
    <row r="196" spans="1:10" ht="15" customHeight="1" x14ac:dyDescent="0.2">
      <c r="A196" s="73" t="s">
        <v>220</v>
      </c>
      <c r="B196" s="74" t="str">
        <f>'Planilha Orçamentária'!D37</f>
        <v>Plantio de forração</v>
      </c>
      <c r="C196" s="84"/>
      <c r="D196" s="90"/>
      <c r="E196" s="90"/>
      <c r="F196" s="90"/>
      <c r="G196" s="90"/>
      <c r="H196" s="90"/>
      <c r="I196" s="147"/>
      <c r="J196" s="175"/>
    </row>
    <row r="197" spans="1:10" ht="15" customHeight="1" x14ac:dyDescent="0.2">
      <c r="A197" s="73"/>
      <c r="B197" s="88" t="s">
        <v>160</v>
      </c>
      <c r="C197" s="78">
        <v>96</v>
      </c>
      <c r="D197" s="78">
        <v>0.7</v>
      </c>
      <c r="E197" s="78">
        <v>0.7</v>
      </c>
      <c r="F197" s="78"/>
      <c r="G197" s="185">
        <f>D197*E197</f>
        <v>0.48999999999999994</v>
      </c>
      <c r="H197" s="185"/>
      <c r="I197" s="185">
        <f>C197*G197</f>
        <v>47.039999999999992</v>
      </c>
      <c r="J197" s="177"/>
    </row>
    <row r="198" spans="1:10" ht="15" customHeight="1" x14ac:dyDescent="0.2">
      <c r="A198" s="73"/>
      <c r="B198" s="79" t="s">
        <v>9</v>
      </c>
      <c r="C198" s="80"/>
      <c r="D198" s="81"/>
      <c r="E198" s="81"/>
      <c r="F198" s="81"/>
      <c r="G198" s="81"/>
      <c r="H198" s="81"/>
      <c r="I198" s="82">
        <f>SUM(I197)</f>
        <v>47.039999999999992</v>
      </c>
      <c r="J198" s="83" t="s">
        <v>6</v>
      </c>
    </row>
    <row r="199" spans="1:10" ht="15" customHeight="1" x14ac:dyDescent="0.2">
      <c r="A199" s="73"/>
      <c r="B199" s="88"/>
      <c r="C199" s="85"/>
      <c r="D199" s="86"/>
      <c r="E199" s="85"/>
      <c r="F199" s="85"/>
      <c r="G199" s="85"/>
      <c r="H199" s="85"/>
      <c r="I199" s="85"/>
      <c r="J199" s="177"/>
    </row>
    <row r="200" spans="1:10" ht="15" customHeight="1" x14ac:dyDescent="0.2">
      <c r="A200" s="66" t="s">
        <v>110</v>
      </c>
      <c r="B200" s="181" t="str">
        <f>'Planilha Orçamentária'!D40</f>
        <v>EQUIPAMENTOS ELÉTRICOS</v>
      </c>
      <c r="C200" s="84"/>
      <c r="D200" s="90"/>
      <c r="E200" s="90"/>
      <c r="F200" s="90"/>
      <c r="G200" s="90"/>
      <c r="H200" s="90"/>
      <c r="I200" s="147"/>
      <c r="J200" s="175"/>
    </row>
    <row r="201" spans="1:10" ht="15" customHeight="1" x14ac:dyDescent="0.2">
      <c r="A201" s="73" t="s">
        <v>39</v>
      </c>
      <c r="B201" s="454" t="str">
        <f>'Planilha Orçamentária'!D41</f>
        <v>Luminária de led para iluminação pública, de 138 w até 180 w - fornecimento e instalação</v>
      </c>
      <c r="C201" s="455"/>
      <c r="D201" s="455"/>
      <c r="E201" s="455"/>
      <c r="F201" s="455"/>
      <c r="G201" s="455"/>
      <c r="H201" s="455"/>
      <c r="I201" s="461"/>
      <c r="J201" s="175"/>
    </row>
    <row r="202" spans="1:10" ht="15" customHeight="1" x14ac:dyDescent="0.2">
      <c r="A202" s="73"/>
      <c r="B202" s="88" t="s">
        <v>187</v>
      </c>
      <c r="C202" s="78">
        <v>14</v>
      </c>
      <c r="D202" s="183"/>
      <c r="E202" s="183"/>
      <c r="F202" s="183"/>
      <c r="G202" s="85"/>
      <c r="H202" s="85"/>
      <c r="I202" s="85">
        <f>C202</f>
        <v>14</v>
      </c>
      <c r="J202" s="177"/>
    </row>
    <row r="203" spans="1:10" ht="15" customHeight="1" x14ac:dyDescent="0.2">
      <c r="A203" s="73"/>
      <c r="B203" s="79" t="s">
        <v>9</v>
      </c>
      <c r="C203" s="80"/>
      <c r="D203" s="81"/>
      <c r="E203" s="81"/>
      <c r="F203" s="81"/>
      <c r="G203" s="81"/>
      <c r="H203" s="81"/>
      <c r="I203" s="82">
        <f>SUM(I202)</f>
        <v>14</v>
      </c>
      <c r="J203" s="83" t="s">
        <v>4</v>
      </c>
    </row>
    <row r="204" spans="1:10" ht="15" customHeight="1" x14ac:dyDescent="0.2">
      <c r="A204" s="89"/>
      <c r="B204" s="74"/>
      <c r="C204" s="84"/>
      <c r="D204" s="90"/>
      <c r="E204" s="90"/>
      <c r="F204" s="90"/>
      <c r="G204" s="90"/>
      <c r="H204" s="90"/>
      <c r="I204" s="147"/>
      <c r="J204" s="175"/>
    </row>
    <row r="205" spans="1:10" ht="15" customHeight="1" x14ac:dyDescent="0.2">
      <c r="A205" s="66" t="s">
        <v>221</v>
      </c>
      <c r="B205" s="181" t="str">
        <f>'Planilha Orçamentária'!D44</f>
        <v>SERVIÇOS COMPLEMENTARES</v>
      </c>
      <c r="C205" s="84"/>
      <c r="D205" s="90"/>
      <c r="E205" s="90"/>
      <c r="F205" s="90"/>
      <c r="G205" s="90"/>
      <c r="H205" s="90"/>
      <c r="I205" s="147"/>
      <c r="J205" s="175"/>
    </row>
    <row r="206" spans="1:10" ht="15" customHeight="1" x14ac:dyDescent="0.2">
      <c r="A206" s="73" t="s">
        <v>222</v>
      </c>
      <c r="B206" s="454" t="str">
        <f>'Planilha Orçamentária'!D45</f>
        <v>Limpeza geral de obras</v>
      </c>
      <c r="C206" s="455"/>
      <c r="D206" s="455"/>
      <c r="E206" s="455"/>
      <c r="F206" s="75"/>
      <c r="G206" s="75"/>
      <c r="H206" s="75"/>
      <c r="I206" s="75"/>
      <c r="J206" s="177"/>
    </row>
    <row r="207" spans="1:10" ht="15" customHeight="1" x14ac:dyDescent="0.2">
      <c r="A207" s="73"/>
      <c r="B207" s="141" t="s">
        <v>208</v>
      </c>
      <c r="C207" s="255"/>
      <c r="D207" s="78"/>
      <c r="E207" s="255"/>
      <c r="F207" s="78"/>
      <c r="G207" s="78">
        <v>887.38</v>
      </c>
      <c r="H207" s="255"/>
      <c r="I207" s="78">
        <f>G207</f>
        <v>887.38</v>
      </c>
      <c r="J207" s="177"/>
    </row>
    <row r="208" spans="1:10" ht="15" customHeight="1" x14ac:dyDescent="0.2">
      <c r="A208" s="73"/>
      <c r="B208" s="141" t="s">
        <v>209</v>
      </c>
      <c r="C208" s="255"/>
      <c r="D208" s="78"/>
      <c r="E208" s="255"/>
      <c r="F208" s="78"/>
      <c r="G208" s="78">
        <v>966.27</v>
      </c>
      <c r="H208" s="255"/>
      <c r="I208" s="78">
        <f>G208</f>
        <v>966.27</v>
      </c>
      <c r="J208" s="212"/>
    </row>
    <row r="209" spans="1:10" ht="15" customHeight="1" x14ac:dyDescent="0.2">
      <c r="A209" s="73"/>
      <c r="B209" s="228" t="s">
        <v>9</v>
      </c>
      <c r="C209" s="229"/>
      <c r="D209" s="230"/>
      <c r="E209" s="230"/>
      <c r="F209" s="230"/>
      <c r="G209" s="230"/>
      <c r="H209" s="230"/>
      <c r="I209" s="146">
        <f>SUM(I207:I208)</f>
        <v>1853.65</v>
      </c>
      <c r="J209" s="83" t="s">
        <v>6</v>
      </c>
    </row>
    <row r="210" spans="1:10" ht="15" customHeight="1" x14ac:dyDescent="0.2">
      <c r="A210" s="12"/>
      <c r="B210" s="329"/>
      <c r="C210" s="331"/>
      <c r="D210" s="331"/>
      <c r="E210" s="331"/>
      <c r="F210" s="331"/>
      <c r="G210" s="331"/>
      <c r="H210" s="331"/>
      <c r="I210" s="332"/>
      <c r="J210" s="330"/>
    </row>
    <row r="211" spans="1:10" ht="15" customHeight="1" x14ac:dyDescent="0.2">
      <c r="A211" s="66" t="s">
        <v>238</v>
      </c>
      <c r="B211" s="181" t="str">
        <f>'Planilha Orçamentária'!D48</f>
        <v>ADMINISTRAÇÃO LOCAL</v>
      </c>
      <c r="C211" s="84"/>
      <c r="D211" s="90"/>
      <c r="E211" s="90"/>
      <c r="F211" s="90"/>
      <c r="G211" s="90"/>
      <c r="H211" s="90"/>
      <c r="I211" s="91"/>
      <c r="J211" s="175"/>
    </row>
    <row r="212" spans="1:10" ht="15" customHeight="1" x14ac:dyDescent="0.2">
      <c r="A212" s="333" t="s">
        <v>240</v>
      </c>
      <c r="B212" s="286" t="str">
        <f>'Planilha Orçamentária'!D49</f>
        <v>Equipe de administração local</v>
      </c>
      <c r="I212" s="143"/>
      <c r="J212" s="178"/>
    </row>
    <row r="213" spans="1:10" ht="15" customHeight="1" x14ac:dyDescent="0.2">
      <c r="A213" s="92"/>
      <c r="B213" s="334" t="s">
        <v>250</v>
      </c>
      <c r="C213" s="92">
        <v>1</v>
      </c>
      <c r="D213" s="92"/>
      <c r="E213" s="92"/>
      <c r="F213" s="92"/>
      <c r="G213" s="92"/>
      <c r="H213" s="92"/>
      <c r="I213" s="93">
        <f>C213</f>
        <v>1</v>
      </c>
      <c r="J213" s="176"/>
    </row>
    <row r="214" spans="1:10" ht="15" customHeight="1" x14ac:dyDescent="0.2">
      <c r="A214" s="92"/>
      <c r="B214" s="228" t="s">
        <v>9</v>
      </c>
      <c r="C214" s="229"/>
      <c r="D214" s="230"/>
      <c r="E214" s="230"/>
      <c r="F214" s="230"/>
      <c r="G214" s="230"/>
      <c r="H214" s="230"/>
      <c r="I214" s="146">
        <f>SUM(I213)</f>
        <v>1</v>
      </c>
      <c r="J214" s="335" t="s">
        <v>4</v>
      </c>
    </row>
    <row r="215" spans="1:10" ht="15" customHeight="1" x14ac:dyDescent="0.2">
      <c r="A215" s="92"/>
      <c r="B215" s="336"/>
      <c r="C215" s="337"/>
      <c r="D215" s="337"/>
      <c r="E215" s="337"/>
      <c r="F215" s="337"/>
      <c r="G215" s="337"/>
      <c r="H215" s="337"/>
      <c r="I215" s="337"/>
      <c r="J215" s="337"/>
    </row>
    <row r="216" spans="1:10" ht="15" customHeight="1" x14ac:dyDescent="0.2">
      <c r="A216" s="92"/>
      <c r="B216" s="144"/>
      <c r="C216" s="92"/>
      <c r="D216" s="92"/>
      <c r="E216" s="92"/>
      <c r="F216" s="92"/>
      <c r="G216" s="92"/>
      <c r="H216" s="92"/>
      <c r="I216" s="92"/>
      <c r="J216" s="92"/>
    </row>
    <row r="217" spans="1:10" ht="15" customHeight="1" x14ac:dyDescent="0.2">
      <c r="A217" s="92"/>
      <c r="B217" s="144"/>
      <c r="C217" s="92"/>
      <c r="D217" s="92"/>
      <c r="E217" s="92"/>
      <c r="F217" s="92"/>
      <c r="G217" s="92"/>
      <c r="H217" s="92"/>
      <c r="I217" s="92"/>
      <c r="J217" s="92"/>
    </row>
    <row r="218" spans="1:10" ht="15" customHeight="1" x14ac:dyDescent="0.2">
      <c r="A218" s="92"/>
      <c r="B218" s="144"/>
      <c r="C218" s="92"/>
      <c r="D218" s="92"/>
      <c r="E218" s="92"/>
      <c r="F218" s="92"/>
      <c r="G218" s="92"/>
      <c r="H218" s="92"/>
      <c r="I218" s="92"/>
      <c r="J218" s="92"/>
    </row>
    <row r="219" spans="1:10" ht="15" customHeight="1" x14ac:dyDescent="0.2">
      <c r="A219" s="92"/>
      <c r="B219" s="144"/>
      <c r="C219" s="92"/>
      <c r="D219" s="92"/>
      <c r="E219" s="92"/>
      <c r="F219" s="92"/>
      <c r="G219" s="92"/>
      <c r="H219" s="92"/>
      <c r="I219" s="92"/>
      <c r="J219" s="92"/>
    </row>
    <row r="220" spans="1:10" ht="15" customHeight="1" x14ac:dyDescent="0.2">
      <c r="A220" s="12"/>
      <c r="B220" s="32"/>
    </row>
    <row r="221" spans="1:10" ht="15" customHeight="1" x14ac:dyDescent="0.2">
      <c r="A221" s="12"/>
      <c r="B221" s="32"/>
    </row>
    <row r="222" spans="1:10" ht="15" customHeight="1" x14ac:dyDescent="0.2">
      <c r="A222" s="12"/>
      <c r="B222" s="32"/>
    </row>
    <row r="223" spans="1:10" ht="15" customHeight="1" x14ac:dyDescent="0.2">
      <c r="A223" s="12"/>
      <c r="B223" s="32"/>
    </row>
    <row r="224" spans="1:10" ht="15" customHeight="1" x14ac:dyDescent="0.2">
      <c r="A224" s="12"/>
      <c r="B224" s="32"/>
    </row>
    <row r="225" spans="1:2" ht="15" customHeight="1" x14ac:dyDescent="0.2">
      <c r="A225" s="12"/>
      <c r="B225" s="32"/>
    </row>
    <row r="226" spans="1:2" ht="15" customHeight="1" x14ac:dyDescent="0.2">
      <c r="A226" s="12"/>
      <c r="B226" s="32"/>
    </row>
    <row r="227" spans="1:2" ht="15" customHeight="1" x14ac:dyDescent="0.2">
      <c r="A227" s="12"/>
      <c r="B227" s="32"/>
    </row>
    <row r="228" spans="1:2" ht="15" customHeight="1" x14ac:dyDescent="0.2">
      <c r="A228" s="12"/>
      <c r="B228" s="32"/>
    </row>
    <row r="229" spans="1:2" ht="15" customHeight="1" x14ac:dyDescent="0.2">
      <c r="A229" s="12"/>
      <c r="B229" s="32"/>
    </row>
    <row r="230" spans="1:2" ht="15" customHeight="1" x14ac:dyDescent="0.2">
      <c r="A230" s="12"/>
      <c r="B230" s="32"/>
    </row>
    <row r="231" spans="1:2" ht="15" customHeight="1" x14ac:dyDescent="0.2">
      <c r="A231" s="12"/>
      <c r="B231" s="32"/>
    </row>
    <row r="232" spans="1:2" ht="15" customHeight="1" x14ac:dyDescent="0.2">
      <c r="A232" s="12"/>
      <c r="B232" s="32"/>
    </row>
    <row r="233" spans="1:2" ht="15" customHeight="1" x14ac:dyDescent="0.2">
      <c r="A233" s="12"/>
      <c r="B233" s="32"/>
    </row>
    <row r="234" spans="1:2" ht="15" customHeight="1" x14ac:dyDescent="0.2">
      <c r="A234" s="12"/>
      <c r="B234" s="32"/>
    </row>
    <row r="235" spans="1:2" ht="15" customHeight="1" x14ac:dyDescent="0.2">
      <c r="A235" s="12"/>
      <c r="B235" s="32"/>
    </row>
    <row r="236" spans="1:2" ht="15" customHeight="1" x14ac:dyDescent="0.2">
      <c r="A236" s="12"/>
      <c r="B236" s="32"/>
    </row>
    <row r="237" spans="1:2" ht="15" customHeight="1" x14ac:dyDescent="0.2">
      <c r="A237" s="12"/>
      <c r="B237" s="32"/>
    </row>
    <row r="238" spans="1:2" ht="15" customHeight="1" x14ac:dyDescent="0.2">
      <c r="A238" s="12"/>
      <c r="B238" s="32"/>
    </row>
    <row r="239" spans="1:2" ht="15" customHeight="1" x14ac:dyDescent="0.2">
      <c r="A239" s="12"/>
      <c r="B239" s="32"/>
    </row>
    <row r="240" spans="1:2" ht="15" customHeight="1" x14ac:dyDescent="0.2">
      <c r="A240" s="12"/>
      <c r="B240" s="32"/>
    </row>
    <row r="241" spans="1:2" ht="15" customHeight="1" x14ac:dyDescent="0.2">
      <c r="A241" s="12"/>
      <c r="B241" s="32"/>
    </row>
    <row r="242" spans="1:2" ht="15" customHeight="1" x14ac:dyDescent="0.2">
      <c r="A242" s="12"/>
      <c r="B242" s="32"/>
    </row>
    <row r="243" spans="1:2" ht="15" customHeight="1" x14ac:dyDescent="0.2">
      <c r="A243" s="12"/>
      <c r="B243" s="32"/>
    </row>
    <row r="244" spans="1:2" ht="15" customHeight="1" x14ac:dyDescent="0.2">
      <c r="A244" s="12"/>
      <c r="B244" s="32"/>
    </row>
    <row r="245" spans="1:2" ht="15" customHeight="1" x14ac:dyDescent="0.2">
      <c r="A245" s="12"/>
      <c r="B245" s="32"/>
    </row>
    <row r="246" spans="1:2" ht="15" customHeight="1" x14ac:dyDescent="0.2">
      <c r="A246" s="12"/>
      <c r="B246" s="32"/>
    </row>
    <row r="247" spans="1:2" ht="15" customHeight="1" x14ac:dyDescent="0.2">
      <c r="A247" s="12"/>
      <c r="B247" s="32"/>
    </row>
    <row r="248" spans="1:2" ht="15" customHeight="1" x14ac:dyDescent="0.2">
      <c r="A248" s="12"/>
      <c r="B248" s="32"/>
    </row>
    <row r="249" spans="1:2" ht="15" customHeight="1" x14ac:dyDescent="0.2">
      <c r="A249" s="12"/>
      <c r="B249" s="32"/>
    </row>
    <row r="250" spans="1:2" ht="15" customHeight="1" x14ac:dyDescent="0.2">
      <c r="A250" s="12"/>
      <c r="B250" s="32"/>
    </row>
    <row r="251" spans="1:2" ht="15" customHeight="1" x14ac:dyDescent="0.2">
      <c r="A251" s="12"/>
      <c r="B251" s="32"/>
    </row>
    <row r="252" spans="1:2" ht="15" customHeight="1" x14ac:dyDescent="0.2">
      <c r="A252" s="12"/>
      <c r="B252" s="32"/>
    </row>
    <row r="253" spans="1:2" ht="15" customHeight="1" x14ac:dyDescent="0.2">
      <c r="A253" s="12"/>
      <c r="B253" s="32"/>
    </row>
    <row r="254" spans="1:2" ht="15" customHeight="1" x14ac:dyDescent="0.2">
      <c r="A254" s="12"/>
      <c r="B254" s="32"/>
    </row>
    <row r="255" spans="1:2" ht="15" customHeight="1" x14ac:dyDescent="0.2">
      <c r="A255" s="12"/>
      <c r="B255" s="32"/>
    </row>
    <row r="256" spans="1:2" ht="15" customHeight="1" x14ac:dyDescent="0.2">
      <c r="A256" s="12"/>
      <c r="B256" s="32"/>
    </row>
    <row r="257" spans="1:2" ht="15" customHeight="1" x14ac:dyDescent="0.2">
      <c r="A257" s="12"/>
      <c r="B257" s="32"/>
    </row>
    <row r="258" spans="1:2" ht="15" customHeight="1" x14ac:dyDescent="0.2">
      <c r="A258" s="12"/>
      <c r="B258" s="32"/>
    </row>
    <row r="259" spans="1:2" ht="15" customHeight="1" x14ac:dyDescent="0.2">
      <c r="A259" s="12"/>
      <c r="B259" s="32"/>
    </row>
    <row r="260" spans="1:2" ht="15" customHeight="1" x14ac:dyDescent="0.2">
      <c r="A260" s="12"/>
      <c r="B260" s="32"/>
    </row>
    <row r="261" spans="1:2" ht="15" customHeight="1" x14ac:dyDescent="0.2">
      <c r="A261" s="12"/>
      <c r="B261" s="32"/>
    </row>
    <row r="262" spans="1:2" ht="15" customHeight="1" x14ac:dyDescent="0.2">
      <c r="A262" s="12"/>
      <c r="B262" s="32"/>
    </row>
    <row r="263" spans="1:2" ht="15" customHeight="1" x14ac:dyDescent="0.2">
      <c r="A263" s="12"/>
      <c r="B263" s="32"/>
    </row>
    <row r="264" spans="1:2" ht="15" customHeight="1" x14ac:dyDescent="0.2">
      <c r="A264" s="12"/>
      <c r="B264" s="32"/>
    </row>
    <row r="265" spans="1:2" ht="15" customHeight="1" x14ac:dyDescent="0.2">
      <c r="A265" s="12"/>
      <c r="B265" s="32"/>
    </row>
    <row r="266" spans="1:2" ht="15" customHeight="1" x14ac:dyDescent="0.2">
      <c r="A266" s="12"/>
      <c r="B266" s="32"/>
    </row>
    <row r="267" spans="1:2" ht="15" customHeight="1" x14ac:dyDescent="0.2">
      <c r="A267" s="12"/>
      <c r="B267" s="32"/>
    </row>
    <row r="268" spans="1:2" ht="15" customHeight="1" x14ac:dyDescent="0.2">
      <c r="A268" s="12"/>
      <c r="B268" s="32"/>
    </row>
    <row r="269" spans="1:2" ht="15" customHeight="1" x14ac:dyDescent="0.2">
      <c r="A269" s="12"/>
      <c r="B269" s="32"/>
    </row>
    <row r="270" spans="1:2" ht="15" customHeight="1" x14ac:dyDescent="0.2">
      <c r="A270" s="12"/>
      <c r="B270" s="32"/>
    </row>
    <row r="271" spans="1:2" ht="15" customHeight="1" x14ac:dyDescent="0.2">
      <c r="A271" s="12"/>
      <c r="B271" s="32"/>
    </row>
    <row r="272" spans="1:2" ht="15" customHeight="1" x14ac:dyDescent="0.2">
      <c r="A272" s="12"/>
      <c r="B272" s="32"/>
    </row>
    <row r="273" spans="1:2" ht="15" customHeight="1" x14ac:dyDescent="0.2">
      <c r="A273" s="12"/>
      <c r="B273" s="32"/>
    </row>
    <row r="274" spans="1:2" ht="15" customHeight="1" x14ac:dyDescent="0.2">
      <c r="A274" s="12"/>
      <c r="B274" s="32"/>
    </row>
    <row r="275" spans="1:2" ht="15" customHeight="1" x14ac:dyDescent="0.2">
      <c r="A275" s="12"/>
      <c r="B275" s="32"/>
    </row>
    <row r="276" spans="1:2" ht="15" customHeight="1" x14ac:dyDescent="0.2">
      <c r="A276" s="12"/>
      <c r="B276" s="32"/>
    </row>
    <row r="277" spans="1:2" ht="15" customHeight="1" x14ac:dyDescent="0.2">
      <c r="A277" s="12"/>
      <c r="B277" s="32"/>
    </row>
    <row r="278" spans="1:2" ht="15" customHeight="1" x14ac:dyDescent="0.2">
      <c r="A278" s="12"/>
      <c r="B278" s="32"/>
    </row>
    <row r="279" spans="1:2" ht="15" customHeight="1" x14ac:dyDescent="0.2">
      <c r="A279" s="12"/>
      <c r="B279" s="32"/>
    </row>
    <row r="280" spans="1:2" ht="15" customHeight="1" x14ac:dyDescent="0.2">
      <c r="A280" s="12"/>
      <c r="B280" s="32"/>
    </row>
    <row r="281" spans="1:2" ht="15" customHeight="1" x14ac:dyDescent="0.2">
      <c r="A281" s="12"/>
      <c r="B281" s="32"/>
    </row>
    <row r="282" spans="1:2" ht="15" customHeight="1" x14ac:dyDescent="0.2">
      <c r="A282" s="12"/>
      <c r="B282" s="32"/>
    </row>
    <row r="283" spans="1:2" ht="15" customHeight="1" x14ac:dyDescent="0.2">
      <c r="A283" s="12"/>
      <c r="B283" s="32"/>
    </row>
    <row r="284" spans="1:2" ht="15" customHeight="1" x14ac:dyDescent="0.2">
      <c r="A284" s="12"/>
      <c r="B284" s="32"/>
    </row>
    <row r="285" spans="1:2" ht="15" customHeight="1" x14ac:dyDescent="0.2">
      <c r="A285" s="12"/>
      <c r="B285" s="32"/>
    </row>
    <row r="286" spans="1:2" ht="15" customHeight="1" x14ac:dyDescent="0.2">
      <c r="A286" s="12"/>
      <c r="B286" s="32"/>
    </row>
    <row r="287" spans="1:2" ht="15" customHeight="1" x14ac:dyDescent="0.2">
      <c r="A287" s="12"/>
      <c r="B287" s="32"/>
    </row>
    <row r="288" spans="1:2" ht="15" customHeight="1" x14ac:dyDescent="0.2">
      <c r="A288" s="12"/>
      <c r="B288" s="32"/>
    </row>
    <row r="289" spans="1:2" ht="15" customHeight="1" x14ac:dyDescent="0.2">
      <c r="A289" s="12"/>
      <c r="B289" s="32"/>
    </row>
    <row r="290" spans="1:2" ht="15" customHeight="1" x14ac:dyDescent="0.2">
      <c r="A290" s="12"/>
      <c r="B290" s="32"/>
    </row>
    <row r="291" spans="1:2" ht="15" customHeight="1" x14ac:dyDescent="0.2">
      <c r="A291" s="12"/>
      <c r="B291" s="32"/>
    </row>
    <row r="292" spans="1:2" ht="15" customHeight="1" x14ac:dyDescent="0.2">
      <c r="A292" s="12"/>
      <c r="B292" s="32"/>
    </row>
    <row r="293" spans="1:2" ht="15" customHeight="1" x14ac:dyDescent="0.2">
      <c r="A293" s="12"/>
      <c r="B293" s="32"/>
    </row>
    <row r="294" spans="1:2" ht="15" customHeight="1" x14ac:dyDescent="0.2">
      <c r="A294" s="12"/>
      <c r="B294" s="32"/>
    </row>
    <row r="295" spans="1:2" ht="15" customHeight="1" x14ac:dyDescent="0.2">
      <c r="A295" s="12"/>
      <c r="B295" s="32"/>
    </row>
    <row r="296" spans="1:2" ht="15" customHeight="1" x14ac:dyDescent="0.2">
      <c r="A296" s="12"/>
      <c r="B296" s="32"/>
    </row>
    <row r="297" spans="1:2" ht="15" customHeight="1" x14ac:dyDescent="0.2">
      <c r="A297" s="12"/>
      <c r="B297" s="32"/>
    </row>
    <row r="298" spans="1:2" ht="15" customHeight="1" x14ac:dyDescent="0.2">
      <c r="A298" s="12"/>
      <c r="B298" s="32"/>
    </row>
    <row r="299" spans="1:2" ht="15" customHeight="1" x14ac:dyDescent="0.2">
      <c r="A299" s="12"/>
      <c r="B299" s="32"/>
    </row>
    <row r="300" spans="1:2" ht="15" customHeight="1" x14ac:dyDescent="0.2">
      <c r="A300" s="12"/>
      <c r="B300" s="32"/>
    </row>
    <row r="301" spans="1:2" ht="15" customHeight="1" x14ac:dyDescent="0.2">
      <c r="A301" s="12"/>
      <c r="B301" s="32"/>
    </row>
    <row r="302" spans="1:2" ht="15" customHeight="1" x14ac:dyDescent="0.2">
      <c r="A302" s="12"/>
      <c r="B302" s="32"/>
    </row>
    <row r="303" spans="1:2" ht="15" customHeight="1" x14ac:dyDescent="0.2">
      <c r="A303" s="12"/>
      <c r="B303" s="32"/>
    </row>
    <row r="304" spans="1:2" ht="15" customHeight="1" x14ac:dyDescent="0.2">
      <c r="A304" s="12"/>
      <c r="B304" s="32"/>
    </row>
    <row r="305" spans="1:2" ht="15" customHeight="1" x14ac:dyDescent="0.2">
      <c r="A305" s="12"/>
      <c r="B305" s="32"/>
    </row>
    <row r="306" spans="1:2" ht="15" customHeight="1" x14ac:dyDescent="0.2">
      <c r="A306" s="12"/>
      <c r="B306" s="32"/>
    </row>
    <row r="307" spans="1:2" ht="15" customHeight="1" x14ac:dyDescent="0.2">
      <c r="A307" s="12"/>
      <c r="B307" s="32"/>
    </row>
    <row r="308" spans="1:2" ht="15" customHeight="1" x14ac:dyDescent="0.2">
      <c r="A308" s="12"/>
      <c r="B308" s="32"/>
    </row>
    <row r="309" spans="1:2" ht="15" customHeight="1" x14ac:dyDescent="0.2">
      <c r="A309" s="12"/>
      <c r="B309" s="32"/>
    </row>
    <row r="310" spans="1:2" ht="15" customHeight="1" x14ac:dyDescent="0.2">
      <c r="A310" s="12"/>
      <c r="B310" s="32"/>
    </row>
    <row r="311" spans="1:2" ht="15" customHeight="1" x14ac:dyDescent="0.2">
      <c r="A311" s="12"/>
      <c r="B311" s="32"/>
    </row>
    <row r="312" spans="1:2" ht="15" customHeight="1" x14ac:dyDescent="0.2">
      <c r="A312" s="12"/>
      <c r="B312" s="32"/>
    </row>
    <row r="313" spans="1:2" ht="15" customHeight="1" x14ac:dyDescent="0.2">
      <c r="A313" s="12"/>
      <c r="B313" s="32"/>
    </row>
    <row r="314" spans="1:2" ht="15" customHeight="1" x14ac:dyDescent="0.2">
      <c r="A314" s="12"/>
      <c r="B314" s="32"/>
    </row>
    <row r="315" spans="1:2" ht="15" customHeight="1" x14ac:dyDescent="0.2">
      <c r="A315" s="12"/>
      <c r="B315" s="32"/>
    </row>
    <row r="316" spans="1:2" ht="15" customHeight="1" x14ac:dyDescent="0.2">
      <c r="A316" s="12"/>
      <c r="B316" s="32"/>
    </row>
    <row r="317" spans="1:2" ht="15" customHeight="1" x14ac:dyDescent="0.2">
      <c r="A317" s="12"/>
      <c r="B317" s="32"/>
    </row>
    <row r="318" spans="1:2" ht="15" customHeight="1" x14ac:dyDescent="0.2">
      <c r="A318" s="12"/>
      <c r="B318" s="32"/>
    </row>
    <row r="319" spans="1:2" ht="15" customHeight="1" x14ac:dyDescent="0.2">
      <c r="A319" s="12"/>
      <c r="B319" s="32"/>
    </row>
    <row r="320" spans="1:2" ht="15" customHeight="1" x14ac:dyDescent="0.2">
      <c r="A320" s="12"/>
      <c r="B320" s="32"/>
    </row>
    <row r="321" spans="1:2" ht="15" customHeight="1" x14ac:dyDescent="0.2">
      <c r="A321" s="12"/>
      <c r="B321" s="32"/>
    </row>
    <row r="322" spans="1:2" ht="15" customHeight="1" x14ac:dyDescent="0.2">
      <c r="A322" s="12"/>
      <c r="B322" s="32"/>
    </row>
    <row r="323" spans="1:2" ht="15" customHeight="1" x14ac:dyDescent="0.2">
      <c r="A323" s="12"/>
      <c r="B323" s="32"/>
    </row>
    <row r="324" spans="1:2" ht="15" customHeight="1" x14ac:dyDescent="0.2">
      <c r="A324" s="12"/>
      <c r="B324" s="32"/>
    </row>
    <row r="325" spans="1:2" ht="15" customHeight="1" x14ac:dyDescent="0.2">
      <c r="A325" s="12"/>
      <c r="B325" s="32"/>
    </row>
    <row r="326" spans="1:2" ht="15" customHeight="1" x14ac:dyDescent="0.2">
      <c r="A326" s="12"/>
      <c r="B326" s="32"/>
    </row>
    <row r="327" spans="1:2" ht="15" customHeight="1" x14ac:dyDescent="0.2">
      <c r="A327" s="12"/>
      <c r="B327" s="32"/>
    </row>
    <row r="328" spans="1:2" ht="15" customHeight="1" x14ac:dyDescent="0.2">
      <c r="A328" s="12"/>
      <c r="B328" s="32"/>
    </row>
    <row r="329" spans="1:2" ht="15" customHeight="1" x14ac:dyDescent="0.2">
      <c r="A329" s="12"/>
      <c r="B329" s="32"/>
    </row>
    <row r="330" spans="1:2" ht="15" customHeight="1" x14ac:dyDescent="0.2">
      <c r="A330" s="12"/>
      <c r="B330" s="32"/>
    </row>
    <row r="331" spans="1:2" ht="15" customHeight="1" x14ac:dyDescent="0.2">
      <c r="A331" s="12"/>
      <c r="B331" s="32"/>
    </row>
    <row r="332" spans="1:2" ht="15" customHeight="1" x14ac:dyDescent="0.2">
      <c r="A332" s="12"/>
      <c r="B332" s="32"/>
    </row>
    <row r="333" spans="1:2" ht="15" customHeight="1" x14ac:dyDescent="0.2">
      <c r="A333" s="12"/>
      <c r="B333" s="32"/>
    </row>
    <row r="334" spans="1:2" ht="15" customHeight="1" x14ac:dyDescent="0.2">
      <c r="A334" s="12"/>
      <c r="B334" s="32"/>
    </row>
    <row r="335" spans="1:2" ht="15" customHeight="1" x14ac:dyDescent="0.2">
      <c r="A335" s="12"/>
      <c r="B335" s="32"/>
    </row>
    <row r="336" spans="1:2" ht="15" customHeight="1" x14ac:dyDescent="0.2">
      <c r="A336" s="12"/>
      <c r="B336" s="32"/>
    </row>
    <row r="337" spans="1:2" ht="15" customHeight="1" x14ac:dyDescent="0.2">
      <c r="A337" s="12"/>
      <c r="B337" s="32"/>
    </row>
    <row r="338" spans="1:2" ht="15" customHeight="1" x14ac:dyDescent="0.2">
      <c r="A338" s="12"/>
      <c r="B338" s="32"/>
    </row>
    <row r="339" spans="1:2" ht="15" customHeight="1" x14ac:dyDescent="0.2">
      <c r="A339" s="12"/>
      <c r="B339" s="32"/>
    </row>
    <row r="340" spans="1:2" ht="15" customHeight="1" x14ac:dyDescent="0.2">
      <c r="A340" s="12"/>
      <c r="B340" s="32"/>
    </row>
    <row r="341" spans="1:2" ht="15" customHeight="1" x14ac:dyDescent="0.2">
      <c r="A341" s="12"/>
      <c r="B341" s="32"/>
    </row>
    <row r="342" spans="1:2" ht="15" customHeight="1" x14ac:dyDescent="0.2">
      <c r="A342" s="12"/>
      <c r="B342" s="32"/>
    </row>
    <row r="343" spans="1:2" ht="15" customHeight="1" x14ac:dyDescent="0.2">
      <c r="A343" s="12"/>
      <c r="B343" s="32"/>
    </row>
    <row r="344" spans="1:2" ht="15" customHeight="1" x14ac:dyDescent="0.2">
      <c r="A344" s="12"/>
      <c r="B344" s="32"/>
    </row>
    <row r="345" spans="1:2" ht="15" customHeight="1" x14ac:dyDescent="0.2">
      <c r="A345" s="12"/>
      <c r="B345" s="32"/>
    </row>
    <row r="346" spans="1:2" ht="15" customHeight="1" x14ac:dyDescent="0.2">
      <c r="A346" s="12"/>
      <c r="B346" s="32"/>
    </row>
    <row r="347" spans="1:2" ht="15" customHeight="1" x14ac:dyDescent="0.2">
      <c r="A347" s="12"/>
      <c r="B347" s="32"/>
    </row>
    <row r="348" spans="1:2" ht="15" customHeight="1" x14ac:dyDescent="0.2">
      <c r="A348" s="12"/>
      <c r="B348" s="32"/>
    </row>
    <row r="349" spans="1:2" ht="15" customHeight="1" x14ac:dyDescent="0.2">
      <c r="A349" s="12"/>
      <c r="B349" s="32"/>
    </row>
    <row r="350" spans="1:2" ht="15" customHeight="1" x14ac:dyDescent="0.2">
      <c r="A350" s="12"/>
      <c r="B350" s="32"/>
    </row>
    <row r="351" spans="1:2" ht="15" customHeight="1" x14ac:dyDescent="0.2">
      <c r="A351" s="12"/>
      <c r="B351" s="32"/>
    </row>
    <row r="352" spans="1:2" ht="15" customHeight="1" x14ac:dyDescent="0.2">
      <c r="A352" s="12"/>
      <c r="B352" s="32"/>
    </row>
    <row r="353" spans="1:2" ht="15" customHeight="1" x14ac:dyDescent="0.2">
      <c r="A353" s="12"/>
      <c r="B353" s="32"/>
    </row>
    <row r="354" spans="1:2" ht="15" customHeight="1" x14ac:dyDescent="0.2">
      <c r="A354" s="12"/>
      <c r="B354" s="32"/>
    </row>
    <row r="355" spans="1:2" ht="15" customHeight="1" x14ac:dyDescent="0.2">
      <c r="A355" s="12"/>
      <c r="B355" s="32"/>
    </row>
    <row r="356" spans="1:2" ht="15" customHeight="1" x14ac:dyDescent="0.2">
      <c r="A356" s="12"/>
      <c r="B356" s="32"/>
    </row>
    <row r="357" spans="1:2" ht="15" customHeight="1" x14ac:dyDescent="0.2">
      <c r="A357" s="12"/>
      <c r="B357" s="32"/>
    </row>
    <row r="358" spans="1:2" ht="15" customHeight="1" x14ac:dyDescent="0.2">
      <c r="A358" s="12"/>
      <c r="B358" s="32"/>
    </row>
    <row r="359" spans="1:2" ht="15" customHeight="1" x14ac:dyDescent="0.2">
      <c r="A359" s="12"/>
      <c r="B359" s="32"/>
    </row>
    <row r="360" spans="1:2" ht="15" customHeight="1" x14ac:dyDescent="0.2">
      <c r="A360" s="12"/>
      <c r="B360" s="32"/>
    </row>
    <row r="361" spans="1:2" ht="15" customHeight="1" x14ac:dyDescent="0.2">
      <c r="A361" s="12"/>
      <c r="B361" s="32"/>
    </row>
    <row r="362" spans="1:2" ht="15" customHeight="1" x14ac:dyDescent="0.2">
      <c r="A362" s="12"/>
      <c r="B362" s="32"/>
    </row>
    <row r="363" spans="1:2" ht="15" customHeight="1" x14ac:dyDescent="0.2">
      <c r="A363" s="12"/>
      <c r="B363" s="32"/>
    </row>
    <row r="364" spans="1:2" ht="15" customHeight="1" x14ac:dyDescent="0.2">
      <c r="A364" s="12"/>
      <c r="B364" s="32"/>
    </row>
    <row r="365" spans="1:2" ht="15" customHeight="1" x14ac:dyDescent="0.2">
      <c r="A365" s="12"/>
      <c r="B365" s="32"/>
    </row>
    <row r="366" spans="1:2" ht="15" customHeight="1" x14ac:dyDescent="0.2">
      <c r="A366" s="12"/>
      <c r="B366" s="32"/>
    </row>
    <row r="367" spans="1:2" ht="15" customHeight="1" x14ac:dyDescent="0.2">
      <c r="A367" s="12"/>
      <c r="B367" s="32"/>
    </row>
    <row r="368" spans="1:2" ht="15" customHeight="1" x14ac:dyDescent="0.2">
      <c r="A368" s="12"/>
      <c r="B368" s="32"/>
    </row>
    <row r="369" spans="1:2" ht="15" customHeight="1" x14ac:dyDescent="0.2">
      <c r="A369" s="12"/>
      <c r="B369" s="32"/>
    </row>
    <row r="370" spans="1:2" ht="15" customHeight="1" x14ac:dyDescent="0.2">
      <c r="A370" s="12"/>
      <c r="B370" s="32"/>
    </row>
    <row r="371" spans="1:2" ht="15" customHeight="1" x14ac:dyDescent="0.2">
      <c r="A371" s="12"/>
      <c r="B371" s="32"/>
    </row>
    <row r="372" spans="1:2" ht="15" customHeight="1" x14ac:dyDescent="0.2">
      <c r="A372" s="12"/>
      <c r="B372" s="32"/>
    </row>
    <row r="373" spans="1:2" ht="15" customHeight="1" x14ac:dyDescent="0.2">
      <c r="A373" s="12"/>
      <c r="B373" s="32"/>
    </row>
    <row r="374" spans="1:2" ht="15" customHeight="1" x14ac:dyDescent="0.2">
      <c r="A374" s="12"/>
      <c r="B374" s="32"/>
    </row>
    <row r="375" spans="1:2" ht="15" customHeight="1" x14ac:dyDescent="0.2">
      <c r="A375" s="12"/>
      <c r="B375" s="32"/>
    </row>
    <row r="376" spans="1:2" ht="15" customHeight="1" x14ac:dyDescent="0.2">
      <c r="A376" s="12"/>
      <c r="B376" s="32"/>
    </row>
    <row r="377" spans="1:2" ht="15" customHeight="1" x14ac:dyDescent="0.2">
      <c r="A377" s="12"/>
      <c r="B377" s="32"/>
    </row>
    <row r="378" spans="1:2" ht="15" customHeight="1" x14ac:dyDescent="0.2">
      <c r="A378" s="12"/>
      <c r="B378" s="32"/>
    </row>
    <row r="379" spans="1:2" ht="15" customHeight="1" x14ac:dyDescent="0.2">
      <c r="A379" s="12"/>
      <c r="B379" s="32"/>
    </row>
    <row r="380" spans="1:2" ht="15" customHeight="1" x14ac:dyDescent="0.2">
      <c r="A380" s="12"/>
      <c r="B380" s="32"/>
    </row>
    <row r="381" spans="1:2" ht="15" customHeight="1" x14ac:dyDescent="0.2">
      <c r="A381" s="12"/>
      <c r="B381" s="32"/>
    </row>
    <row r="382" spans="1:2" ht="15" customHeight="1" x14ac:dyDescent="0.2">
      <c r="A382" s="12"/>
      <c r="B382" s="32"/>
    </row>
    <row r="383" spans="1:2" ht="15" customHeight="1" x14ac:dyDescent="0.2">
      <c r="A383" s="12"/>
      <c r="B383" s="32"/>
    </row>
    <row r="384" spans="1:2" ht="15" customHeight="1" x14ac:dyDescent="0.2">
      <c r="A384" s="12"/>
      <c r="B384" s="32"/>
    </row>
    <row r="385" spans="1:2" ht="15" customHeight="1" x14ac:dyDescent="0.2">
      <c r="A385" s="12"/>
      <c r="B385" s="32"/>
    </row>
    <row r="386" spans="1:2" ht="15" customHeight="1" x14ac:dyDescent="0.2">
      <c r="A386" s="12"/>
      <c r="B386" s="32"/>
    </row>
    <row r="387" spans="1:2" ht="15" customHeight="1" x14ac:dyDescent="0.2">
      <c r="A387" s="12"/>
      <c r="B387" s="32"/>
    </row>
    <row r="388" spans="1:2" ht="15" customHeight="1" x14ac:dyDescent="0.2">
      <c r="A388" s="12"/>
      <c r="B388" s="32"/>
    </row>
    <row r="389" spans="1:2" ht="15" customHeight="1" x14ac:dyDescent="0.2">
      <c r="A389" s="12"/>
      <c r="B389" s="32"/>
    </row>
    <row r="390" spans="1:2" ht="15" customHeight="1" x14ac:dyDescent="0.2">
      <c r="A390" s="12"/>
      <c r="B390" s="32"/>
    </row>
    <row r="391" spans="1:2" ht="15" customHeight="1" x14ac:dyDescent="0.2">
      <c r="A391" s="12"/>
      <c r="B391" s="32"/>
    </row>
    <row r="392" spans="1:2" ht="15" customHeight="1" x14ac:dyDescent="0.2">
      <c r="A392" s="12"/>
      <c r="B392" s="32"/>
    </row>
    <row r="393" spans="1:2" ht="15" customHeight="1" x14ac:dyDescent="0.2">
      <c r="A393" s="12"/>
      <c r="B393" s="32"/>
    </row>
    <row r="394" spans="1:2" ht="15" customHeight="1" x14ac:dyDescent="0.2">
      <c r="A394" s="12"/>
      <c r="B394" s="32"/>
    </row>
    <row r="395" spans="1:2" ht="15" customHeight="1" x14ac:dyDescent="0.2">
      <c r="A395" s="12"/>
      <c r="B395" s="32"/>
    </row>
    <row r="396" spans="1:2" ht="15" customHeight="1" x14ac:dyDescent="0.2">
      <c r="A396" s="12"/>
      <c r="B396" s="32"/>
    </row>
    <row r="397" spans="1:2" ht="15" customHeight="1" x14ac:dyDescent="0.2">
      <c r="A397" s="12"/>
      <c r="B397" s="32"/>
    </row>
    <row r="398" spans="1:2" ht="15" customHeight="1" x14ac:dyDescent="0.2">
      <c r="A398" s="12"/>
      <c r="B398" s="32"/>
    </row>
    <row r="399" spans="1:2" ht="15" customHeight="1" x14ac:dyDescent="0.2">
      <c r="A399" s="12"/>
      <c r="B399" s="32"/>
    </row>
    <row r="400" spans="1:2" ht="15" customHeight="1" x14ac:dyDescent="0.2">
      <c r="A400" s="12"/>
      <c r="B400" s="32"/>
    </row>
    <row r="401" spans="1:2" ht="15" customHeight="1" x14ac:dyDescent="0.2">
      <c r="A401" s="12"/>
      <c r="B401" s="32"/>
    </row>
    <row r="402" spans="1:2" ht="15" customHeight="1" x14ac:dyDescent="0.2">
      <c r="A402" s="12"/>
      <c r="B402" s="32"/>
    </row>
    <row r="403" spans="1:2" ht="15" customHeight="1" x14ac:dyDescent="0.2">
      <c r="A403" s="12"/>
      <c r="B403" s="32"/>
    </row>
    <row r="404" spans="1:2" ht="15" customHeight="1" x14ac:dyDescent="0.2">
      <c r="A404" s="12"/>
      <c r="B404" s="32"/>
    </row>
    <row r="405" spans="1:2" ht="15" customHeight="1" x14ac:dyDescent="0.2">
      <c r="A405" s="12"/>
      <c r="B405" s="32"/>
    </row>
    <row r="406" spans="1:2" ht="15" customHeight="1" x14ac:dyDescent="0.2">
      <c r="A406" s="12"/>
      <c r="B406" s="32"/>
    </row>
    <row r="407" spans="1:2" ht="15" customHeight="1" x14ac:dyDescent="0.2">
      <c r="A407" s="12"/>
      <c r="B407" s="32"/>
    </row>
    <row r="408" spans="1:2" ht="15" customHeight="1" x14ac:dyDescent="0.2">
      <c r="A408" s="12"/>
      <c r="B408" s="32"/>
    </row>
    <row r="409" spans="1:2" ht="15" customHeight="1" x14ac:dyDescent="0.2">
      <c r="A409" s="12"/>
      <c r="B409" s="32"/>
    </row>
    <row r="410" spans="1:2" ht="15" customHeight="1" x14ac:dyDescent="0.2">
      <c r="A410" s="12"/>
      <c r="B410" s="32"/>
    </row>
    <row r="411" spans="1:2" ht="15" customHeight="1" x14ac:dyDescent="0.2">
      <c r="A411" s="12"/>
      <c r="B411" s="32"/>
    </row>
    <row r="412" spans="1:2" ht="15" customHeight="1" x14ac:dyDescent="0.2">
      <c r="A412" s="12"/>
      <c r="B412" s="32"/>
    </row>
    <row r="413" spans="1:2" ht="15" customHeight="1" x14ac:dyDescent="0.2">
      <c r="A413" s="12"/>
      <c r="B413" s="32"/>
    </row>
    <row r="414" spans="1:2" ht="15" customHeight="1" x14ac:dyDescent="0.2">
      <c r="A414" s="12"/>
      <c r="B414" s="32"/>
    </row>
    <row r="415" spans="1:2" ht="15" customHeight="1" x14ac:dyDescent="0.2">
      <c r="A415" s="12"/>
      <c r="B415" s="32"/>
    </row>
    <row r="416" spans="1:2" ht="15" customHeight="1" x14ac:dyDescent="0.2">
      <c r="A416" s="12"/>
      <c r="B416" s="32"/>
    </row>
    <row r="417" spans="1:2" ht="15" customHeight="1" x14ac:dyDescent="0.2">
      <c r="A417" s="12"/>
      <c r="B417" s="32"/>
    </row>
    <row r="418" spans="1:2" ht="15" customHeight="1" x14ac:dyDescent="0.2">
      <c r="A418" s="12"/>
      <c r="B418" s="32"/>
    </row>
    <row r="419" spans="1:2" ht="15" customHeight="1" x14ac:dyDescent="0.2">
      <c r="A419" s="12"/>
      <c r="B419" s="32"/>
    </row>
    <row r="420" spans="1:2" ht="15" customHeight="1" x14ac:dyDescent="0.2">
      <c r="A420" s="12"/>
      <c r="B420" s="32"/>
    </row>
    <row r="421" spans="1:2" ht="15" customHeight="1" x14ac:dyDescent="0.2">
      <c r="A421" s="12"/>
      <c r="B421" s="32"/>
    </row>
    <row r="422" spans="1:2" ht="15" customHeight="1" x14ac:dyDescent="0.2">
      <c r="A422" s="12"/>
      <c r="B422" s="32"/>
    </row>
    <row r="423" spans="1:2" ht="15" customHeight="1" x14ac:dyDescent="0.2">
      <c r="A423" s="12"/>
      <c r="B423" s="32"/>
    </row>
    <row r="424" spans="1:2" ht="15" customHeight="1" x14ac:dyDescent="0.2">
      <c r="A424" s="12"/>
      <c r="B424" s="32"/>
    </row>
    <row r="425" spans="1:2" ht="15" customHeight="1" x14ac:dyDescent="0.2">
      <c r="A425" s="12"/>
      <c r="B425" s="32"/>
    </row>
    <row r="426" spans="1:2" ht="15" customHeight="1" x14ac:dyDescent="0.2">
      <c r="A426" s="12"/>
      <c r="B426" s="32"/>
    </row>
    <row r="427" spans="1:2" ht="15" customHeight="1" x14ac:dyDescent="0.2">
      <c r="A427" s="12"/>
      <c r="B427" s="32"/>
    </row>
    <row r="428" spans="1:2" ht="15" customHeight="1" x14ac:dyDescent="0.2">
      <c r="A428" s="12"/>
      <c r="B428" s="32"/>
    </row>
    <row r="429" spans="1:2" ht="15" customHeight="1" x14ac:dyDescent="0.2">
      <c r="A429" s="12"/>
      <c r="B429" s="32"/>
    </row>
    <row r="430" spans="1:2" ht="15" customHeight="1" x14ac:dyDescent="0.2">
      <c r="A430" s="12"/>
      <c r="B430" s="32"/>
    </row>
    <row r="431" spans="1:2" ht="15" customHeight="1" x14ac:dyDescent="0.2">
      <c r="A431" s="12"/>
      <c r="B431" s="32"/>
    </row>
    <row r="432" spans="1:2" ht="15" customHeight="1" x14ac:dyDescent="0.2">
      <c r="A432" s="12"/>
      <c r="B432" s="32"/>
    </row>
    <row r="433" spans="1:2" ht="15" customHeight="1" x14ac:dyDescent="0.2">
      <c r="A433" s="12"/>
      <c r="B433" s="32"/>
    </row>
    <row r="434" spans="1:2" ht="15" customHeight="1" x14ac:dyDescent="0.2">
      <c r="A434" s="12"/>
      <c r="B434" s="32"/>
    </row>
    <row r="435" spans="1:2" ht="15" customHeight="1" x14ac:dyDescent="0.2">
      <c r="A435" s="12"/>
      <c r="B435" s="32"/>
    </row>
    <row r="436" spans="1:2" ht="15" customHeight="1" x14ac:dyDescent="0.2">
      <c r="A436" s="12"/>
      <c r="B436" s="32"/>
    </row>
    <row r="437" spans="1:2" ht="15" customHeight="1" x14ac:dyDescent="0.2">
      <c r="A437" s="12"/>
      <c r="B437" s="32"/>
    </row>
    <row r="438" spans="1:2" ht="15" customHeight="1" x14ac:dyDescent="0.2">
      <c r="A438" s="12"/>
      <c r="B438" s="32"/>
    </row>
    <row r="439" spans="1:2" ht="15" customHeight="1" x14ac:dyDescent="0.2">
      <c r="A439" s="12"/>
      <c r="B439" s="32"/>
    </row>
    <row r="440" spans="1:2" ht="15" customHeight="1" x14ac:dyDescent="0.2">
      <c r="A440" s="12"/>
      <c r="B440" s="32"/>
    </row>
    <row r="441" spans="1:2" ht="15" customHeight="1" x14ac:dyDescent="0.2">
      <c r="A441" s="12"/>
      <c r="B441" s="32"/>
    </row>
    <row r="442" spans="1:2" ht="15" customHeight="1" x14ac:dyDescent="0.2">
      <c r="A442" s="12"/>
      <c r="B442" s="32"/>
    </row>
    <row r="443" spans="1:2" ht="15" customHeight="1" x14ac:dyDescent="0.2">
      <c r="A443" s="12"/>
      <c r="B443" s="32"/>
    </row>
    <row r="444" spans="1:2" ht="15" customHeight="1" x14ac:dyDescent="0.2">
      <c r="A444" s="12"/>
      <c r="B444" s="32"/>
    </row>
    <row r="445" spans="1:2" ht="15" customHeight="1" x14ac:dyDescent="0.2">
      <c r="A445" s="12"/>
      <c r="B445" s="32"/>
    </row>
    <row r="446" spans="1:2" ht="15" customHeight="1" x14ac:dyDescent="0.2">
      <c r="A446" s="12"/>
      <c r="B446" s="32"/>
    </row>
    <row r="447" spans="1:2" ht="15" customHeight="1" x14ac:dyDescent="0.2">
      <c r="A447" s="12"/>
      <c r="B447" s="32"/>
    </row>
    <row r="448" spans="1:2" ht="15" customHeight="1" x14ac:dyDescent="0.2">
      <c r="A448" s="12"/>
      <c r="B448" s="32"/>
    </row>
    <row r="449" spans="1:2" ht="15" customHeight="1" x14ac:dyDescent="0.2">
      <c r="A449" s="12"/>
      <c r="B449" s="32"/>
    </row>
    <row r="450" spans="1:2" ht="15" customHeight="1" x14ac:dyDescent="0.2">
      <c r="A450" s="12"/>
      <c r="B450" s="32"/>
    </row>
    <row r="451" spans="1:2" ht="15" customHeight="1" x14ac:dyDescent="0.2">
      <c r="A451" s="12"/>
      <c r="B451" s="32"/>
    </row>
    <row r="452" spans="1:2" ht="15" customHeight="1" x14ac:dyDescent="0.2">
      <c r="A452" s="12"/>
      <c r="B452" s="32"/>
    </row>
    <row r="453" spans="1:2" ht="15" customHeight="1" x14ac:dyDescent="0.2">
      <c r="A453" s="12"/>
      <c r="B453" s="32"/>
    </row>
    <row r="454" spans="1:2" ht="15" customHeight="1" x14ac:dyDescent="0.2">
      <c r="A454" s="12"/>
      <c r="B454" s="32"/>
    </row>
    <row r="455" spans="1:2" ht="15" customHeight="1" x14ac:dyDescent="0.2">
      <c r="A455" s="12"/>
      <c r="B455" s="32"/>
    </row>
    <row r="456" spans="1:2" ht="15" customHeight="1" x14ac:dyDescent="0.2">
      <c r="A456" s="12"/>
      <c r="B456" s="32"/>
    </row>
    <row r="457" spans="1:2" ht="15" customHeight="1" x14ac:dyDescent="0.2">
      <c r="A457" s="12"/>
      <c r="B457" s="32"/>
    </row>
    <row r="458" spans="1:2" ht="15" customHeight="1" x14ac:dyDescent="0.2">
      <c r="A458" s="12"/>
      <c r="B458" s="32"/>
    </row>
    <row r="459" spans="1:2" ht="15" customHeight="1" x14ac:dyDescent="0.2">
      <c r="A459" s="12"/>
      <c r="B459" s="32"/>
    </row>
    <row r="460" spans="1:2" ht="15" customHeight="1" x14ac:dyDescent="0.2">
      <c r="A460" s="12"/>
      <c r="B460" s="32"/>
    </row>
    <row r="461" spans="1:2" ht="15" customHeight="1" x14ac:dyDescent="0.2">
      <c r="A461" s="12"/>
      <c r="B461" s="32"/>
    </row>
    <row r="462" spans="1:2" ht="15" customHeight="1" x14ac:dyDescent="0.2">
      <c r="A462" s="12"/>
      <c r="B462" s="32"/>
    </row>
    <row r="463" spans="1:2" ht="15" customHeight="1" x14ac:dyDescent="0.2">
      <c r="A463" s="12"/>
      <c r="B463" s="32"/>
    </row>
    <row r="464" spans="1:2" ht="15" customHeight="1" x14ac:dyDescent="0.2">
      <c r="A464" s="12"/>
      <c r="B464" s="32"/>
    </row>
    <row r="465" spans="1:2" ht="15" customHeight="1" x14ac:dyDescent="0.2">
      <c r="A465" s="12"/>
      <c r="B465" s="32"/>
    </row>
    <row r="466" spans="1:2" ht="15" customHeight="1" x14ac:dyDescent="0.2">
      <c r="A466" s="12"/>
      <c r="B466" s="32"/>
    </row>
    <row r="467" spans="1:2" ht="15" customHeight="1" x14ac:dyDescent="0.2">
      <c r="A467" s="12"/>
      <c r="B467" s="32"/>
    </row>
    <row r="468" spans="1:2" ht="15" customHeight="1" x14ac:dyDescent="0.2">
      <c r="A468" s="12"/>
      <c r="B468" s="32"/>
    </row>
    <row r="469" spans="1:2" ht="15" customHeight="1" x14ac:dyDescent="0.2">
      <c r="A469" s="12"/>
      <c r="B469" s="32"/>
    </row>
    <row r="470" spans="1:2" ht="15" customHeight="1" x14ac:dyDescent="0.2">
      <c r="A470" s="12"/>
      <c r="B470" s="32"/>
    </row>
    <row r="471" spans="1:2" ht="15" customHeight="1" x14ac:dyDescent="0.2">
      <c r="A471" s="12"/>
      <c r="B471" s="32"/>
    </row>
    <row r="472" spans="1:2" ht="15" customHeight="1" x14ac:dyDescent="0.2">
      <c r="A472" s="12"/>
      <c r="B472" s="32"/>
    </row>
    <row r="473" spans="1:2" ht="15" customHeight="1" x14ac:dyDescent="0.2">
      <c r="A473" s="12"/>
      <c r="B473" s="32"/>
    </row>
    <row r="474" spans="1:2" ht="15" customHeight="1" x14ac:dyDescent="0.2">
      <c r="A474" s="12"/>
      <c r="B474" s="32"/>
    </row>
    <row r="475" spans="1:2" ht="15" customHeight="1" x14ac:dyDescent="0.2">
      <c r="A475" s="12"/>
      <c r="B475" s="32"/>
    </row>
    <row r="476" spans="1:2" ht="15" customHeight="1" x14ac:dyDescent="0.2">
      <c r="A476" s="12"/>
      <c r="B476" s="32"/>
    </row>
    <row r="477" spans="1:2" ht="15" customHeight="1" x14ac:dyDescent="0.2">
      <c r="A477" s="12"/>
      <c r="B477" s="32"/>
    </row>
    <row r="478" spans="1:2" ht="15" customHeight="1" x14ac:dyDescent="0.2">
      <c r="A478" s="12"/>
      <c r="B478" s="32"/>
    </row>
    <row r="479" spans="1:2" ht="15" customHeight="1" x14ac:dyDescent="0.2">
      <c r="A479" s="12"/>
      <c r="B479" s="32"/>
    </row>
    <row r="480" spans="1:2" ht="15" customHeight="1" x14ac:dyDescent="0.2">
      <c r="A480" s="12"/>
      <c r="B480" s="32"/>
    </row>
    <row r="481" spans="1:2" ht="15" customHeight="1" x14ac:dyDescent="0.2">
      <c r="A481" s="12"/>
      <c r="B481" s="32"/>
    </row>
    <row r="482" spans="1:2" ht="15" customHeight="1" x14ac:dyDescent="0.2">
      <c r="A482" s="12"/>
      <c r="B482" s="32"/>
    </row>
    <row r="483" spans="1:2" ht="15" customHeight="1" x14ac:dyDescent="0.2">
      <c r="A483" s="12"/>
      <c r="B483" s="32"/>
    </row>
    <row r="484" spans="1:2" ht="15" customHeight="1" x14ac:dyDescent="0.2">
      <c r="A484" s="12"/>
      <c r="B484" s="32"/>
    </row>
    <row r="485" spans="1:2" ht="15" customHeight="1" x14ac:dyDescent="0.2">
      <c r="A485" s="12"/>
      <c r="B485" s="32"/>
    </row>
    <row r="486" spans="1:2" ht="15" customHeight="1" x14ac:dyDescent="0.2">
      <c r="A486" s="12"/>
      <c r="B486" s="32"/>
    </row>
    <row r="487" spans="1:2" ht="15" customHeight="1" x14ac:dyDescent="0.2">
      <c r="A487" s="12"/>
      <c r="B487" s="32"/>
    </row>
    <row r="488" spans="1:2" ht="15" customHeight="1" x14ac:dyDescent="0.2">
      <c r="A488" s="12"/>
      <c r="B488" s="32"/>
    </row>
    <row r="489" spans="1:2" ht="15" customHeight="1" x14ac:dyDescent="0.2">
      <c r="A489" s="12"/>
      <c r="B489" s="32"/>
    </row>
    <row r="490" spans="1:2" ht="15" customHeight="1" x14ac:dyDescent="0.2">
      <c r="A490" s="12"/>
      <c r="B490" s="32"/>
    </row>
    <row r="491" spans="1:2" ht="15" customHeight="1" x14ac:dyDescent="0.2">
      <c r="A491" s="12"/>
      <c r="B491" s="32"/>
    </row>
    <row r="492" spans="1:2" ht="15" customHeight="1" x14ac:dyDescent="0.2">
      <c r="A492" s="12"/>
      <c r="B492" s="32"/>
    </row>
    <row r="493" spans="1:2" ht="15" customHeight="1" x14ac:dyDescent="0.2">
      <c r="A493" s="12"/>
      <c r="B493" s="32"/>
    </row>
    <row r="494" spans="1:2" ht="15" customHeight="1" x14ac:dyDescent="0.2">
      <c r="A494" s="12"/>
      <c r="B494" s="32"/>
    </row>
    <row r="495" spans="1:2" ht="15" customHeight="1" x14ac:dyDescent="0.2">
      <c r="A495" s="12"/>
      <c r="B495" s="32"/>
    </row>
    <row r="496" spans="1:2" ht="15" customHeight="1" x14ac:dyDescent="0.2">
      <c r="A496" s="12"/>
      <c r="B496" s="32"/>
    </row>
    <row r="497" spans="1:2" ht="15" customHeight="1" x14ac:dyDescent="0.2">
      <c r="A497" s="12"/>
      <c r="B497" s="32"/>
    </row>
    <row r="498" spans="1:2" ht="15" customHeight="1" x14ac:dyDescent="0.2">
      <c r="A498" s="12"/>
      <c r="B498" s="32"/>
    </row>
    <row r="499" spans="1:2" ht="15" customHeight="1" x14ac:dyDescent="0.2">
      <c r="A499" s="12"/>
      <c r="B499" s="32"/>
    </row>
    <row r="500" spans="1:2" ht="15" customHeight="1" x14ac:dyDescent="0.2">
      <c r="A500" s="12"/>
      <c r="B500" s="32"/>
    </row>
    <row r="501" spans="1:2" ht="15" customHeight="1" x14ac:dyDescent="0.2">
      <c r="A501" s="12"/>
      <c r="B501" s="32"/>
    </row>
    <row r="502" spans="1:2" ht="15" customHeight="1" x14ac:dyDescent="0.2">
      <c r="A502" s="12"/>
      <c r="B502" s="32"/>
    </row>
    <row r="503" spans="1:2" ht="15" customHeight="1" x14ac:dyDescent="0.2">
      <c r="A503" s="12"/>
      <c r="B503" s="32"/>
    </row>
    <row r="504" spans="1:2" ht="15" customHeight="1" x14ac:dyDescent="0.2">
      <c r="A504" s="12"/>
      <c r="B504" s="32"/>
    </row>
    <row r="505" spans="1:2" ht="15" customHeight="1" x14ac:dyDescent="0.2">
      <c r="A505" s="12"/>
      <c r="B505" s="32"/>
    </row>
    <row r="506" spans="1:2" ht="15" customHeight="1" x14ac:dyDescent="0.2">
      <c r="A506" s="12"/>
      <c r="B506" s="32"/>
    </row>
    <row r="507" spans="1:2" ht="15" customHeight="1" x14ac:dyDescent="0.2">
      <c r="A507" s="12"/>
      <c r="B507" s="32"/>
    </row>
    <row r="508" spans="1:2" ht="15" customHeight="1" x14ac:dyDescent="0.2">
      <c r="A508" s="12"/>
      <c r="B508" s="32"/>
    </row>
    <row r="509" spans="1:2" ht="15" customHeight="1" x14ac:dyDescent="0.2">
      <c r="A509" s="12"/>
      <c r="B509" s="32"/>
    </row>
    <row r="510" spans="1:2" ht="15" customHeight="1" x14ac:dyDescent="0.2">
      <c r="A510" s="12"/>
      <c r="B510" s="32"/>
    </row>
    <row r="511" spans="1:2" ht="15" customHeight="1" x14ac:dyDescent="0.2">
      <c r="A511" s="12"/>
      <c r="B511" s="32"/>
    </row>
    <row r="512" spans="1:2" ht="15" customHeight="1" x14ac:dyDescent="0.2">
      <c r="A512" s="12"/>
      <c r="B512" s="32"/>
    </row>
    <row r="513" spans="1:2" ht="15" customHeight="1" x14ac:dyDescent="0.2">
      <c r="A513" s="12"/>
      <c r="B513" s="32"/>
    </row>
    <row r="514" spans="1:2" ht="15" customHeight="1" x14ac:dyDescent="0.2">
      <c r="A514" s="12"/>
      <c r="B514" s="32"/>
    </row>
    <row r="515" spans="1:2" ht="15" customHeight="1" x14ac:dyDescent="0.2">
      <c r="A515" s="12"/>
      <c r="B515" s="32"/>
    </row>
    <row r="516" spans="1:2" ht="15" customHeight="1" x14ac:dyDescent="0.2">
      <c r="A516" s="12"/>
      <c r="B516" s="32"/>
    </row>
    <row r="517" spans="1:2" ht="15" customHeight="1" x14ac:dyDescent="0.2">
      <c r="A517" s="12"/>
      <c r="B517" s="32"/>
    </row>
    <row r="518" spans="1:2" ht="15" customHeight="1" x14ac:dyDescent="0.2">
      <c r="A518" s="12"/>
      <c r="B518" s="32"/>
    </row>
    <row r="519" spans="1:2" ht="15" customHeight="1" x14ac:dyDescent="0.2">
      <c r="A519" s="12"/>
      <c r="B519" s="32"/>
    </row>
    <row r="520" spans="1:2" ht="15" customHeight="1" x14ac:dyDescent="0.2">
      <c r="A520" s="12"/>
      <c r="B520" s="32"/>
    </row>
    <row r="521" spans="1:2" ht="15" customHeight="1" x14ac:dyDescent="0.2">
      <c r="A521" s="12"/>
      <c r="B521" s="32"/>
    </row>
    <row r="522" spans="1:2" ht="15" customHeight="1" x14ac:dyDescent="0.2">
      <c r="A522" s="12"/>
      <c r="B522" s="32"/>
    </row>
    <row r="523" spans="1:2" ht="15" customHeight="1" x14ac:dyDescent="0.2">
      <c r="A523" s="12"/>
      <c r="B523" s="32"/>
    </row>
    <row r="524" spans="1:2" ht="15" customHeight="1" x14ac:dyDescent="0.2">
      <c r="A524" s="12"/>
      <c r="B524" s="32"/>
    </row>
    <row r="525" spans="1:2" ht="15" customHeight="1" x14ac:dyDescent="0.2">
      <c r="A525" s="12"/>
      <c r="B525" s="32"/>
    </row>
    <row r="526" spans="1:2" ht="15" customHeight="1" x14ac:dyDescent="0.2">
      <c r="A526" s="12"/>
      <c r="B526" s="32"/>
    </row>
    <row r="527" spans="1:2" ht="15" customHeight="1" x14ac:dyDescent="0.2">
      <c r="A527" s="12"/>
      <c r="B527" s="32"/>
    </row>
    <row r="528" spans="1:2" ht="15" customHeight="1" x14ac:dyDescent="0.2">
      <c r="A528" s="12"/>
      <c r="B528" s="32"/>
    </row>
    <row r="529" spans="1:2" ht="15" customHeight="1" x14ac:dyDescent="0.2">
      <c r="A529" s="12"/>
      <c r="B529" s="32"/>
    </row>
    <row r="530" spans="1:2" ht="15" customHeight="1" x14ac:dyDescent="0.2">
      <c r="A530" s="12"/>
      <c r="B530" s="32"/>
    </row>
    <row r="531" spans="1:2" ht="15" customHeight="1" x14ac:dyDescent="0.2">
      <c r="A531" s="12"/>
      <c r="B531" s="32"/>
    </row>
    <row r="532" spans="1:2" ht="15" customHeight="1" x14ac:dyDescent="0.2">
      <c r="A532" s="12"/>
      <c r="B532" s="32"/>
    </row>
    <row r="533" spans="1:2" ht="15" customHeight="1" x14ac:dyDescent="0.2">
      <c r="A533" s="12"/>
      <c r="B533" s="32"/>
    </row>
    <row r="534" spans="1:2" ht="15" customHeight="1" x14ac:dyDescent="0.2">
      <c r="A534" s="12"/>
      <c r="B534" s="32"/>
    </row>
    <row r="535" spans="1:2" ht="15" customHeight="1" x14ac:dyDescent="0.2">
      <c r="A535" s="12"/>
      <c r="B535" s="32"/>
    </row>
    <row r="536" spans="1:2" ht="15" customHeight="1" x14ac:dyDescent="0.2">
      <c r="A536" s="12"/>
      <c r="B536" s="32"/>
    </row>
    <row r="537" spans="1:2" ht="15" customHeight="1" x14ac:dyDescent="0.2">
      <c r="A537" s="12"/>
      <c r="B537" s="32"/>
    </row>
    <row r="538" spans="1:2" ht="15" customHeight="1" x14ac:dyDescent="0.2">
      <c r="A538" s="12"/>
      <c r="B538" s="32"/>
    </row>
    <row r="539" spans="1:2" ht="15" customHeight="1" x14ac:dyDescent="0.2">
      <c r="A539" s="12"/>
      <c r="B539" s="32"/>
    </row>
    <row r="540" spans="1:2" ht="15" customHeight="1" x14ac:dyDescent="0.2">
      <c r="A540" s="12"/>
      <c r="B540" s="32"/>
    </row>
    <row r="541" spans="1:2" ht="15" customHeight="1" x14ac:dyDescent="0.2">
      <c r="A541" s="12"/>
      <c r="B541" s="32"/>
    </row>
    <row r="542" spans="1:2" ht="15" customHeight="1" x14ac:dyDescent="0.2">
      <c r="A542" s="12"/>
      <c r="B542" s="32"/>
    </row>
    <row r="543" spans="1:2" ht="15" customHeight="1" x14ac:dyDescent="0.2">
      <c r="A543" s="12"/>
      <c r="B543" s="32"/>
    </row>
    <row r="544" spans="1:2" ht="15" customHeight="1" x14ac:dyDescent="0.2">
      <c r="A544" s="12"/>
      <c r="B544" s="32"/>
    </row>
    <row r="545" spans="1:2" ht="15" customHeight="1" x14ac:dyDescent="0.2">
      <c r="A545" s="12"/>
      <c r="B545" s="32"/>
    </row>
    <row r="546" spans="1:2" ht="15" customHeight="1" x14ac:dyDescent="0.2">
      <c r="A546" s="12"/>
      <c r="B546" s="32"/>
    </row>
    <row r="547" spans="1:2" ht="15" customHeight="1" x14ac:dyDescent="0.2">
      <c r="A547" s="12"/>
      <c r="B547" s="32"/>
    </row>
    <row r="548" spans="1:2" ht="15" customHeight="1" x14ac:dyDescent="0.2">
      <c r="A548" s="12"/>
      <c r="B548" s="32"/>
    </row>
    <row r="549" spans="1:2" ht="15" customHeight="1" x14ac:dyDescent="0.2">
      <c r="A549" s="12"/>
      <c r="B549" s="32"/>
    </row>
    <row r="550" spans="1:2" ht="15" customHeight="1" x14ac:dyDescent="0.2">
      <c r="A550" s="12"/>
      <c r="B550" s="32"/>
    </row>
    <row r="551" spans="1:2" ht="15" customHeight="1" x14ac:dyDescent="0.2">
      <c r="A551" s="12"/>
      <c r="B551" s="32"/>
    </row>
    <row r="552" spans="1:2" ht="15" customHeight="1" x14ac:dyDescent="0.2">
      <c r="A552" s="12"/>
      <c r="B552" s="32"/>
    </row>
    <row r="553" spans="1:2" ht="15" customHeight="1" x14ac:dyDescent="0.2">
      <c r="A553" s="12"/>
      <c r="B553" s="32"/>
    </row>
    <row r="554" spans="1:2" ht="15" customHeight="1" x14ac:dyDescent="0.2">
      <c r="A554" s="12"/>
      <c r="B554" s="32"/>
    </row>
    <row r="555" spans="1:2" ht="15" customHeight="1" x14ac:dyDescent="0.2">
      <c r="A555" s="12"/>
      <c r="B555" s="32"/>
    </row>
    <row r="556" spans="1:2" ht="15" customHeight="1" x14ac:dyDescent="0.2">
      <c r="A556" s="12"/>
      <c r="B556" s="32"/>
    </row>
    <row r="557" spans="1:2" ht="15" customHeight="1" x14ac:dyDescent="0.2">
      <c r="A557" s="12"/>
      <c r="B557" s="32"/>
    </row>
    <row r="558" spans="1:2" ht="15" customHeight="1" x14ac:dyDescent="0.2">
      <c r="A558" s="12"/>
      <c r="B558" s="32"/>
    </row>
    <row r="559" spans="1:2" ht="15" customHeight="1" x14ac:dyDescent="0.2">
      <c r="A559" s="12"/>
      <c r="B559" s="32"/>
    </row>
    <row r="560" spans="1:2" ht="15" customHeight="1" x14ac:dyDescent="0.2">
      <c r="A560" s="12"/>
      <c r="B560" s="32"/>
    </row>
    <row r="561" spans="1:2" ht="15" customHeight="1" x14ac:dyDescent="0.2">
      <c r="A561" s="12"/>
      <c r="B561" s="32"/>
    </row>
    <row r="562" spans="1:2" ht="15" customHeight="1" x14ac:dyDescent="0.2">
      <c r="A562" s="12"/>
      <c r="B562" s="32"/>
    </row>
    <row r="563" spans="1:2" ht="15" customHeight="1" x14ac:dyDescent="0.2">
      <c r="A563" s="12"/>
      <c r="B563" s="32"/>
    </row>
    <row r="564" spans="1:2" ht="15" customHeight="1" x14ac:dyDescent="0.2">
      <c r="A564" s="12"/>
      <c r="B564" s="32"/>
    </row>
    <row r="565" spans="1:2" ht="15" customHeight="1" x14ac:dyDescent="0.2">
      <c r="A565" s="12"/>
      <c r="B565" s="32"/>
    </row>
    <row r="566" spans="1:2" ht="15" customHeight="1" x14ac:dyDescent="0.2">
      <c r="A566" s="12"/>
      <c r="B566" s="32"/>
    </row>
    <row r="567" spans="1:2" ht="15" customHeight="1" x14ac:dyDescent="0.2">
      <c r="A567" s="12"/>
      <c r="B567" s="32"/>
    </row>
    <row r="568" spans="1:2" ht="15" customHeight="1" x14ac:dyDescent="0.2">
      <c r="A568" s="12"/>
      <c r="B568" s="32"/>
    </row>
    <row r="569" spans="1:2" ht="15" customHeight="1" x14ac:dyDescent="0.2">
      <c r="A569" s="12"/>
      <c r="B569" s="32"/>
    </row>
    <row r="570" spans="1:2" ht="15" customHeight="1" x14ac:dyDescent="0.2">
      <c r="A570" s="12"/>
      <c r="B570" s="32"/>
    </row>
    <row r="571" spans="1:2" ht="15" customHeight="1" x14ac:dyDescent="0.2">
      <c r="A571" s="12"/>
      <c r="B571" s="32"/>
    </row>
    <row r="572" spans="1:2" ht="15" customHeight="1" x14ac:dyDescent="0.2">
      <c r="A572" s="12"/>
      <c r="B572" s="32"/>
    </row>
    <row r="573" spans="1:2" ht="15" customHeight="1" x14ac:dyDescent="0.2">
      <c r="A573" s="12"/>
      <c r="B573" s="32"/>
    </row>
    <row r="574" spans="1:2" ht="15" customHeight="1" x14ac:dyDescent="0.2">
      <c r="A574" s="12"/>
      <c r="B574" s="32"/>
    </row>
    <row r="575" spans="1:2" ht="15" customHeight="1" x14ac:dyDescent="0.2">
      <c r="A575" s="12"/>
      <c r="B575" s="32"/>
    </row>
    <row r="576" spans="1:2" ht="15" customHeight="1" x14ac:dyDescent="0.2">
      <c r="A576" s="12"/>
      <c r="B576" s="32"/>
    </row>
    <row r="577" spans="1:2" ht="15" customHeight="1" x14ac:dyDescent="0.2">
      <c r="A577" s="12"/>
      <c r="B577" s="32"/>
    </row>
    <row r="578" spans="1:2" ht="15" customHeight="1" x14ac:dyDescent="0.2">
      <c r="A578" s="12"/>
      <c r="B578" s="32"/>
    </row>
    <row r="579" spans="1:2" ht="15" customHeight="1" x14ac:dyDescent="0.2">
      <c r="A579" s="12"/>
      <c r="B579" s="32"/>
    </row>
    <row r="580" spans="1:2" ht="15" customHeight="1" x14ac:dyDescent="0.2">
      <c r="A580" s="12"/>
      <c r="B580" s="32"/>
    </row>
    <row r="581" spans="1:2" ht="15" customHeight="1" x14ac:dyDescent="0.2">
      <c r="A581" s="12"/>
      <c r="B581" s="32"/>
    </row>
    <row r="582" spans="1:2" ht="15" customHeight="1" x14ac:dyDescent="0.2">
      <c r="A582" s="12"/>
      <c r="B582" s="32"/>
    </row>
    <row r="583" spans="1:2" ht="15" customHeight="1" x14ac:dyDescent="0.2">
      <c r="A583" s="12"/>
      <c r="B583" s="32"/>
    </row>
    <row r="584" spans="1:2" ht="15" customHeight="1" x14ac:dyDescent="0.2">
      <c r="A584" s="12"/>
      <c r="B584" s="32"/>
    </row>
    <row r="585" spans="1:2" ht="15" customHeight="1" x14ac:dyDescent="0.2">
      <c r="A585" s="12"/>
      <c r="B585" s="32"/>
    </row>
    <row r="586" spans="1:2" ht="15" customHeight="1" x14ac:dyDescent="0.2">
      <c r="A586" s="12"/>
      <c r="B586" s="32"/>
    </row>
    <row r="587" spans="1:2" ht="15" customHeight="1" x14ac:dyDescent="0.2">
      <c r="A587" s="12"/>
      <c r="B587" s="32"/>
    </row>
    <row r="588" spans="1:2" ht="15" customHeight="1" x14ac:dyDescent="0.2">
      <c r="A588" s="12"/>
      <c r="B588" s="32"/>
    </row>
    <row r="589" spans="1:2" ht="15" customHeight="1" x14ac:dyDescent="0.2">
      <c r="A589" s="12"/>
      <c r="B589" s="32"/>
    </row>
    <row r="590" spans="1:2" ht="15" customHeight="1" x14ac:dyDescent="0.2">
      <c r="A590" s="12"/>
      <c r="B590" s="32"/>
    </row>
    <row r="591" spans="1:2" ht="15" customHeight="1" x14ac:dyDescent="0.2">
      <c r="A591" s="12"/>
      <c r="B591" s="32"/>
    </row>
    <row r="592" spans="1:2" ht="15" customHeight="1" x14ac:dyDescent="0.2">
      <c r="A592" s="12"/>
      <c r="B592" s="32"/>
    </row>
    <row r="593" spans="1:2" ht="15" customHeight="1" x14ac:dyDescent="0.2">
      <c r="A593" s="12"/>
      <c r="B593" s="32"/>
    </row>
    <row r="594" spans="1:2" ht="15" customHeight="1" x14ac:dyDescent="0.2">
      <c r="A594" s="12"/>
      <c r="B594" s="32"/>
    </row>
    <row r="595" spans="1:2" ht="15" customHeight="1" x14ac:dyDescent="0.2">
      <c r="A595" s="12"/>
      <c r="B595" s="32"/>
    </row>
    <row r="596" spans="1:2" ht="15" customHeight="1" x14ac:dyDescent="0.2">
      <c r="A596" s="12"/>
      <c r="B596" s="32"/>
    </row>
    <row r="597" spans="1:2" ht="15" customHeight="1" x14ac:dyDescent="0.2">
      <c r="A597" s="12"/>
      <c r="B597" s="32"/>
    </row>
    <row r="598" spans="1:2" ht="15" customHeight="1" x14ac:dyDescent="0.2">
      <c r="A598" s="12"/>
      <c r="B598" s="32"/>
    </row>
    <row r="599" spans="1:2" ht="15" customHeight="1" x14ac:dyDescent="0.2">
      <c r="A599" s="12"/>
      <c r="B599" s="32"/>
    </row>
    <row r="600" spans="1:2" ht="15" customHeight="1" x14ac:dyDescent="0.2">
      <c r="A600" s="12"/>
      <c r="B600" s="32"/>
    </row>
    <row r="601" spans="1:2" ht="15" customHeight="1" x14ac:dyDescent="0.2">
      <c r="A601" s="12"/>
      <c r="B601" s="32"/>
    </row>
    <row r="602" spans="1:2" ht="15" customHeight="1" x14ac:dyDescent="0.2">
      <c r="A602" s="12"/>
      <c r="B602" s="32"/>
    </row>
    <row r="603" spans="1:2" ht="15" customHeight="1" x14ac:dyDescent="0.2">
      <c r="A603" s="12"/>
      <c r="B603" s="32"/>
    </row>
    <row r="604" spans="1:2" ht="15" customHeight="1" x14ac:dyDescent="0.2">
      <c r="A604" s="12"/>
      <c r="B604" s="32"/>
    </row>
    <row r="605" spans="1:2" ht="15" customHeight="1" x14ac:dyDescent="0.2">
      <c r="A605" s="12"/>
      <c r="B605" s="32"/>
    </row>
    <row r="606" spans="1:2" ht="15" customHeight="1" x14ac:dyDescent="0.2">
      <c r="A606" s="12"/>
      <c r="B606" s="32"/>
    </row>
    <row r="607" spans="1:2" ht="15" customHeight="1" x14ac:dyDescent="0.2">
      <c r="A607" s="12"/>
      <c r="B607" s="32"/>
    </row>
    <row r="608" spans="1:2" ht="15" customHeight="1" x14ac:dyDescent="0.2">
      <c r="A608" s="12"/>
      <c r="B608" s="32"/>
    </row>
    <row r="609" spans="1:2" ht="15" customHeight="1" x14ac:dyDescent="0.2">
      <c r="A609" s="12"/>
      <c r="B609" s="32"/>
    </row>
    <row r="610" spans="1:2" ht="15" customHeight="1" x14ac:dyDescent="0.2">
      <c r="A610" s="12"/>
      <c r="B610" s="32"/>
    </row>
    <row r="611" spans="1:2" ht="15" customHeight="1" x14ac:dyDescent="0.2">
      <c r="A611" s="12"/>
      <c r="B611" s="32"/>
    </row>
    <row r="612" spans="1:2" ht="15" customHeight="1" x14ac:dyDescent="0.2">
      <c r="A612" s="12"/>
      <c r="B612" s="32"/>
    </row>
    <row r="613" spans="1:2" ht="15" customHeight="1" x14ac:dyDescent="0.2">
      <c r="A613" s="12"/>
      <c r="B613" s="32"/>
    </row>
    <row r="614" spans="1:2" ht="15" customHeight="1" x14ac:dyDescent="0.2">
      <c r="A614" s="12"/>
      <c r="B614" s="32"/>
    </row>
    <row r="615" spans="1:2" ht="15" customHeight="1" x14ac:dyDescent="0.2">
      <c r="A615" s="12"/>
      <c r="B615" s="32"/>
    </row>
    <row r="616" spans="1:2" ht="15" customHeight="1" x14ac:dyDescent="0.2">
      <c r="A616" s="12"/>
      <c r="B616" s="32"/>
    </row>
    <row r="617" spans="1:2" ht="15" customHeight="1" x14ac:dyDescent="0.2">
      <c r="A617" s="12"/>
      <c r="B617" s="32"/>
    </row>
    <row r="618" spans="1:2" ht="15" customHeight="1" x14ac:dyDescent="0.2">
      <c r="A618" s="12"/>
      <c r="B618" s="32"/>
    </row>
    <row r="619" spans="1:2" ht="15" customHeight="1" x14ac:dyDescent="0.2">
      <c r="A619" s="12"/>
      <c r="B619" s="32"/>
    </row>
    <row r="620" spans="1:2" ht="15" customHeight="1" x14ac:dyDescent="0.2">
      <c r="A620" s="12"/>
      <c r="B620" s="32"/>
    </row>
    <row r="621" spans="1:2" ht="15" customHeight="1" x14ac:dyDescent="0.2">
      <c r="A621" s="12"/>
      <c r="B621" s="32"/>
    </row>
    <row r="622" spans="1:2" ht="15" customHeight="1" x14ac:dyDescent="0.2">
      <c r="A622" s="12"/>
      <c r="B622" s="32"/>
    </row>
    <row r="623" spans="1:2" ht="15" customHeight="1" x14ac:dyDescent="0.2">
      <c r="A623" s="12"/>
      <c r="B623" s="32"/>
    </row>
    <row r="624" spans="1:2" ht="15" customHeight="1" x14ac:dyDescent="0.2">
      <c r="A624" s="12"/>
      <c r="B624" s="32"/>
    </row>
    <row r="625" spans="1:2" ht="15" customHeight="1" x14ac:dyDescent="0.2">
      <c r="A625" s="12"/>
      <c r="B625" s="32"/>
    </row>
    <row r="626" spans="1:2" ht="15" customHeight="1" x14ac:dyDescent="0.2">
      <c r="A626" s="12"/>
      <c r="B626" s="32"/>
    </row>
    <row r="627" spans="1:2" ht="15" customHeight="1" x14ac:dyDescent="0.2">
      <c r="A627" s="12"/>
      <c r="B627" s="32"/>
    </row>
    <row r="628" spans="1:2" ht="15" customHeight="1" x14ac:dyDescent="0.2">
      <c r="A628" s="12"/>
      <c r="B628" s="32"/>
    </row>
    <row r="629" spans="1:2" ht="15" customHeight="1" x14ac:dyDescent="0.2">
      <c r="A629" s="12"/>
      <c r="B629" s="32"/>
    </row>
    <row r="630" spans="1:2" ht="15" customHeight="1" x14ac:dyDescent="0.2">
      <c r="A630" s="12"/>
      <c r="B630" s="32"/>
    </row>
    <row r="631" spans="1:2" ht="15" customHeight="1" x14ac:dyDescent="0.2">
      <c r="A631" s="12"/>
      <c r="B631" s="32"/>
    </row>
    <row r="632" spans="1:2" ht="15" customHeight="1" x14ac:dyDescent="0.2">
      <c r="A632" s="12"/>
      <c r="B632" s="32"/>
    </row>
    <row r="633" spans="1:2" ht="15" customHeight="1" x14ac:dyDescent="0.2">
      <c r="A633" s="12"/>
      <c r="B633" s="32"/>
    </row>
    <row r="634" spans="1:2" ht="15" customHeight="1" x14ac:dyDescent="0.2">
      <c r="A634" s="12"/>
      <c r="B634" s="32"/>
    </row>
    <row r="635" spans="1:2" ht="15" customHeight="1" x14ac:dyDescent="0.2">
      <c r="A635" s="12"/>
      <c r="B635" s="32"/>
    </row>
    <row r="636" spans="1:2" ht="15" customHeight="1" x14ac:dyDescent="0.2">
      <c r="A636" s="12"/>
      <c r="B636" s="32"/>
    </row>
    <row r="637" spans="1:2" ht="15" customHeight="1" x14ac:dyDescent="0.2">
      <c r="A637" s="12"/>
      <c r="B637" s="32"/>
    </row>
    <row r="638" spans="1:2" ht="15" customHeight="1" x14ac:dyDescent="0.2">
      <c r="A638" s="12"/>
      <c r="B638" s="32"/>
    </row>
    <row r="639" spans="1:2" ht="15" customHeight="1" x14ac:dyDescent="0.2">
      <c r="A639" s="12"/>
      <c r="B639" s="32"/>
    </row>
    <row r="640" spans="1:2" ht="15" customHeight="1" x14ac:dyDescent="0.2">
      <c r="A640" s="12"/>
      <c r="B640" s="32"/>
    </row>
    <row r="641" spans="1:2" ht="15" customHeight="1" x14ac:dyDescent="0.2">
      <c r="A641" s="12"/>
      <c r="B641" s="32"/>
    </row>
    <row r="642" spans="1:2" ht="15" customHeight="1" x14ac:dyDescent="0.2">
      <c r="A642" s="12"/>
      <c r="B642" s="32"/>
    </row>
    <row r="643" spans="1:2" ht="15" customHeight="1" x14ac:dyDescent="0.2">
      <c r="A643" s="12"/>
      <c r="B643" s="32"/>
    </row>
    <row r="644" spans="1:2" ht="15" customHeight="1" x14ac:dyDescent="0.2">
      <c r="A644" s="12"/>
      <c r="B644" s="32"/>
    </row>
    <row r="645" spans="1:2" ht="15" customHeight="1" x14ac:dyDescent="0.2">
      <c r="A645" s="12"/>
      <c r="B645" s="32"/>
    </row>
    <row r="646" spans="1:2" ht="15" customHeight="1" x14ac:dyDescent="0.2">
      <c r="A646" s="12"/>
      <c r="B646" s="32"/>
    </row>
    <row r="647" spans="1:2" ht="15" customHeight="1" x14ac:dyDescent="0.2">
      <c r="A647" s="12"/>
      <c r="B647" s="32"/>
    </row>
    <row r="648" spans="1:2" ht="15" customHeight="1" x14ac:dyDescent="0.2">
      <c r="A648" s="12"/>
      <c r="B648" s="32"/>
    </row>
    <row r="649" spans="1:2" ht="15" customHeight="1" x14ac:dyDescent="0.2">
      <c r="A649" s="12"/>
      <c r="B649" s="32"/>
    </row>
    <row r="650" spans="1:2" ht="15" customHeight="1" x14ac:dyDescent="0.2">
      <c r="A650" s="12"/>
      <c r="B650" s="32"/>
    </row>
    <row r="651" spans="1:2" ht="15" customHeight="1" x14ac:dyDescent="0.2">
      <c r="A651" s="12"/>
      <c r="B651" s="32"/>
    </row>
    <row r="652" spans="1:2" ht="15" customHeight="1" x14ac:dyDescent="0.2">
      <c r="A652" s="12"/>
      <c r="B652" s="32"/>
    </row>
    <row r="653" spans="1:2" ht="15" customHeight="1" x14ac:dyDescent="0.2">
      <c r="A653" s="12"/>
      <c r="B653" s="32"/>
    </row>
    <row r="654" spans="1:2" ht="15" customHeight="1" x14ac:dyDescent="0.2">
      <c r="A654" s="12"/>
      <c r="B654" s="32"/>
    </row>
    <row r="655" spans="1:2" ht="15" customHeight="1" x14ac:dyDescent="0.2">
      <c r="A655" s="12"/>
      <c r="B655" s="32"/>
    </row>
    <row r="656" spans="1:2" ht="15" customHeight="1" x14ac:dyDescent="0.2">
      <c r="A656" s="12"/>
      <c r="B656" s="32"/>
    </row>
    <row r="657" spans="1:2" ht="15" customHeight="1" x14ac:dyDescent="0.2">
      <c r="A657" s="12"/>
      <c r="B657" s="32"/>
    </row>
    <row r="658" spans="1:2" ht="15" customHeight="1" x14ac:dyDescent="0.2">
      <c r="A658" s="12"/>
      <c r="B658" s="32"/>
    </row>
    <row r="659" spans="1:2" ht="15" customHeight="1" x14ac:dyDescent="0.2">
      <c r="A659" s="12"/>
      <c r="B659" s="32"/>
    </row>
    <row r="660" spans="1:2" ht="15" customHeight="1" x14ac:dyDescent="0.2">
      <c r="A660" s="12"/>
      <c r="B660" s="32"/>
    </row>
    <row r="661" spans="1:2" ht="15" customHeight="1" x14ac:dyDescent="0.2">
      <c r="A661" s="12"/>
      <c r="B661" s="32"/>
    </row>
    <row r="662" spans="1:2" ht="15" customHeight="1" x14ac:dyDescent="0.2">
      <c r="A662" s="12"/>
      <c r="B662" s="32"/>
    </row>
    <row r="663" spans="1:2" ht="15" customHeight="1" x14ac:dyDescent="0.2">
      <c r="A663" s="12"/>
      <c r="B663" s="32"/>
    </row>
    <row r="664" spans="1:2" ht="15" customHeight="1" x14ac:dyDescent="0.2">
      <c r="A664" s="12"/>
      <c r="B664" s="32"/>
    </row>
    <row r="665" spans="1:2" ht="15" customHeight="1" x14ac:dyDescent="0.2">
      <c r="A665" s="12"/>
      <c r="B665" s="32"/>
    </row>
    <row r="666" spans="1:2" ht="15" customHeight="1" x14ac:dyDescent="0.2">
      <c r="A666" s="12"/>
      <c r="B666" s="32"/>
    </row>
    <row r="667" spans="1:2" ht="15" customHeight="1" x14ac:dyDescent="0.2">
      <c r="A667" s="12"/>
      <c r="B667" s="32"/>
    </row>
    <row r="668" spans="1:2" ht="15" customHeight="1" x14ac:dyDescent="0.2">
      <c r="A668" s="12"/>
      <c r="B668" s="32"/>
    </row>
    <row r="669" spans="1:2" ht="15" customHeight="1" x14ac:dyDescent="0.2">
      <c r="A669" s="12"/>
      <c r="B669" s="32"/>
    </row>
    <row r="670" spans="1:2" ht="15" customHeight="1" x14ac:dyDescent="0.2">
      <c r="A670" s="12"/>
      <c r="B670" s="32"/>
    </row>
    <row r="671" spans="1:2" ht="15" customHeight="1" x14ac:dyDescent="0.2">
      <c r="A671" s="12"/>
      <c r="B671" s="32"/>
    </row>
    <row r="672" spans="1:2" ht="15" customHeight="1" x14ac:dyDescent="0.2">
      <c r="A672" s="12"/>
      <c r="B672" s="32"/>
    </row>
    <row r="673" spans="1:2" ht="15" customHeight="1" x14ac:dyDescent="0.2">
      <c r="A673" s="12"/>
      <c r="B673" s="32"/>
    </row>
    <row r="674" spans="1:2" ht="15" customHeight="1" x14ac:dyDescent="0.2">
      <c r="A674" s="12"/>
      <c r="B674" s="32"/>
    </row>
    <row r="675" spans="1:2" ht="15" customHeight="1" x14ac:dyDescent="0.2">
      <c r="A675" s="12"/>
      <c r="B675" s="32"/>
    </row>
    <row r="676" spans="1:2" ht="15" customHeight="1" x14ac:dyDescent="0.2">
      <c r="A676" s="12"/>
      <c r="B676" s="32"/>
    </row>
    <row r="677" spans="1:2" ht="15" customHeight="1" x14ac:dyDescent="0.2">
      <c r="A677" s="12"/>
      <c r="B677" s="32"/>
    </row>
    <row r="678" spans="1:2" ht="15" customHeight="1" x14ac:dyDescent="0.2">
      <c r="A678" s="12"/>
      <c r="B678" s="32"/>
    </row>
    <row r="679" spans="1:2" ht="15" customHeight="1" x14ac:dyDescent="0.2">
      <c r="A679" s="12"/>
      <c r="B679" s="32"/>
    </row>
    <row r="680" spans="1:2" ht="15" customHeight="1" x14ac:dyDescent="0.2">
      <c r="A680" s="12"/>
      <c r="B680" s="32"/>
    </row>
    <row r="681" spans="1:2" ht="15" customHeight="1" x14ac:dyDescent="0.2">
      <c r="A681" s="12"/>
      <c r="B681" s="32"/>
    </row>
    <row r="682" spans="1:2" ht="15" customHeight="1" x14ac:dyDescent="0.2">
      <c r="A682" s="12"/>
      <c r="B682" s="32"/>
    </row>
    <row r="683" spans="1:2" ht="15" customHeight="1" x14ac:dyDescent="0.2">
      <c r="A683" s="12"/>
      <c r="B683" s="32"/>
    </row>
    <row r="684" spans="1:2" ht="15" customHeight="1" x14ac:dyDescent="0.2">
      <c r="A684" s="12"/>
      <c r="B684" s="32"/>
    </row>
    <row r="685" spans="1:2" ht="15" customHeight="1" x14ac:dyDescent="0.2">
      <c r="A685" s="12"/>
      <c r="B685" s="32"/>
    </row>
    <row r="686" spans="1:2" ht="15" customHeight="1" x14ac:dyDescent="0.2">
      <c r="A686" s="12"/>
      <c r="B686" s="32"/>
    </row>
    <row r="687" spans="1:2" ht="15" customHeight="1" x14ac:dyDescent="0.2">
      <c r="A687" s="12"/>
      <c r="B687" s="32"/>
    </row>
    <row r="688" spans="1:2" ht="15" customHeight="1" x14ac:dyDescent="0.2">
      <c r="A688" s="12"/>
      <c r="B688" s="32"/>
    </row>
    <row r="689" spans="1:2" ht="15" customHeight="1" x14ac:dyDescent="0.2">
      <c r="A689" s="12"/>
      <c r="B689" s="32"/>
    </row>
    <row r="690" spans="1:2" ht="15" customHeight="1" x14ac:dyDescent="0.2">
      <c r="A690" s="12"/>
      <c r="B690" s="32"/>
    </row>
    <row r="691" spans="1:2" ht="15" customHeight="1" x14ac:dyDescent="0.2">
      <c r="A691" s="12"/>
      <c r="B691" s="32"/>
    </row>
    <row r="692" spans="1:2" ht="15" customHeight="1" x14ac:dyDescent="0.2">
      <c r="A692" s="12"/>
      <c r="B692" s="32"/>
    </row>
    <row r="693" spans="1:2" ht="15" customHeight="1" x14ac:dyDescent="0.2">
      <c r="A693" s="12"/>
      <c r="B693" s="32"/>
    </row>
    <row r="694" spans="1:2" ht="15" customHeight="1" x14ac:dyDescent="0.2">
      <c r="A694" s="12"/>
      <c r="B694" s="32"/>
    </row>
    <row r="695" spans="1:2" ht="15" customHeight="1" x14ac:dyDescent="0.2">
      <c r="A695" s="12"/>
      <c r="B695" s="32"/>
    </row>
    <row r="696" spans="1:2" ht="15" customHeight="1" x14ac:dyDescent="0.2">
      <c r="A696" s="12"/>
      <c r="B696" s="32"/>
    </row>
    <row r="697" spans="1:2" ht="15" customHeight="1" x14ac:dyDescent="0.2">
      <c r="A697" s="12"/>
      <c r="B697" s="32"/>
    </row>
    <row r="698" spans="1:2" ht="15" customHeight="1" x14ac:dyDescent="0.2">
      <c r="A698" s="12"/>
      <c r="B698" s="32"/>
    </row>
    <row r="699" spans="1:2" ht="15" customHeight="1" x14ac:dyDescent="0.2">
      <c r="A699" s="12"/>
      <c r="B699" s="32"/>
    </row>
    <row r="700" spans="1:2" ht="15" customHeight="1" x14ac:dyDescent="0.2">
      <c r="A700" s="12"/>
      <c r="B700" s="32"/>
    </row>
    <row r="701" spans="1:2" ht="15" customHeight="1" x14ac:dyDescent="0.2">
      <c r="A701" s="12"/>
      <c r="B701" s="32"/>
    </row>
    <row r="702" spans="1:2" ht="15" customHeight="1" x14ac:dyDescent="0.2">
      <c r="A702" s="12"/>
      <c r="B702" s="32"/>
    </row>
    <row r="703" spans="1:2" ht="15" customHeight="1" x14ac:dyDescent="0.2">
      <c r="A703" s="12"/>
      <c r="B703" s="32"/>
    </row>
    <row r="704" spans="1:2" ht="15" customHeight="1" x14ac:dyDescent="0.2">
      <c r="A704" s="12"/>
      <c r="B704" s="32"/>
    </row>
    <row r="705" spans="1:2" ht="15" customHeight="1" x14ac:dyDescent="0.2">
      <c r="A705" s="12"/>
      <c r="B705" s="32"/>
    </row>
    <row r="706" spans="1:2" ht="15" customHeight="1" x14ac:dyDescent="0.2">
      <c r="A706" s="12"/>
      <c r="B706" s="32"/>
    </row>
    <row r="707" spans="1:2" ht="15" customHeight="1" x14ac:dyDescent="0.2">
      <c r="A707" s="12"/>
      <c r="B707" s="32"/>
    </row>
    <row r="708" spans="1:2" ht="15" customHeight="1" x14ac:dyDescent="0.2">
      <c r="A708" s="12"/>
      <c r="B708" s="32"/>
    </row>
    <row r="709" spans="1:2" ht="15" customHeight="1" x14ac:dyDescent="0.2">
      <c r="A709" s="12"/>
      <c r="B709" s="32"/>
    </row>
    <row r="710" spans="1:2" ht="15" customHeight="1" x14ac:dyDescent="0.2">
      <c r="A710" s="12"/>
      <c r="B710" s="32"/>
    </row>
    <row r="711" spans="1:2" ht="15" customHeight="1" x14ac:dyDescent="0.2">
      <c r="A711" s="12"/>
      <c r="B711" s="32"/>
    </row>
    <row r="712" spans="1:2" ht="15" customHeight="1" x14ac:dyDescent="0.2">
      <c r="A712" s="12"/>
      <c r="B712" s="32"/>
    </row>
    <row r="713" spans="1:2" ht="15" customHeight="1" x14ac:dyDescent="0.2">
      <c r="A713" s="12"/>
      <c r="B713" s="32"/>
    </row>
    <row r="714" spans="1:2" ht="15" customHeight="1" x14ac:dyDescent="0.2">
      <c r="A714" s="12"/>
      <c r="B714" s="32"/>
    </row>
    <row r="715" spans="1:2" ht="15" customHeight="1" x14ac:dyDescent="0.2">
      <c r="A715" s="12"/>
      <c r="B715" s="32"/>
    </row>
    <row r="716" spans="1:2" ht="15" customHeight="1" x14ac:dyDescent="0.2">
      <c r="A716" s="12"/>
      <c r="B716" s="32"/>
    </row>
    <row r="717" spans="1:2" ht="15" customHeight="1" x14ac:dyDescent="0.2">
      <c r="A717" s="12"/>
      <c r="B717" s="32"/>
    </row>
    <row r="718" spans="1:2" ht="15" customHeight="1" x14ac:dyDescent="0.2">
      <c r="A718" s="12"/>
      <c r="B718" s="32"/>
    </row>
    <row r="719" spans="1:2" ht="15" customHeight="1" x14ac:dyDescent="0.2">
      <c r="A719" s="12"/>
      <c r="B719" s="32"/>
    </row>
    <row r="720" spans="1:2" ht="15" customHeight="1" x14ac:dyDescent="0.2">
      <c r="A720" s="12"/>
      <c r="B720" s="32"/>
    </row>
    <row r="721" spans="1:2" ht="15" customHeight="1" x14ac:dyDescent="0.2">
      <c r="A721" s="12"/>
      <c r="B721" s="32"/>
    </row>
    <row r="722" spans="1:2" ht="15" customHeight="1" x14ac:dyDescent="0.2">
      <c r="A722" s="12"/>
      <c r="B722" s="32"/>
    </row>
    <row r="723" spans="1:2" ht="15" customHeight="1" x14ac:dyDescent="0.2">
      <c r="A723" s="12"/>
      <c r="B723" s="32"/>
    </row>
    <row r="724" spans="1:2" ht="15" customHeight="1" x14ac:dyDescent="0.2">
      <c r="A724" s="12"/>
      <c r="B724" s="32"/>
    </row>
    <row r="725" spans="1:2" ht="15" customHeight="1" x14ac:dyDescent="0.2">
      <c r="A725" s="12"/>
      <c r="B725" s="32"/>
    </row>
    <row r="726" spans="1:2" ht="15" customHeight="1" x14ac:dyDescent="0.2">
      <c r="A726" s="12"/>
      <c r="B726" s="32"/>
    </row>
    <row r="727" spans="1:2" ht="15" customHeight="1" x14ac:dyDescent="0.2">
      <c r="A727" s="12"/>
      <c r="B727" s="32"/>
    </row>
    <row r="728" spans="1:2" ht="15" customHeight="1" x14ac:dyDescent="0.2">
      <c r="A728" s="12"/>
      <c r="B728" s="32"/>
    </row>
    <row r="729" spans="1:2" ht="15" customHeight="1" x14ac:dyDescent="0.2">
      <c r="A729" s="12"/>
      <c r="B729" s="32"/>
    </row>
    <row r="730" spans="1:2" ht="15" customHeight="1" x14ac:dyDescent="0.2">
      <c r="A730" s="12"/>
      <c r="B730" s="32"/>
    </row>
    <row r="731" spans="1:2" ht="15" customHeight="1" x14ac:dyDescent="0.2">
      <c r="A731" s="12"/>
      <c r="B731" s="32"/>
    </row>
    <row r="732" spans="1:2" ht="15" customHeight="1" x14ac:dyDescent="0.2">
      <c r="A732" s="12"/>
      <c r="B732" s="32"/>
    </row>
    <row r="733" spans="1:2" ht="15" customHeight="1" x14ac:dyDescent="0.2">
      <c r="A733" s="12"/>
      <c r="B733" s="32"/>
    </row>
    <row r="734" spans="1:2" ht="15" customHeight="1" x14ac:dyDescent="0.2">
      <c r="A734" s="12"/>
      <c r="B734" s="32"/>
    </row>
    <row r="735" spans="1:2" ht="15" customHeight="1" x14ac:dyDescent="0.2">
      <c r="A735" s="12"/>
      <c r="B735" s="32"/>
    </row>
    <row r="736" spans="1:2" ht="15" customHeight="1" x14ac:dyDescent="0.2">
      <c r="A736" s="12"/>
      <c r="B736" s="32"/>
    </row>
    <row r="737" spans="1:2" ht="15" customHeight="1" x14ac:dyDescent="0.2">
      <c r="A737" s="12"/>
      <c r="B737" s="32"/>
    </row>
    <row r="738" spans="1:2" ht="15" customHeight="1" x14ac:dyDescent="0.2">
      <c r="A738" s="12"/>
      <c r="B738" s="32"/>
    </row>
    <row r="739" spans="1:2" ht="15" customHeight="1" x14ac:dyDescent="0.2">
      <c r="A739" s="12"/>
      <c r="B739" s="32"/>
    </row>
    <row r="740" spans="1:2" ht="15" customHeight="1" x14ac:dyDescent="0.2">
      <c r="A740" s="12"/>
      <c r="B740" s="32"/>
    </row>
    <row r="741" spans="1:2" ht="15" customHeight="1" x14ac:dyDescent="0.2">
      <c r="A741" s="12"/>
      <c r="B741" s="32"/>
    </row>
    <row r="742" spans="1:2" ht="15" customHeight="1" x14ac:dyDescent="0.2">
      <c r="A742" s="12"/>
      <c r="B742" s="32"/>
    </row>
    <row r="743" spans="1:2" ht="15" customHeight="1" x14ac:dyDescent="0.2">
      <c r="A743" s="12"/>
      <c r="B743" s="32"/>
    </row>
    <row r="744" spans="1:2" ht="15" customHeight="1" x14ac:dyDescent="0.2">
      <c r="A744" s="12"/>
      <c r="B744" s="32"/>
    </row>
    <row r="745" spans="1:2" ht="15" customHeight="1" x14ac:dyDescent="0.2">
      <c r="A745" s="12"/>
      <c r="B745" s="32"/>
    </row>
    <row r="746" spans="1:2" ht="15" customHeight="1" x14ac:dyDescent="0.2">
      <c r="A746" s="12"/>
      <c r="B746" s="32"/>
    </row>
    <row r="747" spans="1:2" ht="15" customHeight="1" x14ac:dyDescent="0.2">
      <c r="A747" s="12"/>
      <c r="B747" s="32"/>
    </row>
    <row r="748" spans="1:2" ht="15" customHeight="1" x14ac:dyDescent="0.2">
      <c r="A748" s="12"/>
      <c r="B748" s="32"/>
    </row>
    <row r="749" spans="1:2" ht="15" customHeight="1" x14ac:dyDescent="0.2">
      <c r="A749" s="12"/>
      <c r="B749" s="32"/>
    </row>
    <row r="750" spans="1:2" ht="15" customHeight="1" x14ac:dyDescent="0.2">
      <c r="A750" s="12"/>
      <c r="B750" s="32"/>
    </row>
    <row r="751" spans="1:2" ht="15" customHeight="1" x14ac:dyDescent="0.2">
      <c r="A751" s="12"/>
      <c r="B751" s="32"/>
    </row>
    <row r="752" spans="1:2" ht="15" customHeight="1" x14ac:dyDescent="0.2">
      <c r="A752" s="12"/>
      <c r="B752" s="32"/>
    </row>
    <row r="753" spans="1:2" ht="15" customHeight="1" x14ac:dyDescent="0.2">
      <c r="A753" s="12"/>
      <c r="B753" s="32"/>
    </row>
    <row r="754" spans="1:2" ht="15" customHeight="1" x14ac:dyDescent="0.2">
      <c r="A754" s="12"/>
      <c r="B754" s="32"/>
    </row>
    <row r="755" spans="1:2" ht="15" customHeight="1" x14ac:dyDescent="0.2">
      <c r="A755" s="12"/>
      <c r="B755" s="32"/>
    </row>
    <row r="756" spans="1:2" ht="15" customHeight="1" x14ac:dyDescent="0.2">
      <c r="A756" s="12"/>
      <c r="B756" s="32"/>
    </row>
    <row r="757" spans="1:2" ht="15" customHeight="1" x14ac:dyDescent="0.2">
      <c r="A757" s="12"/>
      <c r="B757" s="32"/>
    </row>
    <row r="758" spans="1:2" ht="15" customHeight="1" x14ac:dyDescent="0.2">
      <c r="A758" s="12"/>
      <c r="B758" s="32"/>
    </row>
    <row r="759" spans="1:2" ht="15" customHeight="1" x14ac:dyDescent="0.2">
      <c r="A759" s="12"/>
      <c r="B759" s="32"/>
    </row>
    <row r="760" spans="1:2" ht="15" customHeight="1" x14ac:dyDescent="0.2">
      <c r="A760" s="12"/>
      <c r="B760" s="32"/>
    </row>
    <row r="761" spans="1:2" ht="15" customHeight="1" x14ac:dyDescent="0.2">
      <c r="A761" s="12"/>
      <c r="B761" s="32"/>
    </row>
    <row r="762" spans="1:2" ht="15" customHeight="1" x14ac:dyDescent="0.2">
      <c r="A762" s="12"/>
      <c r="B762" s="32"/>
    </row>
    <row r="763" spans="1:2" ht="15" customHeight="1" x14ac:dyDescent="0.2">
      <c r="A763" s="12"/>
      <c r="B763" s="32"/>
    </row>
    <row r="764" spans="1:2" ht="15" customHeight="1" x14ac:dyDescent="0.2">
      <c r="A764" s="12"/>
      <c r="B764" s="32"/>
    </row>
    <row r="765" spans="1:2" ht="15" customHeight="1" x14ac:dyDescent="0.2">
      <c r="A765" s="12"/>
      <c r="B765" s="32"/>
    </row>
    <row r="766" spans="1:2" ht="15" customHeight="1" x14ac:dyDescent="0.2">
      <c r="A766" s="12"/>
      <c r="B766" s="32"/>
    </row>
    <row r="767" spans="1:2" ht="15" customHeight="1" x14ac:dyDescent="0.2">
      <c r="A767" s="12"/>
      <c r="B767" s="32"/>
    </row>
    <row r="768" spans="1:2" ht="15" customHeight="1" x14ac:dyDescent="0.2">
      <c r="A768" s="12"/>
      <c r="B768" s="32"/>
    </row>
    <row r="769" spans="1:2" ht="15" customHeight="1" x14ac:dyDescent="0.2">
      <c r="A769" s="12"/>
      <c r="B769" s="32"/>
    </row>
    <row r="770" spans="1:2" ht="15" customHeight="1" x14ac:dyDescent="0.2">
      <c r="A770" s="12"/>
      <c r="B770" s="32"/>
    </row>
    <row r="771" spans="1:2" ht="15" customHeight="1" x14ac:dyDescent="0.2">
      <c r="A771" s="12"/>
      <c r="B771" s="32"/>
    </row>
    <row r="772" spans="1:2" ht="15" customHeight="1" x14ac:dyDescent="0.2">
      <c r="A772" s="12"/>
      <c r="B772" s="32"/>
    </row>
    <row r="773" spans="1:2" ht="15" customHeight="1" x14ac:dyDescent="0.2">
      <c r="A773" s="12"/>
      <c r="B773" s="32"/>
    </row>
    <row r="774" spans="1:2" ht="15" customHeight="1" x14ac:dyDescent="0.2">
      <c r="A774" s="12"/>
      <c r="B774" s="32"/>
    </row>
    <row r="775" spans="1:2" ht="15" customHeight="1" x14ac:dyDescent="0.2">
      <c r="A775" s="12"/>
      <c r="B775" s="32"/>
    </row>
    <row r="776" spans="1:2" ht="15" customHeight="1" x14ac:dyDescent="0.2">
      <c r="A776" s="12"/>
      <c r="B776" s="32"/>
    </row>
    <row r="777" spans="1:2" ht="15" customHeight="1" x14ac:dyDescent="0.2">
      <c r="A777" s="12"/>
      <c r="B777" s="32"/>
    </row>
    <row r="778" spans="1:2" ht="15" customHeight="1" x14ac:dyDescent="0.2">
      <c r="A778" s="12"/>
      <c r="B778" s="32"/>
    </row>
    <row r="779" spans="1:2" ht="15" customHeight="1" x14ac:dyDescent="0.2">
      <c r="A779" s="12"/>
      <c r="B779" s="32"/>
    </row>
    <row r="780" spans="1:2" ht="15" customHeight="1" x14ac:dyDescent="0.2">
      <c r="A780" s="12"/>
      <c r="B780" s="32"/>
    </row>
    <row r="781" spans="1:2" ht="15" customHeight="1" x14ac:dyDescent="0.2">
      <c r="A781" s="12"/>
      <c r="B781" s="32"/>
    </row>
    <row r="782" spans="1:2" ht="15" customHeight="1" x14ac:dyDescent="0.2">
      <c r="A782" s="12"/>
      <c r="B782" s="32"/>
    </row>
    <row r="783" spans="1:2" ht="15" customHeight="1" x14ac:dyDescent="0.2">
      <c r="A783" s="12"/>
      <c r="B783" s="32"/>
    </row>
    <row r="784" spans="1:2" ht="15" customHeight="1" x14ac:dyDescent="0.2">
      <c r="A784" s="12"/>
      <c r="B784" s="32"/>
    </row>
    <row r="785" spans="1:2" ht="15" customHeight="1" x14ac:dyDescent="0.2">
      <c r="A785" s="12"/>
      <c r="B785" s="32"/>
    </row>
    <row r="786" spans="1:2" ht="15" customHeight="1" x14ac:dyDescent="0.2">
      <c r="A786" s="12"/>
      <c r="B786" s="32"/>
    </row>
    <row r="787" spans="1:2" ht="15" customHeight="1" x14ac:dyDescent="0.2">
      <c r="A787" s="12"/>
      <c r="B787" s="32"/>
    </row>
    <row r="788" spans="1:2" ht="15" customHeight="1" x14ac:dyDescent="0.2">
      <c r="A788" s="12"/>
      <c r="B788" s="32"/>
    </row>
    <row r="789" spans="1:2" ht="15" customHeight="1" x14ac:dyDescent="0.2">
      <c r="A789" s="12"/>
      <c r="B789" s="32"/>
    </row>
    <row r="790" spans="1:2" ht="15" customHeight="1" x14ac:dyDescent="0.2">
      <c r="A790" s="12"/>
      <c r="B790" s="32"/>
    </row>
    <row r="791" spans="1:2" ht="15" customHeight="1" x14ac:dyDescent="0.2">
      <c r="A791" s="12"/>
      <c r="B791" s="32"/>
    </row>
    <row r="792" spans="1:2" ht="15" customHeight="1" x14ac:dyDescent="0.2">
      <c r="A792" s="12"/>
      <c r="B792" s="32"/>
    </row>
    <row r="793" spans="1:2" ht="15" customHeight="1" x14ac:dyDescent="0.2">
      <c r="A793" s="12"/>
      <c r="B793" s="32"/>
    </row>
    <row r="794" spans="1:2" ht="15" customHeight="1" x14ac:dyDescent="0.2">
      <c r="A794" s="12"/>
      <c r="B794" s="32"/>
    </row>
    <row r="795" spans="1:2" ht="15" customHeight="1" x14ac:dyDescent="0.2">
      <c r="A795" s="12"/>
      <c r="B795" s="32"/>
    </row>
    <row r="796" spans="1:2" ht="15" customHeight="1" x14ac:dyDescent="0.2">
      <c r="A796" s="12"/>
      <c r="B796" s="32"/>
    </row>
    <row r="797" spans="1:2" ht="15" customHeight="1" x14ac:dyDescent="0.2">
      <c r="A797" s="12"/>
      <c r="B797" s="32"/>
    </row>
    <row r="798" spans="1:2" ht="15" customHeight="1" x14ac:dyDescent="0.2">
      <c r="A798" s="12"/>
      <c r="B798" s="32"/>
    </row>
    <row r="799" spans="1:2" ht="15" customHeight="1" x14ac:dyDescent="0.2">
      <c r="A799" s="12"/>
      <c r="B799" s="32"/>
    </row>
    <row r="800" spans="1:2" ht="15" customHeight="1" x14ac:dyDescent="0.2">
      <c r="A800" s="12"/>
      <c r="B800" s="32"/>
    </row>
    <row r="801" spans="1:2" ht="15" customHeight="1" x14ac:dyDescent="0.2">
      <c r="A801" s="12"/>
      <c r="B801" s="32"/>
    </row>
    <row r="802" spans="1:2" ht="15" customHeight="1" x14ac:dyDescent="0.2">
      <c r="A802" s="12"/>
      <c r="B802" s="32"/>
    </row>
    <row r="803" spans="1:2" ht="15" customHeight="1" x14ac:dyDescent="0.2">
      <c r="A803" s="12"/>
      <c r="B803" s="32"/>
    </row>
    <row r="804" spans="1:2" ht="15" customHeight="1" x14ac:dyDescent="0.2">
      <c r="A804" s="12"/>
      <c r="B804" s="32"/>
    </row>
    <row r="805" spans="1:2" ht="15" customHeight="1" x14ac:dyDescent="0.2">
      <c r="A805" s="12"/>
      <c r="B805" s="32"/>
    </row>
    <row r="806" spans="1:2" ht="15" customHeight="1" x14ac:dyDescent="0.2">
      <c r="A806" s="12"/>
      <c r="B806" s="32"/>
    </row>
    <row r="807" spans="1:2" ht="15" customHeight="1" x14ac:dyDescent="0.2">
      <c r="A807" s="12"/>
      <c r="B807" s="32"/>
    </row>
    <row r="808" spans="1:2" ht="15" customHeight="1" x14ac:dyDescent="0.2">
      <c r="A808" s="12"/>
      <c r="B808" s="32"/>
    </row>
    <row r="809" spans="1:2" ht="15" customHeight="1" x14ac:dyDescent="0.2">
      <c r="A809" s="12"/>
      <c r="B809" s="32"/>
    </row>
    <row r="810" spans="1:2" ht="15" customHeight="1" x14ac:dyDescent="0.2">
      <c r="A810" s="12"/>
      <c r="B810" s="32"/>
    </row>
    <row r="811" spans="1:2" ht="15" customHeight="1" x14ac:dyDescent="0.2">
      <c r="A811" s="12"/>
      <c r="B811" s="32"/>
    </row>
    <row r="812" spans="1:2" ht="15" customHeight="1" x14ac:dyDescent="0.2">
      <c r="A812" s="12"/>
      <c r="B812" s="32"/>
    </row>
    <row r="813" spans="1:2" ht="15" customHeight="1" x14ac:dyDescent="0.2">
      <c r="A813" s="12"/>
      <c r="B813" s="32"/>
    </row>
    <row r="814" spans="1:2" ht="15" customHeight="1" x14ac:dyDescent="0.2">
      <c r="A814" s="12"/>
      <c r="B814" s="32"/>
    </row>
    <row r="815" spans="1:2" ht="15" customHeight="1" x14ac:dyDescent="0.2">
      <c r="A815" s="12"/>
      <c r="B815" s="32"/>
    </row>
    <row r="816" spans="1:2" ht="15" customHeight="1" x14ac:dyDescent="0.2">
      <c r="A816" s="12"/>
      <c r="B816" s="32"/>
    </row>
    <row r="817" spans="1:2" ht="15" customHeight="1" x14ac:dyDescent="0.2">
      <c r="A817" s="12"/>
      <c r="B817" s="32"/>
    </row>
    <row r="818" spans="1:2" ht="15" customHeight="1" x14ac:dyDescent="0.2">
      <c r="A818" s="12"/>
      <c r="B818" s="32"/>
    </row>
    <row r="819" spans="1:2" ht="15" customHeight="1" x14ac:dyDescent="0.2">
      <c r="A819" s="12"/>
      <c r="B819" s="32"/>
    </row>
    <row r="820" spans="1:2" ht="15" customHeight="1" x14ac:dyDescent="0.2">
      <c r="A820" s="12"/>
      <c r="B820" s="32"/>
    </row>
    <row r="821" spans="1:2" ht="15" customHeight="1" x14ac:dyDescent="0.2">
      <c r="A821" s="12"/>
      <c r="B821" s="32"/>
    </row>
    <row r="822" spans="1:2" ht="15" customHeight="1" x14ac:dyDescent="0.2">
      <c r="A822" s="12"/>
      <c r="B822" s="32"/>
    </row>
    <row r="823" spans="1:2" ht="15" customHeight="1" x14ac:dyDescent="0.2">
      <c r="A823" s="12"/>
      <c r="B823" s="32"/>
    </row>
    <row r="824" spans="1:2" ht="15" customHeight="1" x14ac:dyDescent="0.2">
      <c r="A824" s="12"/>
      <c r="B824" s="32"/>
    </row>
    <row r="825" spans="1:2" ht="15" customHeight="1" x14ac:dyDescent="0.2">
      <c r="A825" s="12"/>
      <c r="B825" s="32"/>
    </row>
    <row r="826" spans="1:2" ht="15" customHeight="1" x14ac:dyDescent="0.2">
      <c r="A826" s="12"/>
      <c r="B826" s="32"/>
    </row>
    <row r="827" spans="1:2" ht="15" customHeight="1" x14ac:dyDescent="0.2">
      <c r="A827" s="12"/>
      <c r="B827" s="32"/>
    </row>
    <row r="828" spans="1:2" ht="15" customHeight="1" x14ac:dyDescent="0.2">
      <c r="A828" s="12"/>
      <c r="B828" s="32"/>
    </row>
    <row r="829" spans="1:2" ht="15" customHeight="1" x14ac:dyDescent="0.2">
      <c r="A829" s="12"/>
      <c r="B829" s="32"/>
    </row>
    <row r="830" spans="1:2" ht="15" customHeight="1" x14ac:dyDescent="0.2">
      <c r="A830" s="12"/>
      <c r="B830" s="32"/>
    </row>
    <row r="831" spans="1:2" ht="15" customHeight="1" x14ac:dyDescent="0.2">
      <c r="A831" s="12"/>
      <c r="B831" s="32"/>
    </row>
    <row r="832" spans="1:2" ht="15" customHeight="1" x14ac:dyDescent="0.2">
      <c r="A832" s="12"/>
      <c r="B832" s="32"/>
    </row>
    <row r="833" spans="1:2" ht="15" customHeight="1" x14ac:dyDescent="0.2">
      <c r="A833" s="12"/>
      <c r="B833" s="32"/>
    </row>
    <row r="834" spans="1:2" ht="15" customHeight="1" x14ac:dyDescent="0.2">
      <c r="A834" s="12"/>
      <c r="B834" s="32"/>
    </row>
    <row r="835" spans="1:2" ht="15" customHeight="1" x14ac:dyDescent="0.2">
      <c r="A835" s="12"/>
      <c r="B835" s="32"/>
    </row>
    <row r="836" spans="1:2" ht="15" customHeight="1" x14ac:dyDescent="0.2">
      <c r="A836" s="12"/>
      <c r="B836" s="32"/>
    </row>
    <row r="837" spans="1:2" ht="15" customHeight="1" x14ac:dyDescent="0.2">
      <c r="A837" s="12"/>
      <c r="B837" s="32"/>
    </row>
    <row r="838" spans="1:2" ht="15" customHeight="1" x14ac:dyDescent="0.2">
      <c r="A838" s="12"/>
      <c r="B838" s="32"/>
    </row>
    <row r="839" spans="1:2" ht="15" customHeight="1" x14ac:dyDescent="0.2">
      <c r="A839" s="12"/>
      <c r="B839" s="32"/>
    </row>
    <row r="840" spans="1:2" ht="15" customHeight="1" x14ac:dyDescent="0.2">
      <c r="A840" s="12"/>
      <c r="B840" s="32"/>
    </row>
    <row r="841" spans="1:2" ht="15" customHeight="1" x14ac:dyDescent="0.2">
      <c r="A841" s="12"/>
      <c r="B841" s="32"/>
    </row>
    <row r="842" spans="1:2" ht="15" customHeight="1" x14ac:dyDescent="0.2">
      <c r="A842" s="12"/>
      <c r="B842" s="32"/>
    </row>
    <row r="843" spans="1:2" ht="15" customHeight="1" x14ac:dyDescent="0.2">
      <c r="A843" s="12"/>
      <c r="B843" s="32"/>
    </row>
    <row r="844" spans="1:2" ht="15" customHeight="1" x14ac:dyDescent="0.2">
      <c r="A844" s="12"/>
      <c r="B844" s="32"/>
    </row>
    <row r="845" spans="1:2" ht="15" customHeight="1" x14ac:dyDescent="0.2">
      <c r="A845" s="12"/>
      <c r="B845" s="32"/>
    </row>
    <row r="846" spans="1:2" ht="15" customHeight="1" x14ac:dyDescent="0.2">
      <c r="A846" s="12"/>
      <c r="B846" s="32"/>
    </row>
    <row r="847" spans="1:2" ht="15" customHeight="1" x14ac:dyDescent="0.2">
      <c r="A847" s="12"/>
      <c r="B847" s="32"/>
    </row>
    <row r="848" spans="1:2" ht="15" customHeight="1" x14ac:dyDescent="0.2">
      <c r="A848" s="12"/>
      <c r="B848" s="32"/>
    </row>
    <row r="849" spans="1:2" ht="15" customHeight="1" x14ac:dyDescent="0.2">
      <c r="A849" s="12"/>
      <c r="B849" s="32"/>
    </row>
    <row r="850" spans="1:2" ht="15" customHeight="1" x14ac:dyDescent="0.2">
      <c r="A850" s="12"/>
      <c r="B850" s="32"/>
    </row>
    <row r="851" spans="1:2" ht="15" customHeight="1" x14ac:dyDescent="0.2">
      <c r="A851" s="12"/>
      <c r="B851" s="32"/>
    </row>
    <row r="852" spans="1:2" ht="15" customHeight="1" x14ac:dyDescent="0.2">
      <c r="A852" s="12"/>
      <c r="B852" s="32"/>
    </row>
    <row r="853" spans="1:2" ht="15" customHeight="1" x14ac:dyDescent="0.2">
      <c r="A853" s="12"/>
      <c r="B853" s="32"/>
    </row>
    <row r="854" spans="1:2" ht="15" customHeight="1" x14ac:dyDescent="0.2">
      <c r="A854" s="12"/>
      <c r="B854" s="32"/>
    </row>
    <row r="855" spans="1:2" ht="15" customHeight="1" x14ac:dyDescent="0.2">
      <c r="A855" s="12"/>
      <c r="B855" s="32"/>
    </row>
    <row r="856" spans="1:2" ht="15" customHeight="1" x14ac:dyDescent="0.2">
      <c r="A856" s="12"/>
      <c r="B856" s="32"/>
    </row>
    <row r="857" spans="1:2" ht="15" customHeight="1" x14ac:dyDescent="0.2">
      <c r="A857" s="12"/>
      <c r="B857" s="32"/>
    </row>
    <row r="858" spans="1:2" ht="15" customHeight="1" x14ac:dyDescent="0.2">
      <c r="A858" s="12"/>
      <c r="B858" s="32"/>
    </row>
    <row r="859" spans="1:2" ht="15" customHeight="1" x14ac:dyDescent="0.2">
      <c r="A859" s="12"/>
      <c r="B859" s="32"/>
    </row>
    <row r="860" spans="1:2" ht="15" customHeight="1" x14ac:dyDescent="0.2">
      <c r="A860" s="12"/>
      <c r="B860" s="32"/>
    </row>
    <row r="861" spans="1:2" ht="15" customHeight="1" x14ac:dyDescent="0.2">
      <c r="A861" s="12"/>
      <c r="B861" s="32"/>
    </row>
    <row r="862" spans="1:2" ht="15" customHeight="1" x14ac:dyDescent="0.2">
      <c r="A862" s="12"/>
      <c r="B862" s="32"/>
    </row>
    <row r="863" spans="1:2" ht="15" customHeight="1" x14ac:dyDescent="0.2">
      <c r="A863" s="12"/>
      <c r="B863" s="32"/>
    </row>
    <row r="864" spans="1:2" ht="15" customHeight="1" x14ac:dyDescent="0.2">
      <c r="A864" s="12"/>
      <c r="B864" s="32"/>
    </row>
    <row r="865" spans="1:2" ht="15" customHeight="1" x14ac:dyDescent="0.2">
      <c r="A865" s="12"/>
      <c r="B865" s="32"/>
    </row>
    <row r="866" spans="1:2" ht="15" customHeight="1" x14ac:dyDescent="0.2">
      <c r="A866" s="12"/>
      <c r="B866" s="32"/>
    </row>
    <row r="867" spans="1:2" ht="15" customHeight="1" x14ac:dyDescent="0.2">
      <c r="A867" s="12"/>
      <c r="B867" s="32"/>
    </row>
    <row r="868" spans="1:2" ht="15" customHeight="1" x14ac:dyDescent="0.2">
      <c r="A868" s="12"/>
      <c r="B868" s="32"/>
    </row>
    <row r="869" spans="1:2" ht="15" customHeight="1" x14ac:dyDescent="0.2">
      <c r="A869" s="12"/>
      <c r="B869" s="32"/>
    </row>
    <row r="870" spans="1:2" ht="15" customHeight="1" x14ac:dyDescent="0.2">
      <c r="A870" s="12"/>
      <c r="B870" s="32"/>
    </row>
    <row r="871" spans="1:2" ht="15" customHeight="1" x14ac:dyDescent="0.2">
      <c r="A871" s="12"/>
      <c r="B871" s="32"/>
    </row>
    <row r="872" spans="1:2" ht="15" customHeight="1" x14ac:dyDescent="0.2">
      <c r="A872" s="12"/>
      <c r="B872" s="32"/>
    </row>
    <row r="873" spans="1:2" ht="15" customHeight="1" x14ac:dyDescent="0.2">
      <c r="A873" s="12"/>
      <c r="B873" s="32"/>
    </row>
    <row r="874" spans="1:2" ht="15" customHeight="1" x14ac:dyDescent="0.2">
      <c r="A874" s="12"/>
      <c r="B874" s="32"/>
    </row>
    <row r="875" spans="1:2" ht="15" customHeight="1" x14ac:dyDescent="0.2">
      <c r="A875" s="12"/>
      <c r="B875" s="32"/>
    </row>
    <row r="876" spans="1:2" ht="15" customHeight="1" x14ac:dyDescent="0.2">
      <c r="A876" s="12"/>
      <c r="B876" s="32"/>
    </row>
    <row r="877" spans="1:2" ht="15" customHeight="1" x14ac:dyDescent="0.2">
      <c r="A877" s="12"/>
      <c r="B877" s="32"/>
    </row>
    <row r="878" spans="1:2" ht="15" customHeight="1" x14ac:dyDescent="0.2">
      <c r="A878" s="12"/>
      <c r="B878" s="32"/>
    </row>
    <row r="879" spans="1:2" ht="15" customHeight="1" x14ac:dyDescent="0.2">
      <c r="A879" s="12"/>
      <c r="B879" s="32"/>
    </row>
    <row r="880" spans="1:2" ht="15" customHeight="1" x14ac:dyDescent="0.2">
      <c r="A880" s="12"/>
      <c r="B880" s="32"/>
    </row>
    <row r="881" spans="1:2" ht="15" customHeight="1" x14ac:dyDescent="0.2">
      <c r="A881" s="12"/>
      <c r="B881" s="32"/>
    </row>
    <row r="882" spans="1:2" ht="15" customHeight="1" x14ac:dyDescent="0.2">
      <c r="A882" s="12"/>
      <c r="B882" s="32"/>
    </row>
    <row r="883" spans="1:2" ht="15" customHeight="1" x14ac:dyDescent="0.2">
      <c r="A883" s="12"/>
      <c r="B883" s="32"/>
    </row>
    <row r="884" spans="1:2" ht="15" customHeight="1" x14ac:dyDescent="0.2">
      <c r="A884" s="12"/>
      <c r="B884" s="32"/>
    </row>
    <row r="885" spans="1:2" ht="15" customHeight="1" x14ac:dyDescent="0.2">
      <c r="A885" s="12"/>
      <c r="B885" s="32"/>
    </row>
    <row r="886" spans="1:2" ht="15" customHeight="1" x14ac:dyDescent="0.2">
      <c r="A886" s="12"/>
      <c r="B886" s="32"/>
    </row>
    <row r="887" spans="1:2" ht="15" customHeight="1" x14ac:dyDescent="0.2">
      <c r="A887" s="12"/>
      <c r="B887" s="32"/>
    </row>
    <row r="888" spans="1:2" ht="15" customHeight="1" x14ac:dyDescent="0.2">
      <c r="A888" s="12"/>
      <c r="B888" s="32"/>
    </row>
    <row r="889" spans="1:2" ht="15" customHeight="1" x14ac:dyDescent="0.2">
      <c r="A889" s="12"/>
      <c r="B889" s="32"/>
    </row>
    <row r="890" spans="1:2" ht="15" customHeight="1" x14ac:dyDescent="0.2">
      <c r="A890" s="12"/>
      <c r="B890" s="32"/>
    </row>
    <row r="891" spans="1:2" ht="15" customHeight="1" x14ac:dyDescent="0.2">
      <c r="A891" s="12"/>
      <c r="B891" s="32"/>
    </row>
    <row r="892" spans="1:2" ht="15" customHeight="1" x14ac:dyDescent="0.2">
      <c r="A892" s="12"/>
      <c r="B892" s="32"/>
    </row>
    <row r="893" spans="1:2" ht="15" customHeight="1" x14ac:dyDescent="0.2">
      <c r="A893" s="12"/>
      <c r="B893" s="32"/>
    </row>
    <row r="894" spans="1:2" ht="15" customHeight="1" x14ac:dyDescent="0.2">
      <c r="A894" s="12"/>
      <c r="B894" s="32"/>
    </row>
    <row r="895" spans="1:2" ht="15" customHeight="1" x14ac:dyDescent="0.2">
      <c r="A895" s="12"/>
      <c r="B895" s="32"/>
    </row>
    <row r="896" spans="1:2" ht="15" customHeight="1" x14ac:dyDescent="0.2">
      <c r="A896" s="12"/>
      <c r="B896" s="32"/>
    </row>
    <row r="897" spans="1:2" ht="15" customHeight="1" x14ac:dyDescent="0.2">
      <c r="A897" s="12"/>
      <c r="B897" s="32"/>
    </row>
    <row r="898" spans="1:2" ht="15" customHeight="1" x14ac:dyDescent="0.2">
      <c r="A898" s="12"/>
      <c r="B898" s="32"/>
    </row>
    <row r="899" spans="1:2" ht="15" customHeight="1" x14ac:dyDescent="0.2">
      <c r="A899" s="12"/>
      <c r="B899" s="32"/>
    </row>
    <row r="900" spans="1:2" ht="15" customHeight="1" x14ac:dyDescent="0.2">
      <c r="A900" s="12"/>
      <c r="B900" s="32"/>
    </row>
    <row r="901" spans="1:2" ht="15" customHeight="1" x14ac:dyDescent="0.2">
      <c r="A901" s="12"/>
      <c r="B901" s="32"/>
    </row>
    <row r="902" spans="1:2" ht="15" customHeight="1" x14ac:dyDescent="0.2">
      <c r="A902" s="12"/>
      <c r="B902" s="32"/>
    </row>
    <row r="903" spans="1:2" ht="15" customHeight="1" x14ac:dyDescent="0.2">
      <c r="A903" s="12"/>
      <c r="B903" s="32"/>
    </row>
    <row r="904" spans="1:2" ht="15" customHeight="1" x14ac:dyDescent="0.2">
      <c r="A904" s="12"/>
      <c r="B904" s="32"/>
    </row>
    <row r="905" spans="1:2" ht="15" customHeight="1" x14ac:dyDescent="0.2">
      <c r="A905" s="12"/>
      <c r="B905" s="32"/>
    </row>
    <row r="906" spans="1:2" ht="15" customHeight="1" x14ac:dyDescent="0.2">
      <c r="A906" s="12"/>
      <c r="B906" s="32"/>
    </row>
    <row r="907" spans="1:2" ht="15" customHeight="1" x14ac:dyDescent="0.2">
      <c r="A907" s="12"/>
      <c r="B907" s="32"/>
    </row>
    <row r="908" spans="1:2" ht="15" customHeight="1" x14ac:dyDescent="0.2">
      <c r="A908" s="12"/>
      <c r="B908" s="32"/>
    </row>
    <row r="909" spans="1:2" ht="15" customHeight="1" x14ac:dyDescent="0.2">
      <c r="A909" s="12"/>
      <c r="B909" s="32"/>
    </row>
    <row r="910" spans="1:2" ht="15" customHeight="1" x14ac:dyDescent="0.2">
      <c r="A910" s="12"/>
      <c r="B910" s="32"/>
    </row>
    <row r="911" spans="1:2" ht="15" customHeight="1" x14ac:dyDescent="0.2">
      <c r="A911" s="12"/>
      <c r="B911" s="32"/>
    </row>
    <row r="912" spans="1:2" ht="15" customHeight="1" x14ac:dyDescent="0.2">
      <c r="A912" s="12"/>
      <c r="B912" s="32"/>
    </row>
    <row r="913" spans="1:2" ht="15" customHeight="1" x14ac:dyDescent="0.2">
      <c r="A913" s="12"/>
      <c r="B913" s="32"/>
    </row>
    <row r="914" spans="1:2" ht="15" customHeight="1" x14ac:dyDescent="0.2">
      <c r="A914" s="12"/>
      <c r="B914" s="32"/>
    </row>
    <row r="915" spans="1:2" ht="15" customHeight="1" x14ac:dyDescent="0.2">
      <c r="A915" s="12"/>
      <c r="B915" s="32"/>
    </row>
    <row r="916" spans="1:2" ht="15" customHeight="1" x14ac:dyDescent="0.2">
      <c r="A916" s="12"/>
      <c r="B916" s="32"/>
    </row>
    <row r="917" spans="1:2" ht="15" customHeight="1" x14ac:dyDescent="0.2">
      <c r="A917" s="12"/>
      <c r="B917" s="32"/>
    </row>
    <row r="918" spans="1:2" ht="15" customHeight="1" x14ac:dyDescent="0.2">
      <c r="A918" s="12"/>
      <c r="B918" s="32"/>
    </row>
    <row r="919" spans="1:2" ht="15" customHeight="1" x14ac:dyDescent="0.2">
      <c r="A919" s="12"/>
      <c r="B919" s="32"/>
    </row>
    <row r="920" spans="1:2" ht="15" customHeight="1" x14ac:dyDescent="0.2">
      <c r="A920" s="12"/>
      <c r="B920" s="32"/>
    </row>
    <row r="921" spans="1:2" ht="15" customHeight="1" x14ac:dyDescent="0.2">
      <c r="A921" s="12"/>
      <c r="B921" s="32"/>
    </row>
    <row r="922" spans="1:2" ht="15" customHeight="1" x14ac:dyDescent="0.2">
      <c r="A922" s="12"/>
      <c r="B922" s="32"/>
    </row>
    <row r="923" spans="1:2" ht="15" customHeight="1" x14ac:dyDescent="0.2">
      <c r="A923" s="12"/>
      <c r="B923" s="32"/>
    </row>
    <row r="924" spans="1:2" ht="15" customHeight="1" x14ac:dyDescent="0.2">
      <c r="A924" s="12"/>
      <c r="B924" s="32"/>
    </row>
    <row r="925" spans="1:2" ht="15" customHeight="1" x14ac:dyDescent="0.2">
      <c r="A925" s="12"/>
      <c r="B925" s="32"/>
    </row>
    <row r="926" spans="1:2" ht="15" customHeight="1" x14ac:dyDescent="0.2">
      <c r="A926" s="12"/>
      <c r="B926" s="32"/>
    </row>
    <row r="927" spans="1:2" ht="15" customHeight="1" x14ac:dyDescent="0.2">
      <c r="A927" s="12"/>
      <c r="B927" s="32"/>
    </row>
    <row r="928" spans="1:2" ht="15" customHeight="1" x14ac:dyDescent="0.2">
      <c r="A928" s="12"/>
      <c r="B928" s="32"/>
    </row>
    <row r="929" spans="1:2" ht="15" customHeight="1" x14ac:dyDescent="0.2">
      <c r="A929" s="12"/>
      <c r="B929" s="32"/>
    </row>
    <row r="930" spans="1:2" ht="15" customHeight="1" x14ac:dyDescent="0.2">
      <c r="A930" s="12"/>
      <c r="B930" s="32"/>
    </row>
    <row r="931" spans="1:2" ht="15" customHeight="1" x14ac:dyDescent="0.2">
      <c r="A931" s="12"/>
      <c r="B931" s="32"/>
    </row>
    <row r="932" spans="1:2" ht="15" customHeight="1" x14ac:dyDescent="0.2">
      <c r="A932" s="12"/>
      <c r="B932" s="32"/>
    </row>
    <row r="933" spans="1:2" ht="15" customHeight="1" x14ac:dyDescent="0.2">
      <c r="A933" s="12"/>
      <c r="B933" s="32"/>
    </row>
    <row r="934" spans="1:2" ht="15" customHeight="1" x14ac:dyDescent="0.2">
      <c r="A934" s="12"/>
      <c r="B934" s="32"/>
    </row>
    <row r="935" spans="1:2" ht="15" customHeight="1" x14ac:dyDescent="0.2">
      <c r="A935" s="12"/>
      <c r="B935" s="32"/>
    </row>
    <row r="936" spans="1:2" ht="15" customHeight="1" x14ac:dyDescent="0.2">
      <c r="A936" s="12"/>
      <c r="B936" s="32"/>
    </row>
    <row r="937" spans="1:2" ht="15" customHeight="1" x14ac:dyDescent="0.2">
      <c r="A937" s="12"/>
      <c r="B937" s="32"/>
    </row>
    <row r="938" spans="1:2" ht="15" customHeight="1" x14ac:dyDescent="0.2">
      <c r="A938" s="12"/>
      <c r="B938" s="32"/>
    </row>
    <row r="939" spans="1:2" ht="15" customHeight="1" x14ac:dyDescent="0.2">
      <c r="A939" s="12"/>
      <c r="B939" s="32"/>
    </row>
    <row r="940" spans="1:2" ht="15" customHeight="1" x14ac:dyDescent="0.2">
      <c r="A940" s="12"/>
      <c r="B940" s="32"/>
    </row>
    <row r="941" spans="1:2" ht="15" customHeight="1" x14ac:dyDescent="0.2">
      <c r="A941" s="12"/>
      <c r="B941" s="32"/>
    </row>
    <row r="942" spans="1:2" ht="15" customHeight="1" x14ac:dyDescent="0.2">
      <c r="A942" s="12"/>
      <c r="B942" s="32"/>
    </row>
    <row r="943" spans="1:2" ht="15" customHeight="1" x14ac:dyDescent="0.2">
      <c r="A943" s="12"/>
      <c r="B943" s="32"/>
    </row>
    <row r="944" spans="1:2" ht="15" customHeight="1" x14ac:dyDescent="0.2">
      <c r="A944" s="12"/>
      <c r="B944" s="32"/>
    </row>
    <row r="945" spans="1:2" ht="15" customHeight="1" x14ac:dyDescent="0.2">
      <c r="A945" s="12"/>
      <c r="B945" s="32"/>
    </row>
    <row r="946" spans="1:2" ht="15" customHeight="1" x14ac:dyDescent="0.2">
      <c r="A946" s="12"/>
      <c r="B946" s="32"/>
    </row>
    <row r="947" spans="1:2" ht="15" customHeight="1" x14ac:dyDescent="0.2">
      <c r="A947" s="12"/>
      <c r="B947" s="32"/>
    </row>
    <row r="948" spans="1:2" ht="15" customHeight="1" x14ac:dyDescent="0.2">
      <c r="A948" s="12"/>
      <c r="B948" s="32"/>
    </row>
    <row r="949" spans="1:2" ht="15" customHeight="1" x14ac:dyDescent="0.2">
      <c r="A949" s="12"/>
      <c r="B949" s="32"/>
    </row>
    <row r="950" spans="1:2" ht="15" customHeight="1" x14ac:dyDescent="0.2">
      <c r="A950" s="12"/>
      <c r="B950" s="32"/>
    </row>
    <row r="951" spans="1:2" ht="15" customHeight="1" x14ac:dyDescent="0.2">
      <c r="A951" s="12"/>
      <c r="B951" s="32"/>
    </row>
    <row r="952" spans="1:2" ht="15" customHeight="1" x14ac:dyDescent="0.2">
      <c r="A952" s="12"/>
      <c r="B952" s="32"/>
    </row>
    <row r="953" spans="1:2" ht="15" customHeight="1" x14ac:dyDescent="0.2">
      <c r="A953" s="12"/>
      <c r="B953" s="32"/>
    </row>
    <row r="954" spans="1:2" ht="15" customHeight="1" x14ac:dyDescent="0.2">
      <c r="A954" s="12"/>
      <c r="B954" s="32"/>
    </row>
    <row r="955" spans="1:2" ht="15" customHeight="1" x14ac:dyDescent="0.2">
      <c r="A955" s="12"/>
      <c r="B955" s="32"/>
    </row>
    <row r="956" spans="1:2" ht="15" customHeight="1" x14ac:dyDescent="0.2">
      <c r="A956" s="12"/>
      <c r="B956" s="32"/>
    </row>
    <row r="957" spans="1:2" ht="15" customHeight="1" x14ac:dyDescent="0.2">
      <c r="A957" s="12"/>
      <c r="B957" s="32"/>
    </row>
    <row r="958" spans="1:2" ht="15" customHeight="1" x14ac:dyDescent="0.2">
      <c r="A958" s="12"/>
      <c r="B958" s="32"/>
    </row>
    <row r="959" spans="1:2" ht="15" customHeight="1" x14ac:dyDescent="0.2">
      <c r="A959" s="12"/>
      <c r="B959" s="32"/>
    </row>
    <row r="960" spans="1:2" ht="15" customHeight="1" x14ac:dyDescent="0.2">
      <c r="A960" s="12"/>
      <c r="B960" s="32"/>
    </row>
    <row r="961" spans="1:2" ht="15" customHeight="1" x14ac:dyDescent="0.2">
      <c r="A961" s="12"/>
      <c r="B961" s="32"/>
    </row>
    <row r="962" spans="1:2" ht="15" customHeight="1" x14ac:dyDescent="0.2">
      <c r="A962" s="12"/>
      <c r="B962" s="32"/>
    </row>
    <row r="963" spans="1:2" ht="15" customHeight="1" x14ac:dyDescent="0.2">
      <c r="A963" s="12"/>
      <c r="B963" s="32"/>
    </row>
    <row r="964" spans="1:2" ht="15" customHeight="1" x14ac:dyDescent="0.2">
      <c r="A964" s="12"/>
      <c r="B964" s="32"/>
    </row>
    <row r="965" spans="1:2" ht="15" customHeight="1" x14ac:dyDescent="0.2">
      <c r="A965" s="12"/>
      <c r="B965" s="32"/>
    </row>
    <row r="966" spans="1:2" ht="15" customHeight="1" x14ac:dyDescent="0.2">
      <c r="A966" s="12"/>
      <c r="B966" s="32"/>
    </row>
    <row r="967" spans="1:2" ht="15" customHeight="1" x14ac:dyDescent="0.2">
      <c r="A967" s="12"/>
      <c r="B967" s="32"/>
    </row>
    <row r="968" spans="1:2" ht="15" customHeight="1" x14ac:dyDescent="0.2">
      <c r="A968" s="12"/>
      <c r="B968" s="32"/>
    </row>
    <row r="969" spans="1:2" ht="15" customHeight="1" x14ac:dyDescent="0.2">
      <c r="A969" s="12"/>
      <c r="B969" s="32"/>
    </row>
    <row r="970" spans="1:2" ht="15" customHeight="1" x14ac:dyDescent="0.2">
      <c r="A970" s="12"/>
      <c r="B970" s="32"/>
    </row>
    <row r="971" spans="1:2" ht="15" customHeight="1" x14ac:dyDescent="0.2">
      <c r="A971" s="12"/>
      <c r="B971" s="32"/>
    </row>
    <row r="972" spans="1:2" ht="15" customHeight="1" x14ac:dyDescent="0.2">
      <c r="A972" s="12"/>
      <c r="B972" s="32"/>
    </row>
    <row r="973" spans="1:2" ht="15" customHeight="1" x14ac:dyDescent="0.2">
      <c r="A973" s="12"/>
      <c r="B973" s="32"/>
    </row>
    <row r="974" spans="1:2" ht="15" customHeight="1" x14ac:dyDescent="0.2">
      <c r="A974" s="12"/>
      <c r="B974" s="32"/>
    </row>
    <row r="975" spans="1:2" ht="15" customHeight="1" x14ac:dyDescent="0.2">
      <c r="A975" s="12"/>
      <c r="B975" s="32"/>
    </row>
    <row r="976" spans="1:2" ht="15" customHeight="1" x14ac:dyDescent="0.2">
      <c r="A976" s="12"/>
      <c r="B976" s="32"/>
    </row>
    <row r="977" spans="1:2" ht="15" customHeight="1" x14ac:dyDescent="0.2">
      <c r="A977" s="12"/>
      <c r="B977" s="32"/>
    </row>
    <row r="978" spans="1:2" ht="15" customHeight="1" x14ac:dyDescent="0.2">
      <c r="A978" s="12"/>
      <c r="B978" s="32"/>
    </row>
    <row r="979" spans="1:2" ht="15" customHeight="1" x14ac:dyDescent="0.2">
      <c r="A979" s="12"/>
      <c r="B979" s="32"/>
    </row>
    <row r="980" spans="1:2" ht="15" customHeight="1" x14ac:dyDescent="0.2">
      <c r="A980" s="12"/>
      <c r="B980" s="32"/>
    </row>
    <row r="981" spans="1:2" ht="15" customHeight="1" x14ac:dyDescent="0.2">
      <c r="A981" s="12"/>
      <c r="B981" s="32"/>
    </row>
    <row r="982" spans="1:2" ht="15" customHeight="1" x14ac:dyDescent="0.2">
      <c r="A982" s="12"/>
      <c r="B982" s="32"/>
    </row>
    <row r="983" spans="1:2" ht="15" customHeight="1" x14ac:dyDescent="0.2">
      <c r="A983" s="12"/>
      <c r="B983" s="32"/>
    </row>
    <row r="984" spans="1:2" ht="15" customHeight="1" x14ac:dyDescent="0.2">
      <c r="A984" s="12"/>
      <c r="B984" s="32"/>
    </row>
    <row r="985" spans="1:2" ht="15" customHeight="1" x14ac:dyDescent="0.2">
      <c r="A985" s="12"/>
      <c r="B985" s="32"/>
    </row>
    <row r="986" spans="1:2" ht="15" customHeight="1" x14ac:dyDescent="0.2">
      <c r="A986" s="12"/>
      <c r="B986" s="32"/>
    </row>
    <row r="987" spans="1:2" ht="15" customHeight="1" x14ac:dyDescent="0.2">
      <c r="A987" s="12"/>
      <c r="B987" s="32"/>
    </row>
    <row r="988" spans="1:2" ht="15" customHeight="1" x14ac:dyDescent="0.2">
      <c r="A988" s="12"/>
      <c r="B988" s="32"/>
    </row>
    <row r="989" spans="1:2" ht="15" customHeight="1" x14ac:dyDescent="0.2">
      <c r="A989" s="12"/>
      <c r="B989" s="32"/>
    </row>
    <row r="990" spans="1:2" ht="15" customHeight="1" x14ac:dyDescent="0.2">
      <c r="A990" s="12"/>
      <c r="B990" s="32"/>
    </row>
    <row r="991" spans="1:2" ht="15" customHeight="1" x14ac:dyDescent="0.2">
      <c r="A991" s="12"/>
      <c r="B991" s="32"/>
    </row>
    <row r="992" spans="1:2" ht="15" customHeight="1" x14ac:dyDescent="0.2">
      <c r="A992" s="12"/>
      <c r="B992" s="32"/>
    </row>
    <row r="993" spans="1:2" ht="15" customHeight="1" x14ac:dyDescent="0.2">
      <c r="A993" s="12"/>
      <c r="B993" s="32"/>
    </row>
    <row r="994" spans="1:2" ht="15" customHeight="1" x14ac:dyDescent="0.2">
      <c r="A994" s="12"/>
      <c r="B994" s="32"/>
    </row>
    <row r="995" spans="1:2" ht="15" customHeight="1" x14ac:dyDescent="0.2">
      <c r="A995" s="12"/>
      <c r="B995" s="32"/>
    </row>
    <row r="996" spans="1:2" ht="15" customHeight="1" x14ac:dyDescent="0.2">
      <c r="A996" s="12"/>
      <c r="B996" s="32"/>
    </row>
    <row r="997" spans="1:2" ht="15" customHeight="1" x14ac:dyDescent="0.2">
      <c r="A997" s="12"/>
      <c r="B997" s="32"/>
    </row>
    <row r="998" spans="1:2" ht="15" customHeight="1" x14ac:dyDescent="0.2">
      <c r="A998" s="12"/>
      <c r="B998" s="32"/>
    </row>
    <row r="999" spans="1:2" ht="15" customHeight="1" x14ac:dyDescent="0.2">
      <c r="A999" s="12"/>
      <c r="B999" s="32"/>
    </row>
    <row r="1000" spans="1:2" ht="15" customHeight="1" x14ac:dyDescent="0.2">
      <c r="A1000" s="12"/>
      <c r="B1000" s="32"/>
    </row>
    <row r="1001" spans="1:2" ht="15" customHeight="1" x14ac:dyDescent="0.2">
      <c r="A1001" s="12"/>
      <c r="B1001" s="32"/>
    </row>
    <row r="1002" spans="1:2" ht="15" customHeight="1" x14ac:dyDescent="0.2">
      <c r="A1002" s="12"/>
      <c r="B1002" s="32"/>
    </row>
    <row r="1003" spans="1:2" ht="15" customHeight="1" x14ac:dyDescent="0.2">
      <c r="A1003" s="12"/>
      <c r="B1003" s="32"/>
    </row>
    <row r="1004" spans="1:2" ht="15" customHeight="1" x14ac:dyDescent="0.2">
      <c r="A1004" s="12"/>
      <c r="B1004" s="32"/>
    </row>
    <row r="1005" spans="1:2" ht="15" customHeight="1" x14ac:dyDescent="0.2">
      <c r="A1005" s="12"/>
      <c r="B1005" s="32"/>
    </row>
    <row r="1006" spans="1:2" ht="15" customHeight="1" x14ac:dyDescent="0.2">
      <c r="A1006" s="12"/>
      <c r="B1006" s="32"/>
    </row>
    <row r="1007" spans="1:2" ht="15" customHeight="1" x14ac:dyDescent="0.2">
      <c r="A1007" s="12"/>
      <c r="B1007" s="32"/>
    </row>
    <row r="1008" spans="1:2" ht="15" customHeight="1" x14ac:dyDescent="0.2">
      <c r="A1008" s="12"/>
      <c r="B1008" s="32"/>
    </row>
    <row r="1009" spans="1:2" ht="15" customHeight="1" x14ac:dyDescent="0.2">
      <c r="A1009" s="12"/>
      <c r="B1009" s="32"/>
    </row>
    <row r="1010" spans="1:2" ht="15" customHeight="1" x14ac:dyDescent="0.2">
      <c r="A1010" s="12"/>
      <c r="B1010" s="32"/>
    </row>
    <row r="1011" spans="1:2" ht="15" customHeight="1" x14ac:dyDescent="0.2">
      <c r="A1011" s="12"/>
      <c r="B1011" s="32"/>
    </row>
    <row r="1012" spans="1:2" ht="15" customHeight="1" x14ac:dyDescent="0.2">
      <c r="A1012" s="12"/>
      <c r="B1012" s="32"/>
    </row>
    <row r="1013" spans="1:2" ht="15" customHeight="1" x14ac:dyDescent="0.2">
      <c r="A1013" s="12"/>
      <c r="B1013" s="32"/>
    </row>
    <row r="1014" spans="1:2" ht="15" customHeight="1" x14ac:dyDescent="0.2">
      <c r="A1014" s="12"/>
      <c r="B1014" s="32"/>
    </row>
    <row r="1015" spans="1:2" ht="15" customHeight="1" x14ac:dyDescent="0.2">
      <c r="A1015" s="12"/>
      <c r="B1015" s="32"/>
    </row>
    <row r="1016" spans="1:2" ht="15" customHeight="1" x14ac:dyDescent="0.2">
      <c r="A1016" s="12"/>
      <c r="B1016" s="32"/>
    </row>
    <row r="1017" spans="1:2" ht="15" customHeight="1" x14ac:dyDescent="0.2">
      <c r="A1017" s="12"/>
      <c r="B1017" s="32"/>
    </row>
    <row r="1018" spans="1:2" ht="15" customHeight="1" x14ac:dyDescent="0.2">
      <c r="A1018" s="12"/>
      <c r="B1018" s="32"/>
    </row>
    <row r="1019" spans="1:2" ht="15" customHeight="1" x14ac:dyDescent="0.2">
      <c r="A1019" s="12"/>
      <c r="B1019" s="32"/>
    </row>
    <row r="1020" spans="1:2" ht="15" customHeight="1" x14ac:dyDescent="0.2">
      <c r="A1020" s="12"/>
      <c r="B1020" s="32"/>
    </row>
    <row r="1021" spans="1:2" ht="15" customHeight="1" x14ac:dyDescent="0.2">
      <c r="A1021" s="12"/>
      <c r="B1021" s="32"/>
    </row>
    <row r="1022" spans="1:2" ht="15" customHeight="1" x14ac:dyDescent="0.2">
      <c r="A1022" s="12"/>
      <c r="B1022" s="32"/>
    </row>
    <row r="1023" spans="1:2" ht="15" customHeight="1" x14ac:dyDescent="0.2">
      <c r="A1023" s="12"/>
      <c r="B1023" s="32"/>
    </row>
    <row r="1024" spans="1:2" ht="15" customHeight="1" x14ac:dyDescent="0.2">
      <c r="A1024" s="12"/>
      <c r="B1024" s="32"/>
    </row>
    <row r="1025" spans="1:2" ht="15" customHeight="1" x14ac:dyDescent="0.2">
      <c r="A1025" s="12"/>
      <c r="B1025" s="32"/>
    </row>
    <row r="1026" spans="1:2" ht="15" customHeight="1" x14ac:dyDescent="0.2">
      <c r="A1026" s="12"/>
      <c r="B1026" s="32"/>
    </row>
    <row r="1027" spans="1:2" ht="15" customHeight="1" x14ac:dyDescent="0.2">
      <c r="A1027" s="12"/>
      <c r="B1027" s="32"/>
    </row>
    <row r="1028" spans="1:2" ht="15" customHeight="1" x14ac:dyDescent="0.2">
      <c r="A1028" s="12"/>
      <c r="B1028" s="32"/>
    </row>
    <row r="1029" spans="1:2" ht="15" customHeight="1" x14ac:dyDescent="0.2">
      <c r="A1029" s="12"/>
      <c r="B1029" s="32"/>
    </row>
    <row r="1030" spans="1:2" ht="15" customHeight="1" x14ac:dyDescent="0.2">
      <c r="A1030" s="12"/>
      <c r="B1030" s="32"/>
    </row>
    <row r="1031" spans="1:2" ht="15" customHeight="1" x14ac:dyDescent="0.2">
      <c r="A1031" s="12"/>
      <c r="B1031" s="32"/>
    </row>
    <row r="1032" spans="1:2" ht="15" customHeight="1" x14ac:dyDescent="0.2">
      <c r="A1032" s="12"/>
      <c r="B1032" s="32"/>
    </row>
    <row r="1033" spans="1:2" ht="15" customHeight="1" x14ac:dyDescent="0.2">
      <c r="A1033" s="12"/>
      <c r="B1033" s="32"/>
    </row>
    <row r="1034" spans="1:2" ht="15" customHeight="1" x14ac:dyDescent="0.2">
      <c r="A1034" s="12"/>
      <c r="B1034" s="32"/>
    </row>
    <row r="1035" spans="1:2" ht="15" customHeight="1" x14ac:dyDescent="0.2">
      <c r="A1035" s="12"/>
      <c r="B1035" s="32"/>
    </row>
    <row r="1036" spans="1:2" ht="15" customHeight="1" x14ac:dyDescent="0.2">
      <c r="A1036" s="12"/>
      <c r="B1036" s="32"/>
    </row>
    <row r="1037" spans="1:2" ht="15" customHeight="1" x14ac:dyDescent="0.2">
      <c r="A1037" s="12"/>
      <c r="B1037" s="32"/>
    </row>
    <row r="1038" spans="1:2" ht="15" customHeight="1" x14ac:dyDescent="0.2">
      <c r="A1038" s="12"/>
      <c r="B1038" s="32"/>
    </row>
    <row r="1039" spans="1:2" ht="15" customHeight="1" x14ac:dyDescent="0.2">
      <c r="A1039" s="12"/>
      <c r="B1039" s="32"/>
    </row>
    <row r="1040" spans="1:2" ht="15" customHeight="1" x14ac:dyDescent="0.2">
      <c r="A1040" s="12"/>
      <c r="B1040" s="32"/>
    </row>
    <row r="1041" spans="1:2" ht="15" customHeight="1" x14ac:dyDescent="0.2">
      <c r="A1041" s="12"/>
      <c r="B1041" s="32"/>
    </row>
    <row r="1042" spans="1:2" ht="15" customHeight="1" x14ac:dyDescent="0.2">
      <c r="A1042" s="12"/>
      <c r="B1042" s="32"/>
    </row>
    <row r="1043" spans="1:2" ht="15" customHeight="1" x14ac:dyDescent="0.2">
      <c r="A1043" s="12"/>
      <c r="B1043" s="32"/>
    </row>
    <row r="1044" spans="1:2" ht="15" customHeight="1" x14ac:dyDescent="0.2">
      <c r="A1044" s="12"/>
      <c r="B1044" s="32"/>
    </row>
    <row r="1045" spans="1:2" ht="15" customHeight="1" x14ac:dyDescent="0.2">
      <c r="A1045" s="12"/>
      <c r="B1045" s="32"/>
    </row>
    <row r="1046" spans="1:2" ht="15" customHeight="1" x14ac:dyDescent="0.2">
      <c r="A1046" s="12"/>
      <c r="B1046" s="32"/>
    </row>
    <row r="1047" spans="1:2" ht="15" customHeight="1" x14ac:dyDescent="0.2">
      <c r="A1047" s="12"/>
      <c r="B1047" s="32"/>
    </row>
    <row r="1048" spans="1:2" ht="15" customHeight="1" x14ac:dyDescent="0.2">
      <c r="A1048" s="12"/>
      <c r="B1048" s="32"/>
    </row>
    <row r="1049" spans="1:2" ht="15" customHeight="1" x14ac:dyDescent="0.2">
      <c r="A1049" s="12"/>
      <c r="B1049" s="32"/>
    </row>
    <row r="1050" spans="1:2" ht="15" customHeight="1" x14ac:dyDescent="0.2">
      <c r="A1050" s="12"/>
      <c r="B1050" s="32"/>
    </row>
    <row r="1051" spans="1:2" ht="15" customHeight="1" x14ac:dyDescent="0.2">
      <c r="A1051" s="12"/>
      <c r="B1051" s="32"/>
    </row>
    <row r="1052" spans="1:2" ht="15" customHeight="1" x14ac:dyDescent="0.2">
      <c r="A1052" s="12"/>
      <c r="B1052" s="32"/>
    </row>
    <row r="1053" spans="1:2" ht="15" customHeight="1" x14ac:dyDescent="0.2">
      <c r="A1053" s="12"/>
      <c r="B1053" s="32"/>
    </row>
    <row r="1054" spans="1:2" ht="15" customHeight="1" x14ac:dyDescent="0.2">
      <c r="A1054" s="12"/>
      <c r="B1054" s="32"/>
    </row>
    <row r="1055" spans="1:2" ht="15" customHeight="1" x14ac:dyDescent="0.2">
      <c r="A1055" s="12"/>
      <c r="B1055" s="32"/>
    </row>
    <row r="1056" spans="1:2" ht="15" customHeight="1" x14ac:dyDescent="0.2">
      <c r="A1056" s="12"/>
      <c r="B1056" s="32"/>
    </row>
    <row r="1057" spans="1:2" ht="15" customHeight="1" x14ac:dyDescent="0.2">
      <c r="A1057" s="12"/>
      <c r="B1057" s="32"/>
    </row>
    <row r="1058" spans="1:2" ht="15" customHeight="1" x14ac:dyDescent="0.2">
      <c r="A1058" s="12"/>
      <c r="B1058" s="32"/>
    </row>
    <row r="1059" spans="1:2" ht="15" customHeight="1" x14ac:dyDescent="0.2">
      <c r="A1059" s="12"/>
      <c r="B1059" s="32"/>
    </row>
    <row r="1060" spans="1:2" ht="15" customHeight="1" x14ac:dyDescent="0.2">
      <c r="A1060" s="12"/>
      <c r="B1060" s="32"/>
    </row>
    <row r="1061" spans="1:2" ht="15" customHeight="1" x14ac:dyDescent="0.2">
      <c r="A1061" s="12"/>
      <c r="B1061" s="32"/>
    </row>
    <row r="1062" spans="1:2" ht="15" customHeight="1" x14ac:dyDescent="0.2">
      <c r="A1062" s="12"/>
      <c r="B1062" s="32"/>
    </row>
    <row r="1063" spans="1:2" ht="15" customHeight="1" x14ac:dyDescent="0.2">
      <c r="A1063" s="12"/>
      <c r="B1063" s="32"/>
    </row>
    <row r="1064" spans="1:2" ht="15" customHeight="1" x14ac:dyDescent="0.2">
      <c r="A1064" s="12"/>
      <c r="B1064" s="32"/>
    </row>
    <row r="1065" spans="1:2" ht="15" customHeight="1" x14ac:dyDescent="0.2">
      <c r="A1065" s="12"/>
      <c r="B1065" s="32"/>
    </row>
    <row r="1066" spans="1:2" ht="15" customHeight="1" x14ac:dyDescent="0.2">
      <c r="A1066" s="12"/>
      <c r="B1066" s="32"/>
    </row>
    <row r="1067" spans="1:2" ht="15" customHeight="1" x14ac:dyDescent="0.2">
      <c r="A1067" s="12"/>
      <c r="B1067" s="32"/>
    </row>
    <row r="1068" spans="1:2" ht="15" customHeight="1" x14ac:dyDescent="0.2">
      <c r="A1068" s="12"/>
      <c r="B1068" s="32"/>
    </row>
    <row r="1069" spans="1:2" ht="15" customHeight="1" x14ac:dyDescent="0.2">
      <c r="A1069" s="12"/>
      <c r="B1069" s="32"/>
    </row>
    <row r="1070" spans="1:2" ht="15" customHeight="1" x14ac:dyDescent="0.2">
      <c r="A1070" s="12"/>
      <c r="B1070" s="32"/>
    </row>
    <row r="1071" spans="1:2" ht="15" customHeight="1" x14ac:dyDescent="0.2">
      <c r="A1071" s="12"/>
      <c r="B1071" s="32"/>
    </row>
    <row r="1072" spans="1:2" ht="15" customHeight="1" x14ac:dyDescent="0.2">
      <c r="A1072" s="12"/>
      <c r="B1072" s="32"/>
    </row>
    <row r="1073" spans="1:2" ht="15" customHeight="1" x14ac:dyDescent="0.2">
      <c r="A1073" s="12"/>
      <c r="B1073" s="32"/>
    </row>
    <row r="1074" spans="1:2" ht="15" customHeight="1" x14ac:dyDescent="0.2">
      <c r="A1074" s="12"/>
      <c r="B1074" s="32"/>
    </row>
    <row r="1075" spans="1:2" ht="15" customHeight="1" x14ac:dyDescent="0.2">
      <c r="A1075" s="12"/>
      <c r="B1075" s="32"/>
    </row>
    <row r="1076" spans="1:2" ht="15" customHeight="1" x14ac:dyDescent="0.2">
      <c r="A1076" s="12"/>
      <c r="B1076" s="32"/>
    </row>
    <row r="1077" spans="1:2" ht="15" customHeight="1" x14ac:dyDescent="0.2">
      <c r="A1077" s="12"/>
      <c r="B1077" s="32"/>
    </row>
    <row r="1078" spans="1:2" ht="15" customHeight="1" x14ac:dyDescent="0.2">
      <c r="A1078" s="12"/>
      <c r="B1078" s="32"/>
    </row>
    <row r="1079" spans="1:2" ht="15" customHeight="1" x14ac:dyDescent="0.2">
      <c r="A1079" s="12"/>
      <c r="B1079" s="32"/>
    </row>
    <row r="1080" spans="1:2" ht="15" customHeight="1" x14ac:dyDescent="0.2">
      <c r="A1080" s="12"/>
      <c r="B1080" s="32"/>
    </row>
    <row r="1081" spans="1:2" ht="15" customHeight="1" x14ac:dyDescent="0.2">
      <c r="A1081" s="12"/>
      <c r="B1081" s="32"/>
    </row>
    <row r="1082" spans="1:2" ht="15" customHeight="1" x14ac:dyDescent="0.2">
      <c r="A1082" s="12"/>
      <c r="B1082" s="32"/>
    </row>
    <row r="1083" spans="1:2" ht="15" customHeight="1" x14ac:dyDescent="0.2">
      <c r="A1083" s="12"/>
      <c r="B1083" s="32"/>
    </row>
    <row r="1084" spans="1:2" ht="15" customHeight="1" x14ac:dyDescent="0.2">
      <c r="A1084" s="12"/>
      <c r="B1084" s="32"/>
    </row>
    <row r="1085" spans="1:2" ht="15" customHeight="1" x14ac:dyDescent="0.2">
      <c r="A1085" s="12"/>
      <c r="B1085" s="32"/>
    </row>
    <row r="1086" spans="1:2" ht="15" customHeight="1" x14ac:dyDescent="0.2">
      <c r="A1086" s="12"/>
      <c r="B1086" s="32"/>
    </row>
    <row r="1087" spans="1:2" ht="15" customHeight="1" x14ac:dyDescent="0.2">
      <c r="A1087" s="12"/>
      <c r="B1087" s="32"/>
    </row>
    <row r="1088" spans="1:2" ht="15" customHeight="1" x14ac:dyDescent="0.2">
      <c r="A1088" s="12"/>
      <c r="B1088" s="32"/>
    </row>
    <row r="1089" spans="1:2" ht="15" customHeight="1" x14ac:dyDescent="0.2">
      <c r="A1089" s="12"/>
      <c r="B1089" s="32"/>
    </row>
    <row r="1090" spans="1:2" ht="15" customHeight="1" x14ac:dyDescent="0.2">
      <c r="A1090" s="12"/>
      <c r="B1090" s="32"/>
    </row>
    <row r="1091" spans="1:2" ht="15" customHeight="1" x14ac:dyDescent="0.2">
      <c r="A1091" s="12"/>
      <c r="B1091" s="32"/>
    </row>
    <row r="1092" spans="1:2" ht="15" customHeight="1" x14ac:dyDescent="0.2">
      <c r="A1092" s="12"/>
      <c r="B1092" s="32"/>
    </row>
    <row r="1093" spans="1:2" ht="15" customHeight="1" x14ac:dyDescent="0.2">
      <c r="A1093" s="12"/>
      <c r="B1093" s="32"/>
    </row>
    <row r="1094" spans="1:2" ht="15" customHeight="1" x14ac:dyDescent="0.2">
      <c r="A1094" s="12"/>
      <c r="B1094" s="32"/>
    </row>
    <row r="1095" spans="1:2" ht="15" customHeight="1" x14ac:dyDescent="0.2">
      <c r="A1095" s="12"/>
      <c r="B1095" s="32"/>
    </row>
    <row r="1096" spans="1:2" ht="15" customHeight="1" x14ac:dyDescent="0.2">
      <c r="A1096" s="12"/>
      <c r="B1096" s="32"/>
    </row>
    <row r="1097" spans="1:2" ht="15" customHeight="1" x14ac:dyDescent="0.2">
      <c r="A1097" s="12"/>
      <c r="B1097" s="32"/>
    </row>
    <row r="1098" spans="1:2" ht="15" customHeight="1" x14ac:dyDescent="0.2">
      <c r="A1098" s="12"/>
      <c r="B1098" s="32"/>
    </row>
    <row r="1099" spans="1:2" ht="15" customHeight="1" x14ac:dyDescent="0.2">
      <c r="A1099" s="12"/>
      <c r="B1099" s="32"/>
    </row>
    <row r="1100" spans="1:2" ht="15" customHeight="1" x14ac:dyDescent="0.2">
      <c r="A1100" s="12"/>
      <c r="B1100" s="32"/>
    </row>
    <row r="1101" spans="1:2" ht="15" customHeight="1" x14ac:dyDescent="0.2">
      <c r="A1101" s="12"/>
      <c r="B1101" s="32"/>
    </row>
    <row r="1102" spans="1:2" ht="15" customHeight="1" x14ac:dyDescent="0.2">
      <c r="A1102" s="12"/>
      <c r="B1102" s="32"/>
    </row>
    <row r="1103" spans="1:2" ht="15" customHeight="1" x14ac:dyDescent="0.2">
      <c r="A1103" s="12"/>
      <c r="B1103" s="32"/>
    </row>
    <row r="1104" spans="1:2" ht="15" customHeight="1" x14ac:dyDescent="0.2">
      <c r="A1104" s="12"/>
      <c r="B1104" s="32"/>
    </row>
    <row r="1105" spans="1:2" ht="15" customHeight="1" x14ac:dyDescent="0.2">
      <c r="A1105" s="12"/>
      <c r="B1105" s="32"/>
    </row>
    <row r="1106" spans="1:2" ht="15" customHeight="1" x14ac:dyDescent="0.2">
      <c r="A1106" s="12"/>
      <c r="B1106" s="32"/>
    </row>
    <row r="1107" spans="1:2" ht="15" customHeight="1" x14ac:dyDescent="0.2">
      <c r="A1107" s="12"/>
      <c r="B1107" s="32"/>
    </row>
    <row r="1108" spans="1:2" ht="15" customHeight="1" x14ac:dyDescent="0.2">
      <c r="A1108" s="12"/>
      <c r="B1108" s="32"/>
    </row>
    <row r="1109" spans="1:2" ht="15" customHeight="1" x14ac:dyDescent="0.2">
      <c r="A1109" s="12"/>
      <c r="B1109" s="32"/>
    </row>
    <row r="1110" spans="1:2" ht="15" customHeight="1" x14ac:dyDescent="0.2">
      <c r="A1110" s="12"/>
      <c r="B1110" s="32"/>
    </row>
    <row r="1111" spans="1:2" ht="15" customHeight="1" x14ac:dyDescent="0.2">
      <c r="A1111" s="12"/>
      <c r="B1111" s="32"/>
    </row>
    <row r="1112" spans="1:2" ht="15" customHeight="1" x14ac:dyDescent="0.2">
      <c r="A1112" s="12"/>
      <c r="B1112" s="32"/>
    </row>
    <row r="1113" spans="1:2" ht="15" customHeight="1" x14ac:dyDescent="0.2">
      <c r="A1113" s="12"/>
      <c r="B1113" s="32"/>
    </row>
    <row r="1114" spans="1:2" ht="15" customHeight="1" x14ac:dyDescent="0.2">
      <c r="A1114" s="12"/>
      <c r="B1114" s="32"/>
    </row>
    <row r="1115" spans="1:2" ht="15" customHeight="1" x14ac:dyDescent="0.2">
      <c r="A1115" s="12"/>
      <c r="B1115" s="32"/>
    </row>
    <row r="1116" spans="1:2" ht="15" customHeight="1" x14ac:dyDescent="0.2">
      <c r="A1116" s="12"/>
      <c r="B1116" s="32"/>
    </row>
    <row r="1117" spans="1:2" ht="15" customHeight="1" x14ac:dyDescent="0.2">
      <c r="A1117" s="12"/>
      <c r="B1117" s="32"/>
    </row>
    <row r="1118" spans="1:2" ht="15" customHeight="1" x14ac:dyDescent="0.2">
      <c r="A1118" s="12"/>
      <c r="B1118" s="32"/>
    </row>
    <row r="1119" spans="1:2" ht="15" customHeight="1" x14ac:dyDescent="0.2">
      <c r="A1119" s="12"/>
      <c r="B1119" s="32"/>
    </row>
    <row r="1120" spans="1:2" ht="15" customHeight="1" x14ac:dyDescent="0.2">
      <c r="A1120" s="12"/>
      <c r="B1120" s="32"/>
    </row>
    <row r="1121" spans="1:2" ht="15" customHeight="1" x14ac:dyDescent="0.2">
      <c r="A1121" s="12"/>
      <c r="B1121" s="32"/>
    </row>
    <row r="1122" spans="1:2" ht="15" customHeight="1" x14ac:dyDescent="0.2">
      <c r="A1122" s="12"/>
      <c r="B1122" s="32"/>
    </row>
    <row r="1123" spans="1:2" ht="15" customHeight="1" x14ac:dyDescent="0.2">
      <c r="A1123" s="12"/>
      <c r="B1123" s="32"/>
    </row>
    <row r="1124" spans="1:2" ht="15" customHeight="1" x14ac:dyDescent="0.2">
      <c r="A1124" s="12"/>
      <c r="B1124" s="32"/>
    </row>
    <row r="1125" spans="1:2" ht="15" customHeight="1" x14ac:dyDescent="0.2">
      <c r="A1125" s="12"/>
      <c r="B1125" s="32"/>
    </row>
    <row r="1126" spans="1:2" ht="15" customHeight="1" x14ac:dyDescent="0.2">
      <c r="A1126" s="12"/>
      <c r="B1126" s="32"/>
    </row>
    <row r="1127" spans="1:2" ht="15" customHeight="1" x14ac:dyDescent="0.2">
      <c r="A1127" s="12"/>
      <c r="B1127" s="32"/>
    </row>
    <row r="1128" spans="1:2" ht="15" customHeight="1" x14ac:dyDescent="0.2">
      <c r="A1128" s="12"/>
      <c r="B1128" s="32"/>
    </row>
    <row r="1129" spans="1:2" ht="15" customHeight="1" x14ac:dyDescent="0.2">
      <c r="A1129" s="12"/>
      <c r="B1129" s="32"/>
    </row>
    <row r="1130" spans="1:2" ht="15" customHeight="1" x14ac:dyDescent="0.2">
      <c r="A1130" s="12"/>
      <c r="B1130" s="32"/>
    </row>
    <row r="1131" spans="1:2" ht="15" customHeight="1" x14ac:dyDescent="0.2">
      <c r="A1131" s="12"/>
      <c r="B1131" s="32"/>
    </row>
    <row r="1132" spans="1:2" ht="15" customHeight="1" x14ac:dyDescent="0.2">
      <c r="A1132" s="12"/>
      <c r="B1132" s="32"/>
    </row>
    <row r="1133" spans="1:2" ht="15" customHeight="1" x14ac:dyDescent="0.2">
      <c r="A1133" s="12"/>
      <c r="B1133" s="32"/>
    </row>
    <row r="1134" spans="1:2" ht="15" customHeight="1" x14ac:dyDescent="0.2">
      <c r="A1134" s="12"/>
      <c r="B1134" s="32"/>
    </row>
    <row r="1135" spans="1:2" ht="15" customHeight="1" x14ac:dyDescent="0.2">
      <c r="A1135" s="12"/>
      <c r="B1135" s="32"/>
    </row>
    <row r="1136" spans="1:2" ht="15" customHeight="1" x14ac:dyDescent="0.2">
      <c r="A1136" s="12"/>
      <c r="B1136" s="32"/>
    </row>
    <row r="1137" spans="1:2" ht="15" customHeight="1" x14ac:dyDescent="0.2">
      <c r="A1137" s="12"/>
      <c r="B1137" s="32"/>
    </row>
    <row r="1138" spans="1:2" ht="15" customHeight="1" x14ac:dyDescent="0.2">
      <c r="A1138" s="12"/>
      <c r="B1138" s="32"/>
    </row>
    <row r="1139" spans="1:2" ht="15" customHeight="1" x14ac:dyDescent="0.2">
      <c r="A1139" s="12"/>
      <c r="B1139" s="32"/>
    </row>
    <row r="1140" spans="1:2" ht="15" customHeight="1" x14ac:dyDescent="0.2">
      <c r="A1140" s="12"/>
      <c r="B1140" s="32"/>
    </row>
    <row r="1141" spans="1:2" ht="15" customHeight="1" x14ac:dyDescent="0.2">
      <c r="A1141" s="12"/>
      <c r="B1141" s="32"/>
    </row>
    <row r="1142" spans="1:2" ht="15" customHeight="1" x14ac:dyDescent="0.2">
      <c r="A1142" s="12"/>
      <c r="B1142" s="32"/>
    </row>
    <row r="1143" spans="1:2" ht="15" customHeight="1" x14ac:dyDescent="0.2">
      <c r="A1143" s="12"/>
      <c r="B1143" s="32"/>
    </row>
    <row r="1144" spans="1:2" ht="15" customHeight="1" x14ac:dyDescent="0.2">
      <c r="A1144" s="12"/>
      <c r="B1144" s="32"/>
    </row>
    <row r="1145" spans="1:2" ht="15" customHeight="1" x14ac:dyDescent="0.2">
      <c r="A1145" s="12"/>
      <c r="B1145" s="32"/>
    </row>
    <row r="1146" spans="1:2" ht="15" customHeight="1" x14ac:dyDescent="0.2">
      <c r="A1146" s="12"/>
      <c r="B1146" s="32"/>
    </row>
    <row r="1147" spans="1:2" ht="15" customHeight="1" x14ac:dyDescent="0.2">
      <c r="A1147" s="12"/>
      <c r="B1147" s="32"/>
    </row>
    <row r="1148" spans="1:2" ht="15" customHeight="1" x14ac:dyDescent="0.2">
      <c r="A1148" s="12"/>
      <c r="B1148" s="32"/>
    </row>
    <row r="1149" spans="1:2" ht="15" customHeight="1" x14ac:dyDescent="0.2">
      <c r="A1149" s="12"/>
      <c r="B1149" s="32"/>
    </row>
    <row r="1150" spans="1:2" ht="15" customHeight="1" x14ac:dyDescent="0.2">
      <c r="A1150" s="12"/>
      <c r="B1150" s="32"/>
    </row>
    <row r="1151" spans="1:2" ht="15" customHeight="1" x14ac:dyDescent="0.2">
      <c r="A1151" s="12"/>
      <c r="B1151" s="32"/>
    </row>
    <row r="1152" spans="1:2" ht="15" customHeight="1" x14ac:dyDescent="0.2">
      <c r="A1152" s="12"/>
      <c r="B1152" s="32"/>
    </row>
    <row r="1153" spans="1:2" ht="15" customHeight="1" x14ac:dyDescent="0.2">
      <c r="A1153" s="12"/>
      <c r="B1153" s="32"/>
    </row>
    <row r="1154" spans="1:2" ht="15" customHeight="1" x14ac:dyDescent="0.2">
      <c r="A1154" s="12"/>
      <c r="B1154" s="32"/>
    </row>
    <row r="1155" spans="1:2" ht="15" customHeight="1" x14ac:dyDescent="0.2">
      <c r="A1155" s="12"/>
      <c r="B1155" s="32"/>
    </row>
    <row r="1156" spans="1:2" ht="15" customHeight="1" x14ac:dyDescent="0.2">
      <c r="A1156" s="12"/>
      <c r="B1156" s="32"/>
    </row>
    <row r="1157" spans="1:2" ht="15" customHeight="1" x14ac:dyDescent="0.2">
      <c r="A1157" s="12"/>
      <c r="B1157" s="32"/>
    </row>
    <row r="1158" spans="1:2" ht="15" customHeight="1" x14ac:dyDescent="0.2">
      <c r="A1158" s="12"/>
      <c r="B1158" s="32"/>
    </row>
    <row r="1159" spans="1:2" ht="15" customHeight="1" x14ac:dyDescent="0.2">
      <c r="A1159" s="12"/>
      <c r="B1159" s="32"/>
    </row>
    <row r="1160" spans="1:2" ht="15" customHeight="1" x14ac:dyDescent="0.2">
      <c r="A1160" s="12"/>
      <c r="B1160" s="32"/>
    </row>
    <row r="1161" spans="1:2" ht="15" customHeight="1" x14ac:dyDescent="0.2">
      <c r="A1161" s="12"/>
      <c r="B1161" s="32"/>
    </row>
    <row r="1162" spans="1:2" ht="15" customHeight="1" x14ac:dyDescent="0.2">
      <c r="A1162" s="12"/>
      <c r="B1162" s="32"/>
    </row>
    <row r="1163" spans="1:2" ht="15" customHeight="1" x14ac:dyDescent="0.2">
      <c r="A1163" s="12"/>
      <c r="B1163" s="32"/>
    </row>
    <row r="1164" spans="1:2" ht="15" customHeight="1" x14ac:dyDescent="0.2">
      <c r="A1164" s="12"/>
      <c r="B1164" s="32"/>
    </row>
    <row r="1165" spans="1:2" ht="15" customHeight="1" x14ac:dyDescent="0.2">
      <c r="A1165" s="12"/>
      <c r="B1165" s="32"/>
    </row>
    <row r="1166" spans="1:2" ht="15" customHeight="1" x14ac:dyDescent="0.2">
      <c r="A1166" s="12"/>
      <c r="B1166" s="32"/>
    </row>
    <row r="1167" spans="1:2" ht="15" customHeight="1" x14ac:dyDescent="0.2">
      <c r="A1167" s="12"/>
      <c r="B1167" s="32"/>
    </row>
    <row r="1168" spans="1:2" ht="15" customHeight="1" x14ac:dyDescent="0.2">
      <c r="A1168" s="12"/>
      <c r="B1168" s="32"/>
    </row>
    <row r="1169" spans="1:2" ht="15" customHeight="1" x14ac:dyDescent="0.2">
      <c r="A1169" s="12"/>
      <c r="B1169" s="32"/>
    </row>
    <row r="1170" spans="1:2" ht="15" customHeight="1" x14ac:dyDescent="0.2">
      <c r="A1170" s="12"/>
      <c r="B1170" s="32"/>
    </row>
    <row r="1171" spans="1:2" ht="15" customHeight="1" x14ac:dyDescent="0.2">
      <c r="A1171" s="12"/>
      <c r="B1171" s="32"/>
    </row>
    <row r="1172" spans="1:2" ht="15" customHeight="1" x14ac:dyDescent="0.2">
      <c r="A1172" s="12"/>
      <c r="B1172" s="32"/>
    </row>
    <row r="1173" spans="1:2" ht="15" customHeight="1" x14ac:dyDescent="0.2">
      <c r="A1173" s="12"/>
      <c r="B1173" s="32"/>
    </row>
    <row r="1174" spans="1:2" ht="15" customHeight="1" x14ac:dyDescent="0.2">
      <c r="A1174" s="12"/>
      <c r="B1174" s="32"/>
    </row>
    <row r="1175" spans="1:2" ht="15" customHeight="1" x14ac:dyDescent="0.2">
      <c r="A1175" s="12"/>
      <c r="B1175" s="32"/>
    </row>
    <row r="1176" spans="1:2" ht="15" customHeight="1" x14ac:dyDescent="0.2">
      <c r="A1176" s="12"/>
      <c r="B1176" s="32"/>
    </row>
    <row r="1177" spans="1:2" ht="15" customHeight="1" x14ac:dyDescent="0.2">
      <c r="A1177" s="12"/>
      <c r="B1177" s="32"/>
    </row>
    <row r="1178" spans="1:2" ht="15" customHeight="1" x14ac:dyDescent="0.2">
      <c r="A1178" s="12"/>
      <c r="B1178" s="32"/>
    </row>
    <row r="1179" spans="1:2" ht="15" customHeight="1" x14ac:dyDescent="0.2">
      <c r="A1179" s="12"/>
      <c r="B1179" s="32"/>
    </row>
    <row r="1180" spans="1:2" ht="15" customHeight="1" x14ac:dyDescent="0.2">
      <c r="A1180" s="12"/>
      <c r="B1180" s="32"/>
    </row>
    <row r="1181" spans="1:2" ht="15" customHeight="1" x14ac:dyDescent="0.2">
      <c r="A1181" s="12"/>
      <c r="B1181" s="32"/>
    </row>
    <row r="1182" spans="1:2" ht="15" customHeight="1" x14ac:dyDescent="0.2">
      <c r="A1182" s="12"/>
      <c r="B1182" s="32"/>
    </row>
    <row r="1183" spans="1:2" ht="15" customHeight="1" x14ac:dyDescent="0.2">
      <c r="A1183" s="12"/>
      <c r="B1183" s="32"/>
    </row>
    <row r="1184" spans="1:2" ht="15" customHeight="1" x14ac:dyDescent="0.2">
      <c r="A1184" s="12"/>
      <c r="B1184" s="32"/>
    </row>
    <row r="1185" spans="1:2" ht="15" customHeight="1" x14ac:dyDescent="0.2">
      <c r="A1185" s="12"/>
      <c r="B1185" s="32"/>
    </row>
    <row r="1186" spans="1:2" ht="15" customHeight="1" x14ac:dyDescent="0.2">
      <c r="A1186" s="12"/>
      <c r="B1186" s="32"/>
    </row>
    <row r="1187" spans="1:2" ht="15" customHeight="1" x14ac:dyDescent="0.2">
      <c r="A1187" s="12"/>
      <c r="B1187" s="32"/>
    </row>
    <row r="1188" spans="1:2" ht="15" customHeight="1" x14ac:dyDescent="0.2">
      <c r="A1188" s="12"/>
      <c r="B1188" s="32"/>
    </row>
    <row r="1189" spans="1:2" ht="15" customHeight="1" x14ac:dyDescent="0.2">
      <c r="A1189" s="12"/>
      <c r="B1189" s="32"/>
    </row>
    <row r="1190" spans="1:2" ht="15" customHeight="1" x14ac:dyDescent="0.2">
      <c r="A1190" s="12"/>
      <c r="B1190" s="32"/>
    </row>
    <row r="1191" spans="1:2" ht="15" customHeight="1" x14ac:dyDescent="0.2">
      <c r="A1191" s="12"/>
      <c r="B1191" s="32"/>
    </row>
    <row r="1192" spans="1:2" ht="15" customHeight="1" x14ac:dyDescent="0.2">
      <c r="A1192" s="12"/>
      <c r="B1192" s="32"/>
    </row>
    <row r="1193" spans="1:2" ht="15" customHeight="1" x14ac:dyDescent="0.2">
      <c r="A1193" s="12"/>
      <c r="B1193" s="32"/>
    </row>
    <row r="1194" spans="1:2" ht="15" customHeight="1" x14ac:dyDescent="0.2">
      <c r="A1194" s="12"/>
      <c r="B1194" s="32"/>
    </row>
    <row r="1195" spans="1:2" ht="15" customHeight="1" x14ac:dyDescent="0.2">
      <c r="A1195" s="12"/>
      <c r="B1195" s="32"/>
    </row>
    <row r="1196" spans="1:2" ht="15" customHeight="1" x14ac:dyDescent="0.2">
      <c r="A1196" s="12"/>
      <c r="B1196" s="32"/>
    </row>
    <row r="1197" spans="1:2" ht="15" customHeight="1" x14ac:dyDescent="0.2">
      <c r="A1197" s="12"/>
      <c r="B1197" s="32"/>
    </row>
    <row r="1198" spans="1:2" ht="15" customHeight="1" x14ac:dyDescent="0.2">
      <c r="A1198" s="12"/>
      <c r="B1198" s="32"/>
    </row>
    <row r="1199" spans="1:2" ht="15" customHeight="1" x14ac:dyDescent="0.2">
      <c r="A1199" s="12"/>
      <c r="B1199" s="32"/>
    </row>
    <row r="1200" spans="1:2" ht="15" customHeight="1" x14ac:dyDescent="0.2">
      <c r="A1200" s="12"/>
      <c r="B1200" s="32"/>
    </row>
    <row r="1201" spans="1:2" ht="15" customHeight="1" x14ac:dyDescent="0.2">
      <c r="A1201" s="12"/>
      <c r="B1201" s="32"/>
    </row>
    <row r="1202" spans="1:2" ht="15" customHeight="1" x14ac:dyDescent="0.2">
      <c r="A1202" s="12"/>
      <c r="B1202" s="32"/>
    </row>
    <row r="1203" spans="1:2" ht="15" customHeight="1" x14ac:dyDescent="0.2">
      <c r="A1203" s="12"/>
      <c r="B1203" s="32"/>
    </row>
    <row r="1204" spans="1:2" ht="15" customHeight="1" x14ac:dyDescent="0.2">
      <c r="A1204" s="12"/>
      <c r="B1204" s="32"/>
    </row>
    <row r="1205" spans="1:2" ht="15" customHeight="1" x14ac:dyDescent="0.2">
      <c r="A1205" s="12"/>
      <c r="B1205" s="32"/>
    </row>
    <row r="1206" spans="1:2" ht="15" customHeight="1" x14ac:dyDescent="0.2">
      <c r="A1206" s="12"/>
      <c r="B1206" s="32"/>
    </row>
    <row r="1207" spans="1:2" ht="15" customHeight="1" x14ac:dyDescent="0.2">
      <c r="A1207" s="12"/>
      <c r="B1207" s="32"/>
    </row>
    <row r="1208" spans="1:2" ht="15" customHeight="1" x14ac:dyDescent="0.2">
      <c r="A1208" s="12"/>
      <c r="B1208" s="32"/>
    </row>
    <row r="1209" spans="1:2" ht="15" customHeight="1" x14ac:dyDescent="0.2">
      <c r="A1209" s="12"/>
      <c r="B1209" s="32"/>
    </row>
    <row r="1210" spans="1:2" ht="15" customHeight="1" x14ac:dyDescent="0.2">
      <c r="A1210" s="12"/>
      <c r="B1210" s="32"/>
    </row>
    <row r="1211" spans="1:2" ht="15" customHeight="1" x14ac:dyDescent="0.2">
      <c r="A1211" s="12"/>
      <c r="B1211" s="32"/>
    </row>
    <row r="1212" spans="1:2" ht="15" customHeight="1" x14ac:dyDescent="0.2">
      <c r="A1212" s="12"/>
      <c r="B1212" s="32"/>
    </row>
    <row r="1213" spans="1:2" ht="15" customHeight="1" x14ac:dyDescent="0.2">
      <c r="A1213" s="12"/>
      <c r="B1213" s="32"/>
    </row>
    <row r="1214" spans="1:2" ht="15" customHeight="1" x14ac:dyDescent="0.2">
      <c r="A1214" s="12"/>
      <c r="B1214" s="32"/>
    </row>
    <row r="1215" spans="1:2" ht="15" customHeight="1" x14ac:dyDescent="0.2">
      <c r="A1215" s="12"/>
      <c r="B1215" s="32"/>
    </row>
    <row r="1216" spans="1:2" ht="15" customHeight="1" x14ac:dyDescent="0.2">
      <c r="A1216" s="12"/>
      <c r="B1216" s="32"/>
    </row>
    <row r="1217" spans="1:2" ht="15" customHeight="1" x14ac:dyDescent="0.2">
      <c r="A1217" s="12"/>
      <c r="B1217" s="32"/>
    </row>
    <row r="1218" spans="1:2" ht="15" customHeight="1" x14ac:dyDescent="0.2">
      <c r="A1218" s="12"/>
      <c r="B1218" s="32"/>
    </row>
    <row r="1219" spans="1:2" ht="15" customHeight="1" x14ac:dyDescent="0.2">
      <c r="A1219" s="12"/>
      <c r="B1219" s="32"/>
    </row>
    <row r="1220" spans="1:2" ht="15" customHeight="1" x14ac:dyDescent="0.2">
      <c r="A1220" s="12"/>
      <c r="B1220" s="32"/>
    </row>
    <row r="1221" spans="1:2" ht="15" customHeight="1" x14ac:dyDescent="0.2">
      <c r="A1221" s="12"/>
      <c r="B1221" s="32"/>
    </row>
    <row r="1222" spans="1:2" ht="15" customHeight="1" x14ac:dyDescent="0.2">
      <c r="A1222" s="12"/>
      <c r="B1222" s="32"/>
    </row>
    <row r="1223" spans="1:2" ht="15" customHeight="1" x14ac:dyDescent="0.2">
      <c r="A1223" s="12"/>
      <c r="B1223" s="32"/>
    </row>
    <row r="1224" spans="1:2" ht="15" customHeight="1" x14ac:dyDescent="0.2">
      <c r="A1224" s="12"/>
      <c r="B1224" s="32"/>
    </row>
    <row r="1225" spans="1:2" ht="15" customHeight="1" x14ac:dyDescent="0.2">
      <c r="A1225" s="12"/>
      <c r="B1225" s="32"/>
    </row>
    <row r="1226" spans="1:2" ht="15" customHeight="1" x14ac:dyDescent="0.2">
      <c r="A1226" s="12"/>
      <c r="B1226" s="32"/>
    </row>
    <row r="1227" spans="1:2" ht="15" customHeight="1" x14ac:dyDescent="0.2">
      <c r="A1227" s="12"/>
      <c r="B1227" s="32"/>
    </row>
    <row r="1228" spans="1:2" ht="15" customHeight="1" x14ac:dyDescent="0.2">
      <c r="A1228" s="12"/>
      <c r="B1228" s="32"/>
    </row>
    <row r="1229" spans="1:2" ht="15" customHeight="1" x14ac:dyDescent="0.2">
      <c r="A1229" s="12"/>
      <c r="B1229" s="32"/>
    </row>
    <row r="1230" spans="1:2" ht="15" customHeight="1" x14ac:dyDescent="0.2">
      <c r="A1230" s="12"/>
      <c r="B1230" s="32"/>
    </row>
    <row r="1231" spans="1:2" ht="15" customHeight="1" x14ac:dyDescent="0.2">
      <c r="A1231" s="12"/>
      <c r="B1231" s="32"/>
    </row>
    <row r="1232" spans="1:2" ht="15" customHeight="1" x14ac:dyDescent="0.2">
      <c r="A1232" s="12"/>
      <c r="B1232" s="32"/>
    </row>
    <row r="1233" spans="1:2" ht="15" customHeight="1" x14ac:dyDescent="0.2">
      <c r="A1233" s="12"/>
      <c r="B1233" s="32"/>
    </row>
    <row r="1234" spans="1:2" ht="15" customHeight="1" x14ac:dyDescent="0.2">
      <c r="A1234" s="12"/>
      <c r="B1234" s="32"/>
    </row>
    <row r="1235" spans="1:2" ht="15" customHeight="1" x14ac:dyDescent="0.2">
      <c r="A1235" s="12"/>
      <c r="B1235" s="32"/>
    </row>
    <row r="1236" spans="1:2" ht="15" customHeight="1" x14ac:dyDescent="0.2">
      <c r="A1236" s="12"/>
      <c r="B1236" s="32"/>
    </row>
    <row r="1237" spans="1:2" ht="15" customHeight="1" x14ac:dyDescent="0.2">
      <c r="A1237" s="12"/>
      <c r="B1237" s="32"/>
    </row>
    <row r="1238" spans="1:2" ht="15" customHeight="1" x14ac:dyDescent="0.2">
      <c r="A1238" s="12"/>
      <c r="B1238" s="32"/>
    </row>
    <row r="1239" spans="1:2" ht="15" customHeight="1" x14ac:dyDescent="0.2">
      <c r="A1239" s="12"/>
      <c r="B1239" s="32"/>
    </row>
    <row r="1240" spans="1:2" ht="15" customHeight="1" x14ac:dyDescent="0.2">
      <c r="A1240" s="12"/>
      <c r="B1240" s="32"/>
    </row>
    <row r="1241" spans="1:2" ht="15" customHeight="1" x14ac:dyDescent="0.2">
      <c r="A1241" s="12"/>
      <c r="B1241" s="32"/>
    </row>
    <row r="1242" spans="1:2" ht="15" customHeight="1" x14ac:dyDescent="0.2">
      <c r="A1242" s="12"/>
      <c r="B1242" s="32"/>
    </row>
    <row r="1243" spans="1:2" ht="15" customHeight="1" x14ac:dyDescent="0.2">
      <c r="A1243" s="12"/>
      <c r="B1243" s="32"/>
    </row>
    <row r="1244" spans="1:2" ht="15" customHeight="1" x14ac:dyDescent="0.2">
      <c r="A1244" s="12"/>
      <c r="B1244" s="32"/>
    </row>
    <row r="1245" spans="1:2" ht="15" customHeight="1" x14ac:dyDescent="0.2">
      <c r="A1245" s="12"/>
      <c r="B1245" s="32"/>
    </row>
    <row r="1246" spans="1:2" ht="15" customHeight="1" x14ac:dyDescent="0.2">
      <c r="A1246" s="12"/>
      <c r="B1246" s="32"/>
    </row>
    <row r="1247" spans="1:2" ht="15" customHeight="1" x14ac:dyDescent="0.2">
      <c r="A1247" s="12"/>
      <c r="B1247" s="32"/>
    </row>
    <row r="1248" spans="1:2" ht="15" customHeight="1" x14ac:dyDescent="0.2">
      <c r="A1248" s="12"/>
      <c r="B1248" s="32"/>
    </row>
    <row r="1249" spans="1:2" ht="15" customHeight="1" x14ac:dyDescent="0.2">
      <c r="A1249" s="12"/>
      <c r="B1249" s="32"/>
    </row>
    <row r="1250" spans="1:2" ht="15" customHeight="1" x14ac:dyDescent="0.2">
      <c r="A1250" s="12"/>
      <c r="B1250" s="32"/>
    </row>
    <row r="1251" spans="1:2" ht="15" customHeight="1" x14ac:dyDescent="0.2">
      <c r="A1251" s="12"/>
      <c r="B1251" s="32"/>
    </row>
    <row r="1252" spans="1:2" ht="15" customHeight="1" x14ac:dyDescent="0.2">
      <c r="A1252" s="12"/>
      <c r="B1252" s="32"/>
    </row>
    <row r="1253" spans="1:2" ht="15" customHeight="1" x14ac:dyDescent="0.2">
      <c r="A1253" s="12"/>
      <c r="B1253" s="32"/>
    </row>
    <row r="1254" spans="1:2" ht="15" customHeight="1" x14ac:dyDescent="0.2">
      <c r="A1254" s="12"/>
      <c r="B1254" s="32"/>
    </row>
    <row r="1255" spans="1:2" ht="15" customHeight="1" x14ac:dyDescent="0.2">
      <c r="A1255" s="12"/>
      <c r="B1255" s="32"/>
    </row>
    <row r="1256" spans="1:2" ht="15" customHeight="1" x14ac:dyDescent="0.2">
      <c r="A1256" s="12"/>
      <c r="B1256" s="32"/>
    </row>
    <row r="1257" spans="1:2" ht="15" customHeight="1" x14ac:dyDescent="0.2">
      <c r="A1257" s="12"/>
      <c r="B1257" s="32"/>
    </row>
    <row r="1258" spans="1:2" ht="15" customHeight="1" x14ac:dyDescent="0.2">
      <c r="A1258" s="12"/>
      <c r="B1258" s="32"/>
    </row>
    <row r="1259" spans="1:2" ht="15" customHeight="1" x14ac:dyDescent="0.2">
      <c r="A1259" s="12"/>
      <c r="B1259" s="32"/>
    </row>
    <row r="1260" spans="1:2" ht="15" customHeight="1" x14ac:dyDescent="0.2">
      <c r="A1260" s="12"/>
      <c r="B1260" s="32"/>
    </row>
    <row r="1261" spans="1:2" ht="15" customHeight="1" x14ac:dyDescent="0.2">
      <c r="A1261" s="12"/>
      <c r="B1261" s="32"/>
    </row>
    <row r="1262" spans="1:2" ht="15" customHeight="1" x14ac:dyDescent="0.2">
      <c r="A1262" s="12"/>
      <c r="B1262" s="32"/>
    </row>
    <row r="1263" spans="1:2" ht="15" customHeight="1" x14ac:dyDescent="0.2">
      <c r="A1263" s="12"/>
      <c r="B1263" s="32"/>
    </row>
    <row r="1264" spans="1:2" ht="15" customHeight="1" x14ac:dyDescent="0.2">
      <c r="A1264" s="12"/>
      <c r="B1264" s="32"/>
    </row>
    <row r="1265" spans="1:2" ht="15" customHeight="1" x14ac:dyDescent="0.2">
      <c r="A1265" s="12"/>
      <c r="B1265" s="32"/>
    </row>
    <row r="1266" spans="1:2" ht="15" customHeight="1" x14ac:dyDescent="0.2">
      <c r="A1266" s="12"/>
      <c r="B1266" s="32"/>
    </row>
    <row r="1267" spans="1:2" ht="15" customHeight="1" x14ac:dyDescent="0.2">
      <c r="A1267" s="12"/>
      <c r="B1267" s="32"/>
    </row>
    <row r="1268" spans="1:2" ht="15" customHeight="1" x14ac:dyDescent="0.2">
      <c r="A1268" s="12"/>
      <c r="B1268" s="32"/>
    </row>
    <row r="1269" spans="1:2" ht="15" customHeight="1" x14ac:dyDescent="0.2">
      <c r="A1269" s="12"/>
      <c r="B1269" s="32"/>
    </row>
    <row r="1270" spans="1:2" ht="15" customHeight="1" x14ac:dyDescent="0.2">
      <c r="A1270" s="12"/>
      <c r="B1270" s="32"/>
    </row>
    <row r="1271" spans="1:2" ht="15" customHeight="1" x14ac:dyDescent="0.2">
      <c r="A1271" s="12"/>
      <c r="B1271" s="32"/>
    </row>
    <row r="1272" spans="1:2" ht="15" customHeight="1" x14ac:dyDescent="0.2">
      <c r="A1272" s="12"/>
      <c r="B1272" s="32"/>
    </row>
    <row r="1273" spans="1:2" ht="15" customHeight="1" x14ac:dyDescent="0.2">
      <c r="A1273" s="12"/>
      <c r="B1273" s="32"/>
    </row>
    <row r="1274" spans="1:2" ht="15" customHeight="1" x14ac:dyDescent="0.2">
      <c r="A1274" s="12"/>
      <c r="B1274" s="32"/>
    </row>
    <row r="1275" spans="1:2" ht="15" customHeight="1" x14ac:dyDescent="0.2">
      <c r="A1275" s="12"/>
      <c r="B1275" s="32"/>
    </row>
    <row r="1276" spans="1:2" ht="15" customHeight="1" x14ac:dyDescent="0.2">
      <c r="A1276" s="12"/>
      <c r="B1276" s="32"/>
    </row>
    <row r="1277" spans="1:2" ht="15" customHeight="1" x14ac:dyDescent="0.2">
      <c r="A1277" s="12"/>
      <c r="B1277" s="32"/>
    </row>
    <row r="1278" spans="1:2" ht="15" customHeight="1" x14ac:dyDescent="0.2">
      <c r="A1278" s="12"/>
      <c r="B1278" s="32"/>
    </row>
    <row r="1279" spans="1:2" ht="15" customHeight="1" x14ac:dyDescent="0.2">
      <c r="A1279" s="12"/>
      <c r="B1279" s="32"/>
    </row>
    <row r="1280" spans="1:2" ht="15" customHeight="1" x14ac:dyDescent="0.2">
      <c r="A1280" s="12"/>
      <c r="B1280" s="32"/>
    </row>
    <row r="1281" spans="1:2" ht="15" customHeight="1" x14ac:dyDescent="0.2">
      <c r="A1281" s="12"/>
      <c r="B1281" s="32"/>
    </row>
    <row r="1282" spans="1:2" ht="15" customHeight="1" x14ac:dyDescent="0.2">
      <c r="A1282" s="12"/>
      <c r="B1282" s="32"/>
    </row>
    <row r="1283" spans="1:2" ht="15" customHeight="1" x14ac:dyDescent="0.2">
      <c r="A1283" s="12"/>
      <c r="B1283" s="32"/>
    </row>
    <row r="1284" spans="1:2" ht="15" customHeight="1" x14ac:dyDescent="0.2">
      <c r="A1284" s="12"/>
      <c r="B1284" s="32"/>
    </row>
    <row r="1285" spans="1:2" ht="15" customHeight="1" x14ac:dyDescent="0.2">
      <c r="A1285" s="12"/>
      <c r="B1285" s="32"/>
    </row>
    <row r="1286" spans="1:2" ht="15" customHeight="1" x14ac:dyDescent="0.2">
      <c r="A1286" s="12"/>
      <c r="B1286" s="32"/>
    </row>
    <row r="1287" spans="1:2" ht="15" customHeight="1" x14ac:dyDescent="0.2">
      <c r="A1287" s="12"/>
      <c r="B1287" s="32"/>
    </row>
    <row r="1288" spans="1:2" ht="15" customHeight="1" x14ac:dyDescent="0.2">
      <c r="A1288" s="12"/>
      <c r="B1288" s="32"/>
    </row>
    <row r="1289" spans="1:2" ht="15" customHeight="1" x14ac:dyDescent="0.2">
      <c r="A1289" s="12"/>
      <c r="B1289" s="32"/>
    </row>
    <row r="1290" spans="1:2" ht="15" customHeight="1" x14ac:dyDescent="0.2">
      <c r="A1290" s="12"/>
      <c r="B1290" s="32"/>
    </row>
    <row r="1291" spans="1:2" ht="15" customHeight="1" x14ac:dyDescent="0.2">
      <c r="A1291" s="12"/>
      <c r="B1291" s="32"/>
    </row>
    <row r="1292" spans="1:2" ht="15" customHeight="1" x14ac:dyDescent="0.2">
      <c r="A1292" s="12"/>
      <c r="B1292" s="32"/>
    </row>
    <row r="1293" spans="1:2" ht="15" customHeight="1" x14ac:dyDescent="0.2">
      <c r="A1293" s="12"/>
      <c r="B1293" s="32"/>
    </row>
    <row r="1294" spans="1:2" ht="15" customHeight="1" x14ac:dyDescent="0.2">
      <c r="A1294" s="12"/>
      <c r="B1294" s="32"/>
    </row>
    <row r="1295" spans="1:2" ht="15" customHeight="1" x14ac:dyDescent="0.2">
      <c r="A1295" s="12"/>
      <c r="B1295" s="32"/>
    </row>
    <row r="1296" spans="1:2" ht="15" customHeight="1" x14ac:dyDescent="0.2">
      <c r="A1296" s="12"/>
      <c r="B1296" s="32"/>
    </row>
    <row r="1297" spans="1:2" ht="15" customHeight="1" x14ac:dyDescent="0.2">
      <c r="A1297" s="12"/>
      <c r="B1297" s="32"/>
    </row>
    <row r="1298" spans="1:2" ht="15" customHeight="1" x14ac:dyDescent="0.2">
      <c r="A1298" s="12"/>
      <c r="B1298" s="32"/>
    </row>
    <row r="1299" spans="1:2" ht="15" customHeight="1" x14ac:dyDescent="0.2">
      <c r="A1299" s="12"/>
      <c r="B1299" s="32"/>
    </row>
    <row r="1300" spans="1:2" ht="15" customHeight="1" x14ac:dyDescent="0.2">
      <c r="A1300" s="12"/>
      <c r="B1300" s="32"/>
    </row>
    <row r="1301" spans="1:2" ht="15" customHeight="1" x14ac:dyDescent="0.2">
      <c r="A1301" s="12"/>
      <c r="B1301" s="32"/>
    </row>
    <row r="1302" spans="1:2" ht="15" customHeight="1" x14ac:dyDescent="0.2">
      <c r="A1302" s="12"/>
      <c r="B1302" s="32"/>
    </row>
    <row r="1303" spans="1:2" ht="15" customHeight="1" x14ac:dyDescent="0.2">
      <c r="A1303" s="12"/>
      <c r="B1303" s="32"/>
    </row>
    <row r="1304" spans="1:2" ht="15" customHeight="1" x14ac:dyDescent="0.2">
      <c r="A1304" s="12"/>
      <c r="B1304" s="32"/>
    </row>
    <row r="1305" spans="1:2" ht="15" customHeight="1" x14ac:dyDescent="0.2">
      <c r="A1305" s="12"/>
      <c r="B1305" s="32"/>
    </row>
    <row r="1306" spans="1:2" ht="15" customHeight="1" x14ac:dyDescent="0.2">
      <c r="A1306" s="12"/>
      <c r="B1306" s="32"/>
    </row>
    <row r="1307" spans="1:2" ht="15" customHeight="1" x14ac:dyDescent="0.2">
      <c r="A1307" s="12"/>
      <c r="B1307" s="32"/>
    </row>
    <row r="1308" spans="1:2" ht="15" customHeight="1" x14ac:dyDescent="0.2">
      <c r="A1308" s="12"/>
      <c r="B1308" s="32"/>
    </row>
    <row r="1309" spans="1:2" ht="15" customHeight="1" x14ac:dyDescent="0.2">
      <c r="A1309" s="12"/>
      <c r="B1309" s="32"/>
    </row>
    <row r="1310" spans="1:2" ht="15" customHeight="1" x14ac:dyDescent="0.2">
      <c r="A1310" s="12"/>
      <c r="B1310" s="32"/>
    </row>
    <row r="1311" spans="1:2" ht="15" customHeight="1" x14ac:dyDescent="0.2">
      <c r="A1311" s="12"/>
      <c r="B1311" s="32"/>
    </row>
    <row r="1312" spans="1:2" ht="15" customHeight="1" x14ac:dyDescent="0.2">
      <c r="A1312" s="12"/>
      <c r="B1312" s="32"/>
    </row>
    <row r="1313" spans="1:2" ht="15" customHeight="1" x14ac:dyDescent="0.2">
      <c r="A1313" s="12"/>
      <c r="B1313" s="32"/>
    </row>
    <row r="1314" spans="1:2" ht="15" customHeight="1" x14ac:dyDescent="0.2">
      <c r="A1314" s="12"/>
      <c r="B1314" s="32"/>
    </row>
    <row r="1315" spans="1:2" ht="15" customHeight="1" x14ac:dyDescent="0.2">
      <c r="A1315" s="12"/>
      <c r="B1315" s="32"/>
    </row>
    <row r="1316" spans="1:2" ht="15" customHeight="1" x14ac:dyDescent="0.2">
      <c r="A1316" s="12"/>
      <c r="B1316" s="32"/>
    </row>
    <row r="1317" spans="1:2" ht="15" customHeight="1" x14ac:dyDescent="0.2">
      <c r="A1317" s="12"/>
      <c r="B1317" s="32"/>
    </row>
    <row r="1318" spans="1:2" ht="15" customHeight="1" x14ac:dyDescent="0.2">
      <c r="A1318" s="12"/>
      <c r="B1318" s="32"/>
    </row>
    <row r="1319" spans="1:2" ht="15" customHeight="1" x14ac:dyDescent="0.2">
      <c r="A1319" s="12"/>
      <c r="B1319" s="32"/>
    </row>
    <row r="1320" spans="1:2" ht="15" customHeight="1" x14ac:dyDescent="0.2">
      <c r="A1320" s="12"/>
      <c r="B1320" s="32"/>
    </row>
    <row r="1321" spans="1:2" ht="15" customHeight="1" x14ac:dyDescent="0.2">
      <c r="A1321" s="12"/>
      <c r="B1321" s="32"/>
    </row>
    <row r="1322" spans="1:2" ht="15" customHeight="1" x14ac:dyDescent="0.2">
      <c r="A1322" s="12"/>
      <c r="B1322" s="32"/>
    </row>
    <row r="1323" spans="1:2" ht="15" customHeight="1" x14ac:dyDescent="0.2">
      <c r="A1323" s="12"/>
      <c r="B1323" s="32"/>
    </row>
    <row r="1324" spans="1:2" ht="15" customHeight="1" x14ac:dyDescent="0.2">
      <c r="A1324" s="12"/>
      <c r="B1324" s="32"/>
    </row>
    <row r="1325" spans="1:2" ht="15" customHeight="1" x14ac:dyDescent="0.2">
      <c r="A1325" s="12"/>
      <c r="B1325" s="32"/>
    </row>
    <row r="1326" spans="1:2" ht="15" customHeight="1" x14ac:dyDescent="0.2">
      <c r="A1326" s="12"/>
      <c r="B1326" s="32"/>
    </row>
    <row r="1327" spans="1:2" ht="15" customHeight="1" x14ac:dyDescent="0.2">
      <c r="A1327" s="12"/>
      <c r="B1327" s="32"/>
    </row>
    <row r="1328" spans="1:2" ht="15" customHeight="1" x14ac:dyDescent="0.2">
      <c r="A1328" s="12"/>
      <c r="B1328" s="32"/>
    </row>
    <row r="1329" spans="1:2" ht="15" customHeight="1" x14ac:dyDescent="0.2">
      <c r="A1329" s="12"/>
      <c r="B1329" s="32"/>
    </row>
    <row r="1330" spans="1:2" ht="15" customHeight="1" x14ac:dyDescent="0.2">
      <c r="A1330" s="12"/>
      <c r="B1330" s="32"/>
    </row>
    <row r="1331" spans="1:2" ht="15" customHeight="1" x14ac:dyDescent="0.2">
      <c r="A1331" s="12"/>
      <c r="B1331" s="32"/>
    </row>
    <row r="1332" spans="1:2" ht="15" customHeight="1" x14ac:dyDescent="0.2">
      <c r="A1332" s="12"/>
      <c r="B1332" s="32"/>
    </row>
    <row r="1333" spans="1:2" ht="15" customHeight="1" x14ac:dyDescent="0.2">
      <c r="A1333" s="12"/>
      <c r="B1333" s="32"/>
    </row>
    <row r="1334" spans="1:2" ht="15" customHeight="1" x14ac:dyDescent="0.2">
      <c r="A1334" s="12"/>
      <c r="B1334" s="32"/>
    </row>
    <row r="1335" spans="1:2" ht="15" customHeight="1" x14ac:dyDescent="0.2">
      <c r="A1335" s="12"/>
      <c r="B1335" s="32"/>
    </row>
    <row r="1336" spans="1:2" ht="15" customHeight="1" x14ac:dyDescent="0.2">
      <c r="A1336" s="12"/>
      <c r="B1336" s="32"/>
    </row>
    <row r="1337" spans="1:2" ht="15" customHeight="1" x14ac:dyDescent="0.2">
      <c r="A1337" s="12"/>
      <c r="B1337" s="32"/>
    </row>
    <row r="1338" spans="1:2" ht="15" customHeight="1" x14ac:dyDescent="0.2">
      <c r="A1338" s="12"/>
      <c r="B1338" s="32"/>
    </row>
    <row r="1339" spans="1:2" ht="15" customHeight="1" x14ac:dyDescent="0.2">
      <c r="A1339" s="12"/>
      <c r="B1339" s="32"/>
    </row>
    <row r="1340" spans="1:2" ht="15" customHeight="1" x14ac:dyDescent="0.2">
      <c r="A1340" s="12"/>
      <c r="B1340" s="32"/>
    </row>
    <row r="1341" spans="1:2" ht="15" customHeight="1" x14ac:dyDescent="0.2">
      <c r="A1341" s="12"/>
      <c r="B1341" s="32"/>
    </row>
    <row r="1342" spans="1:2" ht="15" customHeight="1" x14ac:dyDescent="0.2">
      <c r="A1342" s="12"/>
      <c r="B1342" s="32"/>
    </row>
    <row r="1343" spans="1:2" ht="15" customHeight="1" x14ac:dyDescent="0.2">
      <c r="A1343" s="12"/>
      <c r="B1343" s="32"/>
    </row>
    <row r="1344" spans="1:2" ht="15" customHeight="1" x14ac:dyDescent="0.2">
      <c r="A1344" s="12"/>
      <c r="B1344" s="32"/>
    </row>
    <row r="1345" spans="1:2" ht="15" customHeight="1" x14ac:dyDescent="0.2">
      <c r="A1345" s="12"/>
      <c r="B1345" s="32"/>
    </row>
    <row r="1346" spans="1:2" ht="15" customHeight="1" x14ac:dyDescent="0.2">
      <c r="A1346" s="12"/>
      <c r="B1346" s="32"/>
    </row>
    <row r="1347" spans="1:2" ht="15" customHeight="1" x14ac:dyDescent="0.2">
      <c r="A1347" s="12"/>
      <c r="B1347" s="32"/>
    </row>
    <row r="1348" spans="1:2" ht="15" customHeight="1" x14ac:dyDescent="0.2">
      <c r="A1348" s="12"/>
      <c r="B1348" s="32"/>
    </row>
    <row r="1349" spans="1:2" ht="15" customHeight="1" x14ac:dyDescent="0.2">
      <c r="A1349" s="12"/>
      <c r="B1349" s="32"/>
    </row>
    <row r="1350" spans="1:2" ht="15" customHeight="1" x14ac:dyDescent="0.2">
      <c r="A1350" s="12"/>
      <c r="B1350" s="32"/>
    </row>
    <row r="1351" spans="1:2" ht="15" customHeight="1" x14ac:dyDescent="0.2">
      <c r="A1351" s="12"/>
      <c r="B1351" s="32"/>
    </row>
    <row r="1352" spans="1:2" ht="15" customHeight="1" x14ac:dyDescent="0.2">
      <c r="A1352" s="12"/>
      <c r="B1352" s="32"/>
    </row>
    <row r="1353" spans="1:2" ht="15" customHeight="1" x14ac:dyDescent="0.2">
      <c r="A1353" s="12"/>
      <c r="B1353" s="32"/>
    </row>
    <row r="1354" spans="1:2" ht="15" customHeight="1" x14ac:dyDescent="0.2">
      <c r="A1354" s="12"/>
      <c r="B1354" s="32"/>
    </row>
    <row r="1355" spans="1:2" ht="15" customHeight="1" x14ac:dyDescent="0.2">
      <c r="A1355" s="12"/>
      <c r="B1355" s="32"/>
    </row>
    <row r="1356" spans="1:2" ht="15" customHeight="1" x14ac:dyDescent="0.2">
      <c r="A1356" s="12"/>
      <c r="B1356" s="32"/>
    </row>
    <row r="1357" spans="1:2" ht="15" customHeight="1" x14ac:dyDescent="0.2">
      <c r="A1357" s="12"/>
      <c r="B1357" s="32"/>
    </row>
    <row r="1358" spans="1:2" ht="15" customHeight="1" x14ac:dyDescent="0.2">
      <c r="A1358" s="12"/>
      <c r="B1358" s="32"/>
    </row>
    <row r="1359" spans="1:2" ht="15" customHeight="1" x14ac:dyDescent="0.2">
      <c r="A1359" s="12"/>
      <c r="B1359" s="32"/>
    </row>
    <row r="1360" spans="1:2" ht="15" customHeight="1" x14ac:dyDescent="0.2">
      <c r="A1360" s="12"/>
      <c r="B1360" s="32"/>
    </row>
    <row r="1361" spans="1:2" ht="15" customHeight="1" x14ac:dyDescent="0.2">
      <c r="A1361" s="12"/>
      <c r="B1361" s="32"/>
    </row>
    <row r="1362" spans="1:2" ht="15" customHeight="1" x14ac:dyDescent="0.2">
      <c r="A1362" s="12"/>
      <c r="B1362" s="32"/>
    </row>
    <row r="1363" spans="1:2" ht="15" customHeight="1" x14ac:dyDescent="0.2">
      <c r="A1363" s="12"/>
      <c r="B1363" s="32"/>
    </row>
    <row r="1364" spans="1:2" ht="15" customHeight="1" x14ac:dyDescent="0.2">
      <c r="A1364" s="12"/>
      <c r="B1364" s="32"/>
    </row>
    <row r="1365" spans="1:2" ht="15" customHeight="1" x14ac:dyDescent="0.2">
      <c r="A1365" s="12"/>
      <c r="B1365" s="32"/>
    </row>
    <row r="1366" spans="1:2" ht="15" customHeight="1" x14ac:dyDescent="0.2">
      <c r="A1366" s="12"/>
      <c r="B1366" s="32"/>
    </row>
    <row r="1367" spans="1:2" ht="15" customHeight="1" x14ac:dyDescent="0.2">
      <c r="A1367" s="12"/>
      <c r="B1367" s="32"/>
    </row>
    <row r="1368" spans="1:2" ht="15" customHeight="1" x14ac:dyDescent="0.2">
      <c r="A1368" s="12"/>
      <c r="B1368" s="32"/>
    </row>
    <row r="1369" spans="1:2" ht="15" customHeight="1" x14ac:dyDescent="0.2">
      <c r="A1369" s="12"/>
      <c r="B1369" s="32"/>
    </row>
    <row r="1370" spans="1:2" ht="15" customHeight="1" x14ac:dyDescent="0.2">
      <c r="A1370" s="12"/>
      <c r="B1370" s="32"/>
    </row>
    <row r="1371" spans="1:2" ht="15" customHeight="1" x14ac:dyDescent="0.2">
      <c r="A1371" s="12"/>
      <c r="B1371" s="32"/>
    </row>
    <row r="1372" spans="1:2" ht="15" customHeight="1" x14ac:dyDescent="0.2">
      <c r="A1372" s="12"/>
      <c r="B1372" s="32"/>
    </row>
    <row r="1373" spans="1:2" ht="15" customHeight="1" x14ac:dyDescent="0.2">
      <c r="A1373" s="12"/>
      <c r="B1373" s="32"/>
    </row>
    <row r="1374" spans="1:2" ht="15" customHeight="1" x14ac:dyDescent="0.2">
      <c r="A1374" s="12"/>
      <c r="B1374" s="32"/>
    </row>
    <row r="1375" spans="1:2" ht="15" customHeight="1" x14ac:dyDescent="0.2">
      <c r="A1375" s="12"/>
      <c r="B1375" s="32"/>
    </row>
    <row r="1376" spans="1:2" ht="15" customHeight="1" x14ac:dyDescent="0.2">
      <c r="A1376" s="12"/>
      <c r="B1376" s="32"/>
    </row>
    <row r="1377" spans="1:2" ht="15" customHeight="1" x14ac:dyDescent="0.2">
      <c r="A1377" s="12"/>
      <c r="B1377" s="32"/>
    </row>
    <row r="1378" spans="1:2" ht="15" customHeight="1" x14ac:dyDescent="0.2">
      <c r="A1378" s="12"/>
      <c r="B1378" s="32"/>
    </row>
    <row r="1379" spans="1:2" ht="15" customHeight="1" x14ac:dyDescent="0.2">
      <c r="A1379" s="12"/>
      <c r="B1379" s="32"/>
    </row>
    <row r="1380" spans="1:2" ht="15" customHeight="1" x14ac:dyDescent="0.2">
      <c r="A1380" s="12"/>
      <c r="B1380" s="32"/>
    </row>
    <row r="1381" spans="1:2" ht="15" customHeight="1" x14ac:dyDescent="0.2">
      <c r="A1381" s="12"/>
      <c r="B1381" s="32"/>
    </row>
    <row r="1382" spans="1:2" ht="15" customHeight="1" x14ac:dyDescent="0.2">
      <c r="A1382" s="12"/>
      <c r="B1382" s="32"/>
    </row>
    <row r="1383" spans="1:2" ht="15" customHeight="1" x14ac:dyDescent="0.2">
      <c r="A1383" s="12"/>
      <c r="B1383" s="32"/>
    </row>
    <row r="1384" spans="1:2" ht="15" customHeight="1" x14ac:dyDescent="0.2">
      <c r="A1384" s="12"/>
      <c r="B1384" s="32"/>
    </row>
    <row r="1385" spans="1:2" ht="15" customHeight="1" x14ac:dyDescent="0.2">
      <c r="A1385" s="12"/>
      <c r="B1385" s="32"/>
    </row>
    <row r="1386" spans="1:2" ht="15" customHeight="1" x14ac:dyDescent="0.2">
      <c r="A1386" s="12"/>
      <c r="B1386" s="32"/>
    </row>
    <row r="1387" spans="1:2" ht="15" customHeight="1" x14ac:dyDescent="0.2">
      <c r="A1387" s="12"/>
      <c r="B1387" s="32"/>
    </row>
    <row r="1388" spans="1:2" ht="15" customHeight="1" x14ac:dyDescent="0.2">
      <c r="A1388" s="12"/>
      <c r="B1388" s="32"/>
    </row>
    <row r="1389" spans="1:2" ht="15" customHeight="1" x14ac:dyDescent="0.2">
      <c r="A1389" s="12"/>
      <c r="B1389" s="32"/>
    </row>
    <row r="1390" spans="1:2" ht="15" customHeight="1" x14ac:dyDescent="0.2">
      <c r="A1390" s="12"/>
      <c r="B1390" s="32"/>
    </row>
    <row r="1391" spans="1:2" ht="15" customHeight="1" x14ac:dyDescent="0.2">
      <c r="A1391" s="12"/>
      <c r="B1391" s="32"/>
    </row>
    <row r="1392" spans="1:2" ht="15" customHeight="1" x14ac:dyDescent="0.2">
      <c r="A1392" s="12"/>
      <c r="B1392" s="32"/>
    </row>
    <row r="1393" spans="1:2" ht="15" customHeight="1" x14ac:dyDescent="0.2">
      <c r="A1393" s="12"/>
      <c r="B1393" s="32"/>
    </row>
    <row r="1394" spans="1:2" ht="15" customHeight="1" x14ac:dyDescent="0.2">
      <c r="A1394" s="12"/>
      <c r="B1394" s="32"/>
    </row>
    <row r="1395" spans="1:2" ht="15" customHeight="1" x14ac:dyDescent="0.2">
      <c r="A1395" s="12"/>
      <c r="B1395" s="32"/>
    </row>
    <row r="1396" spans="1:2" ht="15" customHeight="1" x14ac:dyDescent="0.2">
      <c r="A1396" s="12"/>
      <c r="B1396" s="32"/>
    </row>
    <row r="1397" spans="1:2" ht="15" customHeight="1" x14ac:dyDescent="0.2">
      <c r="A1397" s="12"/>
      <c r="B1397" s="32"/>
    </row>
    <row r="1398" spans="1:2" ht="15" customHeight="1" x14ac:dyDescent="0.2">
      <c r="A1398" s="12"/>
      <c r="B1398" s="32"/>
    </row>
    <row r="1399" spans="1:2" ht="15" customHeight="1" x14ac:dyDescent="0.2">
      <c r="A1399" s="12"/>
      <c r="B1399" s="32"/>
    </row>
    <row r="1400" spans="1:2" ht="15" customHeight="1" x14ac:dyDescent="0.2">
      <c r="A1400" s="12"/>
      <c r="B1400" s="32"/>
    </row>
    <row r="1401" spans="1:2" ht="15" customHeight="1" x14ac:dyDescent="0.2">
      <c r="A1401" s="12"/>
      <c r="B1401" s="32"/>
    </row>
    <row r="1402" spans="1:2" ht="15" customHeight="1" x14ac:dyDescent="0.2">
      <c r="A1402" s="12"/>
      <c r="B1402" s="32"/>
    </row>
    <row r="1403" spans="1:2" ht="15" customHeight="1" x14ac:dyDescent="0.2">
      <c r="A1403" s="12"/>
      <c r="B1403" s="32"/>
    </row>
    <row r="1404" spans="1:2" ht="15" customHeight="1" x14ac:dyDescent="0.2">
      <c r="A1404" s="12"/>
      <c r="B1404" s="32"/>
    </row>
    <row r="1405" spans="1:2" ht="15" customHeight="1" x14ac:dyDescent="0.2">
      <c r="A1405" s="12"/>
      <c r="B1405" s="32"/>
    </row>
    <row r="1406" spans="1:2" ht="15" customHeight="1" x14ac:dyDescent="0.2">
      <c r="A1406" s="12"/>
      <c r="B1406" s="32"/>
    </row>
    <row r="1407" spans="1:2" ht="15" customHeight="1" x14ac:dyDescent="0.2">
      <c r="A1407" s="12"/>
      <c r="B1407" s="32"/>
    </row>
    <row r="1408" spans="1:2" ht="15" customHeight="1" x14ac:dyDescent="0.2">
      <c r="A1408" s="12"/>
      <c r="B1408" s="32"/>
    </row>
    <row r="1409" spans="1:2" ht="15" customHeight="1" x14ac:dyDescent="0.2">
      <c r="A1409" s="12"/>
      <c r="B1409" s="32"/>
    </row>
    <row r="1410" spans="1:2" ht="15" customHeight="1" x14ac:dyDescent="0.2">
      <c r="A1410" s="12"/>
      <c r="B1410" s="32"/>
    </row>
    <row r="1411" spans="1:2" ht="15" customHeight="1" x14ac:dyDescent="0.2">
      <c r="A1411" s="12"/>
      <c r="B1411" s="32"/>
    </row>
    <row r="1412" spans="1:2" ht="15" customHeight="1" x14ac:dyDescent="0.2">
      <c r="A1412" s="12"/>
      <c r="B1412" s="32"/>
    </row>
    <row r="1413" spans="1:2" ht="15" customHeight="1" x14ac:dyDescent="0.2">
      <c r="A1413" s="12"/>
      <c r="B1413" s="32"/>
    </row>
    <row r="1414" spans="1:2" ht="15" customHeight="1" x14ac:dyDescent="0.2">
      <c r="A1414" s="12"/>
      <c r="B1414" s="32"/>
    </row>
    <row r="1415" spans="1:2" ht="15" customHeight="1" x14ac:dyDescent="0.2">
      <c r="A1415" s="12"/>
      <c r="B1415" s="32"/>
    </row>
    <row r="1416" spans="1:2" ht="15" customHeight="1" x14ac:dyDescent="0.2">
      <c r="A1416" s="12"/>
      <c r="B1416" s="32"/>
    </row>
    <row r="1417" spans="1:2" ht="15" customHeight="1" x14ac:dyDescent="0.2">
      <c r="A1417" s="12"/>
      <c r="B1417" s="32"/>
    </row>
    <row r="1418" spans="1:2" ht="15" customHeight="1" x14ac:dyDescent="0.2">
      <c r="A1418" s="12"/>
      <c r="B1418" s="32"/>
    </row>
    <row r="1419" spans="1:2" ht="15" customHeight="1" x14ac:dyDescent="0.2">
      <c r="A1419" s="12"/>
      <c r="B1419" s="32"/>
    </row>
    <row r="1420" spans="1:2" ht="15" customHeight="1" x14ac:dyDescent="0.2">
      <c r="A1420" s="12"/>
      <c r="B1420" s="32"/>
    </row>
    <row r="1421" spans="1:2" ht="15" customHeight="1" x14ac:dyDescent="0.2">
      <c r="A1421" s="12"/>
      <c r="B1421" s="32"/>
    </row>
    <row r="1422" spans="1:2" ht="15" customHeight="1" x14ac:dyDescent="0.2">
      <c r="A1422" s="12"/>
      <c r="B1422" s="32"/>
    </row>
    <row r="1423" spans="1:2" ht="15" customHeight="1" x14ac:dyDescent="0.2">
      <c r="A1423" s="12"/>
      <c r="B1423" s="32"/>
    </row>
    <row r="1424" spans="1:2" ht="15" customHeight="1" x14ac:dyDescent="0.2">
      <c r="A1424" s="12"/>
      <c r="B1424" s="32"/>
    </row>
    <row r="1425" spans="1:2" ht="15" customHeight="1" x14ac:dyDescent="0.2">
      <c r="A1425" s="12"/>
      <c r="B1425" s="32"/>
    </row>
    <row r="1426" spans="1:2" ht="15" customHeight="1" x14ac:dyDescent="0.2">
      <c r="A1426" s="12"/>
      <c r="B1426" s="32"/>
    </row>
    <row r="1427" spans="1:2" ht="15" customHeight="1" x14ac:dyDescent="0.2">
      <c r="A1427" s="12"/>
      <c r="B1427" s="32"/>
    </row>
    <row r="1428" spans="1:2" ht="15" customHeight="1" x14ac:dyDescent="0.2">
      <c r="A1428" s="12"/>
      <c r="B1428" s="32"/>
    </row>
    <row r="1429" spans="1:2" ht="15" customHeight="1" x14ac:dyDescent="0.2">
      <c r="A1429" s="12"/>
      <c r="B1429" s="32"/>
    </row>
    <row r="1430" spans="1:2" ht="15" customHeight="1" x14ac:dyDescent="0.2">
      <c r="A1430" s="12"/>
      <c r="B1430" s="32"/>
    </row>
    <row r="1431" spans="1:2" ht="15" customHeight="1" x14ac:dyDescent="0.2">
      <c r="A1431" s="12"/>
      <c r="B1431" s="32"/>
    </row>
    <row r="1432" spans="1:2" ht="15" customHeight="1" x14ac:dyDescent="0.2">
      <c r="A1432" s="12"/>
      <c r="B1432" s="32"/>
    </row>
    <row r="1433" spans="1:2" ht="15" customHeight="1" x14ac:dyDescent="0.2">
      <c r="A1433" s="12"/>
      <c r="B1433" s="32"/>
    </row>
    <row r="1434" spans="1:2" ht="15" customHeight="1" x14ac:dyDescent="0.2">
      <c r="A1434" s="12"/>
      <c r="B1434" s="32"/>
    </row>
    <row r="1435" spans="1:2" ht="15" customHeight="1" x14ac:dyDescent="0.2">
      <c r="A1435" s="12"/>
      <c r="B1435" s="32"/>
    </row>
    <row r="1436" spans="1:2" ht="15" customHeight="1" x14ac:dyDescent="0.2">
      <c r="A1436" s="12"/>
      <c r="B1436" s="32"/>
    </row>
    <row r="1437" spans="1:2" ht="15" customHeight="1" x14ac:dyDescent="0.2">
      <c r="A1437" s="12"/>
      <c r="B1437" s="32"/>
    </row>
    <row r="1438" spans="1:2" ht="15" customHeight="1" x14ac:dyDescent="0.2">
      <c r="A1438" s="12"/>
      <c r="B1438" s="32"/>
    </row>
    <row r="1439" spans="1:2" ht="15" customHeight="1" x14ac:dyDescent="0.2">
      <c r="A1439" s="12"/>
      <c r="B1439" s="32"/>
    </row>
    <row r="1440" spans="1:2" ht="15" customHeight="1" x14ac:dyDescent="0.2">
      <c r="A1440" s="12"/>
      <c r="B1440" s="32"/>
    </row>
    <row r="1441" spans="1:2" ht="15" customHeight="1" x14ac:dyDescent="0.2">
      <c r="A1441" s="12"/>
      <c r="B1441" s="32"/>
    </row>
    <row r="1442" spans="1:2" ht="15" customHeight="1" x14ac:dyDescent="0.2">
      <c r="A1442" s="12"/>
      <c r="B1442" s="32"/>
    </row>
    <row r="1443" spans="1:2" ht="15" customHeight="1" x14ac:dyDescent="0.2">
      <c r="A1443" s="12"/>
      <c r="B1443" s="32"/>
    </row>
    <row r="1444" spans="1:2" ht="15" customHeight="1" x14ac:dyDescent="0.2">
      <c r="A1444" s="12"/>
      <c r="B1444" s="32"/>
    </row>
    <row r="1445" spans="1:2" ht="15" customHeight="1" x14ac:dyDescent="0.2">
      <c r="A1445" s="12"/>
      <c r="B1445" s="32"/>
    </row>
    <row r="1446" spans="1:2" ht="15" customHeight="1" x14ac:dyDescent="0.2">
      <c r="A1446" s="12"/>
      <c r="B1446" s="32"/>
    </row>
    <row r="1447" spans="1:2" ht="15" customHeight="1" x14ac:dyDescent="0.2">
      <c r="A1447" s="12"/>
      <c r="B1447" s="32"/>
    </row>
    <row r="1448" spans="1:2" ht="15" customHeight="1" x14ac:dyDescent="0.2">
      <c r="A1448" s="12"/>
      <c r="B1448" s="32"/>
    </row>
    <row r="1449" spans="1:2" ht="15" customHeight="1" x14ac:dyDescent="0.2">
      <c r="A1449" s="12"/>
      <c r="B1449" s="32"/>
    </row>
    <row r="1450" spans="1:2" ht="15" customHeight="1" x14ac:dyDescent="0.2">
      <c r="A1450" s="12"/>
      <c r="B1450" s="32"/>
    </row>
    <row r="1451" spans="1:2" ht="15" customHeight="1" x14ac:dyDescent="0.2">
      <c r="A1451" s="12"/>
      <c r="B1451" s="32"/>
    </row>
    <row r="1452" spans="1:2" ht="15" customHeight="1" x14ac:dyDescent="0.2">
      <c r="A1452" s="12"/>
      <c r="B1452" s="32"/>
    </row>
    <row r="1453" spans="1:2" ht="15" customHeight="1" x14ac:dyDescent="0.2">
      <c r="A1453" s="12"/>
      <c r="B1453" s="32"/>
    </row>
    <row r="1454" spans="1:2" ht="15" customHeight="1" x14ac:dyDescent="0.2">
      <c r="A1454" s="12"/>
      <c r="B1454" s="32"/>
    </row>
    <row r="1455" spans="1:2" ht="15" customHeight="1" x14ac:dyDescent="0.2">
      <c r="A1455" s="12"/>
      <c r="B1455" s="32"/>
    </row>
    <row r="1456" spans="1:2" ht="15" customHeight="1" x14ac:dyDescent="0.2">
      <c r="A1456" s="12"/>
      <c r="B1456" s="32"/>
    </row>
    <row r="1457" spans="1:2" ht="15" customHeight="1" x14ac:dyDescent="0.2">
      <c r="A1457" s="12"/>
      <c r="B1457" s="32"/>
    </row>
    <row r="1458" spans="1:2" ht="15" customHeight="1" x14ac:dyDescent="0.2">
      <c r="A1458" s="12"/>
      <c r="B1458" s="32"/>
    </row>
    <row r="1459" spans="1:2" ht="15" customHeight="1" x14ac:dyDescent="0.2">
      <c r="A1459" s="12"/>
      <c r="B1459" s="32"/>
    </row>
    <row r="1460" spans="1:2" ht="15" customHeight="1" x14ac:dyDescent="0.2">
      <c r="A1460" s="12"/>
      <c r="B1460" s="32"/>
    </row>
    <row r="1461" spans="1:2" ht="15" customHeight="1" x14ac:dyDescent="0.2">
      <c r="A1461" s="12"/>
      <c r="B1461" s="32"/>
    </row>
    <row r="1462" spans="1:2" ht="15" customHeight="1" x14ac:dyDescent="0.2">
      <c r="A1462" s="12"/>
      <c r="B1462" s="32"/>
    </row>
    <row r="1463" spans="1:2" ht="15" customHeight="1" x14ac:dyDescent="0.2">
      <c r="A1463" s="12"/>
      <c r="B1463" s="32"/>
    </row>
    <row r="1464" spans="1:2" ht="15" customHeight="1" x14ac:dyDescent="0.2">
      <c r="A1464" s="12"/>
      <c r="B1464" s="32"/>
    </row>
    <row r="1465" spans="1:2" ht="15" customHeight="1" x14ac:dyDescent="0.2">
      <c r="A1465" s="12"/>
      <c r="B1465" s="32"/>
    </row>
    <row r="1466" spans="1:2" ht="15" customHeight="1" x14ac:dyDescent="0.2">
      <c r="A1466" s="12"/>
      <c r="B1466" s="32"/>
    </row>
    <row r="1467" spans="1:2" ht="15" customHeight="1" x14ac:dyDescent="0.2">
      <c r="A1467" s="12"/>
      <c r="B1467" s="32"/>
    </row>
    <row r="1468" spans="1:2" ht="15" customHeight="1" x14ac:dyDescent="0.2">
      <c r="A1468" s="12"/>
      <c r="B1468" s="32"/>
    </row>
    <row r="1469" spans="1:2" ht="15" customHeight="1" x14ac:dyDescent="0.2">
      <c r="A1469" s="12"/>
      <c r="B1469" s="32"/>
    </row>
    <row r="1470" spans="1:2" ht="15" customHeight="1" x14ac:dyDescent="0.2">
      <c r="A1470" s="12"/>
      <c r="B1470" s="32"/>
    </row>
    <row r="1471" spans="1:2" ht="15" customHeight="1" x14ac:dyDescent="0.2">
      <c r="A1471" s="12"/>
      <c r="B1471" s="32"/>
    </row>
    <row r="1472" spans="1:2" ht="15" customHeight="1" x14ac:dyDescent="0.2">
      <c r="A1472" s="12"/>
      <c r="B1472" s="32"/>
    </row>
    <row r="1473" spans="1:2" ht="15" customHeight="1" x14ac:dyDescent="0.2">
      <c r="A1473" s="12"/>
      <c r="B1473" s="32"/>
    </row>
    <row r="1474" spans="1:2" ht="15" customHeight="1" x14ac:dyDescent="0.2">
      <c r="A1474" s="12"/>
      <c r="B1474" s="32"/>
    </row>
    <row r="1475" spans="1:2" ht="15" customHeight="1" x14ac:dyDescent="0.2">
      <c r="A1475" s="12"/>
      <c r="B1475" s="32"/>
    </row>
    <row r="1476" spans="1:2" ht="15" customHeight="1" x14ac:dyDescent="0.2">
      <c r="A1476" s="12"/>
      <c r="B1476" s="32"/>
    </row>
    <row r="1477" spans="1:2" ht="15" customHeight="1" x14ac:dyDescent="0.2">
      <c r="A1477" s="12"/>
      <c r="B1477" s="32"/>
    </row>
    <row r="1478" spans="1:2" ht="15" customHeight="1" x14ac:dyDescent="0.2">
      <c r="A1478" s="12"/>
      <c r="B1478" s="32"/>
    </row>
    <row r="1479" spans="1:2" ht="15" customHeight="1" x14ac:dyDescent="0.2">
      <c r="A1479" s="12"/>
      <c r="B1479" s="32"/>
    </row>
    <row r="1480" spans="1:2" ht="15" customHeight="1" x14ac:dyDescent="0.2">
      <c r="A1480" s="12"/>
      <c r="B1480" s="32"/>
    </row>
    <row r="1481" spans="1:2" ht="15" customHeight="1" x14ac:dyDescent="0.2">
      <c r="A1481" s="12"/>
      <c r="B1481" s="32"/>
    </row>
    <row r="1482" spans="1:2" ht="15" customHeight="1" x14ac:dyDescent="0.2">
      <c r="A1482" s="12"/>
      <c r="B1482" s="32"/>
    </row>
    <row r="1483" spans="1:2" ht="15" customHeight="1" x14ac:dyDescent="0.2">
      <c r="A1483" s="12"/>
      <c r="B1483" s="32"/>
    </row>
    <row r="1484" spans="1:2" ht="15" customHeight="1" x14ac:dyDescent="0.2">
      <c r="A1484" s="12"/>
      <c r="B1484" s="32"/>
    </row>
    <row r="1485" spans="1:2" ht="15" customHeight="1" x14ac:dyDescent="0.2">
      <c r="A1485" s="12"/>
      <c r="B1485" s="32"/>
    </row>
    <row r="1486" spans="1:2" ht="15" customHeight="1" x14ac:dyDescent="0.2">
      <c r="A1486" s="12"/>
      <c r="B1486" s="32"/>
    </row>
    <row r="1487" spans="1:2" ht="15" customHeight="1" x14ac:dyDescent="0.2">
      <c r="A1487" s="12"/>
      <c r="B1487" s="32"/>
    </row>
    <row r="1488" spans="1:2" ht="15" customHeight="1" x14ac:dyDescent="0.2">
      <c r="A1488" s="12"/>
      <c r="B1488" s="32"/>
    </row>
    <row r="1489" spans="1:2" ht="15" customHeight="1" x14ac:dyDescent="0.2">
      <c r="A1489" s="12"/>
      <c r="B1489" s="32"/>
    </row>
    <row r="1490" spans="1:2" ht="15" customHeight="1" x14ac:dyDescent="0.2">
      <c r="A1490" s="12"/>
      <c r="B1490" s="32"/>
    </row>
    <row r="1491" spans="1:2" ht="15" customHeight="1" x14ac:dyDescent="0.2">
      <c r="A1491" s="12"/>
      <c r="B1491" s="32"/>
    </row>
    <row r="1492" spans="1:2" ht="15" customHeight="1" x14ac:dyDescent="0.2">
      <c r="A1492" s="12"/>
      <c r="B1492" s="32"/>
    </row>
    <row r="1493" spans="1:2" ht="15" customHeight="1" x14ac:dyDescent="0.2">
      <c r="A1493" s="12"/>
      <c r="B1493" s="32"/>
    </row>
    <row r="1494" spans="1:2" ht="15" customHeight="1" x14ac:dyDescent="0.2">
      <c r="A1494" s="12"/>
      <c r="B1494" s="32"/>
    </row>
    <row r="1495" spans="1:2" ht="15" customHeight="1" x14ac:dyDescent="0.2">
      <c r="A1495" s="12"/>
      <c r="B1495" s="32"/>
    </row>
    <row r="1496" spans="1:2" ht="15" customHeight="1" x14ac:dyDescent="0.2">
      <c r="A1496" s="12"/>
      <c r="B1496" s="32"/>
    </row>
    <row r="1497" spans="1:2" ht="15" customHeight="1" x14ac:dyDescent="0.2">
      <c r="A1497" s="12"/>
      <c r="B1497" s="32"/>
    </row>
    <row r="1498" spans="1:2" ht="15" customHeight="1" x14ac:dyDescent="0.2">
      <c r="A1498" s="12"/>
      <c r="B1498" s="32"/>
    </row>
    <row r="1499" spans="1:2" ht="15" customHeight="1" x14ac:dyDescent="0.2">
      <c r="A1499" s="12"/>
      <c r="B1499" s="32"/>
    </row>
    <row r="1500" spans="1:2" ht="15" customHeight="1" x14ac:dyDescent="0.2">
      <c r="A1500" s="12"/>
      <c r="B1500" s="32"/>
    </row>
    <row r="1501" spans="1:2" ht="15" customHeight="1" x14ac:dyDescent="0.2">
      <c r="A1501" s="12"/>
      <c r="B1501" s="32"/>
    </row>
    <row r="1502" spans="1:2" ht="15" customHeight="1" x14ac:dyDescent="0.2">
      <c r="A1502" s="12"/>
      <c r="B1502" s="32"/>
    </row>
    <row r="1503" spans="1:2" ht="15" customHeight="1" x14ac:dyDescent="0.2">
      <c r="A1503" s="12"/>
      <c r="B1503" s="32"/>
    </row>
    <row r="1504" spans="1:2" ht="15" customHeight="1" x14ac:dyDescent="0.2">
      <c r="A1504" s="12"/>
      <c r="B1504" s="32"/>
    </row>
    <row r="1505" spans="1:2" ht="15" customHeight="1" x14ac:dyDescent="0.2">
      <c r="A1505" s="12"/>
      <c r="B1505" s="32"/>
    </row>
    <row r="1506" spans="1:2" ht="15" customHeight="1" x14ac:dyDescent="0.2">
      <c r="A1506" s="12"/>
      <c r="B1506" s="32"/>
    </row>
    <row r="1507" spans="1:2" ht="15" customHeight="1" x14ac:dyDescent="0.2">
      <c r="A1507" s="12"/>
      <c r="B1507" s="32"/>
    </row>
    <row r="1508" spans="1:2" ht="15" customHeight="1" x14ac:dyDescent="0.2">
      <c r="A1508" s="12"/>
      <c r="B1508" s="32"/>
    </row>
    <row r="1509" spans="1:2" ht="15" customHeight="1" x14ac:dyDescent="0.2">
      <c r="A1509" s="12"/>
      <c r="B1509" s="32"/>
    </row>
    <row r="1510" spans="1:2" ht="15" customHeight="1" x14ac:dyDescent="0.2">
      <c r="A1510" s="12"/>
      <c r="B1510" s="32"/>
    </row>
    <row r="1511" spans="1:2" ht="15" customHeight="1" x14ac:dyDescent="0.2">
      <c r="A1511" s="12"/>
      <c r="B1511" s="32"/>
    </row>
    <row r="1512" spans="1:2" ht="15" customHeight="1" x14ac:dyDescent="0.2">
      <c r="A1512" s="12"/>
      <c r="B1512" s="32"/>
    </row>
    <row r="1513" spans="1:2" ht="15" customHeight="1" x14ac:dyDescent="0.2">
      <c r="A1513" s="12"/>
      <c r="B1513" s="32"/>
    </row>
    <row r="1514" spans="1:2" ht="15" customHeight="1" x14ac:dyDescent="0.2">
      <c r="A1514" s="12"/>
      <c r="B1514" s="32"/>
    </row>
    <row r="1515" spans="1:2" ht="15" customHeight="1" x14ac:dyDescent="0.2">
      <c r="A1515" s="12"/>
      <c r="B1515" s="32"/>
    </row>
    <row r="1516" spans="1:2" ht="15" customHeight="1" x14ac:dyDescent="0.2">
      <c r="A1516" s="12"/>
      <c r="B1516" s="32"/>
    </row>
    <row r="1517" spans="1:2" ht="15" customHeight="1" x14ac:dyDescent="0.2">
      <c r="A1517" s="12"/>
      <c r="B1517" s="32"/>
    </row>
    <row r="1518" spans="1:2" ht="15" customHeight="1" x14ac:dyDescent="0.2">
      <c r="A1518" s="12"/>
      <c r="B1518" s="32"/>
    </row>
    <row r="1519" spans="1:2" ht="15" customHeight="1" x14ac:dyDescent="0.2">
      <c r="A1519" s="12"/>
      <c r="B1519" s="32"/>
    </row>
    <row r="1520" spans="1:2" ht="15" customHeight="1" x14ac:dyDescent="0.2">
      <c r="A1520" s="12"/>
      <c r="B1520" s="32"/>
    </row>
    <row r="1521" spans="1:2" ht="15" customHeight="1" x14ac:dyDescent="0.2">
      <c r="A1521" s="12"/>
      <c r="B1521" s="32"/>
    </row>
    <row r="1522" spans="1:2" ht="15" customHeight="1" x14ac:dyDescent="0.2">
      <c r="A1522" s="12"/>
      <c r="B1522" s="32"/>
    </row>
    <row r="1523" spans="1:2" ht="15" customHeight="1" x14ac:dyDescent="0.2">
      <c r="A1523" s="12"/>
      <c r="B1523" s="32"/>
    </row>
    <row r="1524" spans="1:2" ht="15" customHeight="1" x14ac:dyDescent="0.2">
      <c r="A1524" s="12"/>
      <c r="B1524" s="32"/>
    </row>
    <row r="1525" spans="1:2" ht="15" customHeight="1" x14ac:dyDescent="0.2">
      <c r="A1525" s="12"/>
      <c r="B1525" s="32"/>
    </row>
    <row r="1526" spans="1:2" ht="15" customHeight="1" x14ac:dyDescent="0.2">
      <c r="A1526" s="12"/>
      <c r="B1526" s="32"/>
    </row>
    <row r="1527" spans="1:2" ht="15" customHeight="1" x14ac:dyDescent="0.2">
      <c r="A1527" s="12"/>
      <c r="B1527" s="32"/>
    </row>
    <row r="1528" spans="1:2" ht="15" customHeight="1" x14ac:dyDescent="0.2">
      <c r="A1528" s="12"/>
      <c r="B1528" s="32"/>
    </row>
    <row r="1529" spans="1:2" ht="15" customHeight="1" x14ac:dyDescent="0.2">
      <c r="A1529" s="12"/>
      <c r="B1529" s="32"/>
    </row>
    <row r="1530" spans="1:2" ht="15" customHeight="1" x14ac:dyDescent="0.2">
      <c r="A1530" s="12"/>
      <c r="B1530" s="32"/>
    </row>
    <row r="1531" spans="1:2" ht="15" customHeight="1" x14ac:dyDescent="0.2">
      <c r="A1531" s="12"/>
      <c r="B1531" s="32"/>
    </row>
    <row r="1532" spans="1:2" ht="15" customHeight="1" x14ac:dyDescent="0.2">
      <c r="A1532" s="12"/>
      <c r="B1532" s="32"/>
    </row>
    <row r="1533" spans="1:2" ht="15" customHeight="1" x14ac:dyDescent="0.2">
      <c r="A1533" s="12"/>
      <c r="B1533" s="32"/>
    </row>
    <row r="1534" spans="1:2" ht="15" customHeight="1" x14ac:dyDescent="0.2">
      <c r="A1534" s="12"/>
      <c r="B1534" s="32"/>
    </row>
    <row r="1535" spans="1:2" ht="15" customHeight="1" x14ac:dyDescent="0.2">
      <c r="A1535" s="12"/>
      <c r="B1535" s="32"/>
    </row>
    <row r="1536" spans="1:2" ht="15" customHeight="1" x14ac:dyDescent="0.2">
      <c r="A1536" s="12"/>
      <c r="B1536" s="32"/>
    </row>
    <row r="1537" spans="1:2" ht="15" customHeight="1" x14ac:dyDescent="0.2">
      <c r="A1537" s="12"/>
      <c r="B1537" s="32"/>
    </row>
    <row r="1538" spans="1:2" ht="15" customHeight="1" x14ac:dyDescent="0.2">
      <c r="A1538" s="12"/>
      <c r="B1538" s="32"/>
    </row>
    <row r="1539" spans="1:2" ht="15" customHeight="1" x14ac:dyDescent="0.2">
      <c r="A1539" s="12"/>
      <c r="B1539" s="32"/>
    </row>
    <row r="1540" spans="1:2" ht="15" customHeight="1" x14ac:dyDescent="0.2">
      <c r="A1540" s="12"/>
      <c r="B1540" s="32"/>
    </row>
    <row r="1541" spans="1:2" ht="15" customHeight="1" x14ac:dyDescent="0.2">
      <c r="A1541" s="12"/>
      <c r="B1541" s="32"/>
    </row>
    <row r="1542" spans="1:2" ht="15" customHeight="1" x14ac:dyDescent="0.2">
      <c r="A1542" s="12"/>
      <c r="B1542" s="32"/>
    </row>
    <row r="1543" spans="1:2" ht="15" customHeight="1" x14ac:dyDescent="0.2">
      <c r="A1543" s="12"/>
      <c r="B1543" s="32"/>
    </row>
    <row r="1544" spans="1:2" ht="15" customHeight="1" x14ac:dyDescent="0.2">
      <c r="A1544" s="12"/>
      <c r="B1544" s="32"/>
    </row>
    <row r="1545" spans="1:2" ht="15" customHeight="1" x14ac:dyDescent="0.2">
      <c r="A1545" s="12"/>
      <c r="B1545" s="32"/>
    </row>
    <row r="1546" spans="1:2" ht="15" customHeight="1" x14ac:dyDescent="0.2">
      <c r="A1546" s="12"/>
      <c r="B1546" s="32"/>
    </row>
    <row r="1547" spans="1:2" ht="15" customHeight="1" x14ac:dyDescent="0.2">
      <c r="A1547" s="12"/>
      <c r="B1547" s="32"/>
    </row>
    <row r="1548" spans="1:2" ht="15" customHeight="1" x14ac:dyDescent="0.2">
      <c r="A1548" s="12"/>
      <c r="B1548" s="32"/>
    </row>
    <row r="1549" spans="1:2" ht="15" customHeight="1" x14ac:dyDescent="0.2">
      <c r="A1549" s="12"/>
      <c r="B1549" s="32"/>
    </row>
    <row r="1550" spans="1:2" ht="15" customHeight="1" x14ac:dyDescent="0.2">
      <c r="A1550" s="12"/>
      <c r="B1550" s="32"/>
    </row>
    <row r="1551" spans="1:2" ht="15" customHeight="1" x14ac:dyDescent="0.2">
      <c r="A1551" s="12"/>
      <c r="B1551" s="32"/>
    </row>
    <row r="1552" spans="1:2" ht="15" customHeight="1" x14ac:dyDescent="0.2">
      <c r="A1552" s="12"/>
      <c r="B1552" s="32"/>
    </row>
    <row r="1553" spans="1:2" ht="15" customHeight="1" x14ac:dyDescent="0.2">
      <c r="A1553" s="12"/>
      <c r="B1553" s="32"/>
    </row>
    <row r="1554" spans="1:2" ht="15" customHeight="1" x14ac:dyDescent="0.2">
      <c r="A1554" s="12"/>
      <c r="B1554" s="32"/>
    </row>
    <row r="1555" spans="1:2" ht="15" customHeight="1" x14ac:dyDescent="0.2">
      <c r="A1555" s="12"/>
      <c r="B1555" s="32"/>
    </row>
    <row r="1556" spans="1:2" ht="15" customHeight="1" x14ac:dyDescent="0.2">
      <c r="A1556" s="12"/>
      <c r="B1556" s="32"/>
    </row>
    <row r="1557" spans="1:2" ht="15" customHeight="1" x14ac:dyDescent="0.2">
      <c r="A1557" s="12"/>
      <c r="B1557" s="32"/>
    </row>
    <row r="1558" spans="1:2" ht="15" customHeight="1" x14ac:dyDescent="0.2">
      <c r="A1558" s="12"/>
      <c r="B1558" s="32"/>
    </row>
    <row r="1559" spans="1:2" ht="15" customHeight="1" x14ac:dyDescent="0.2">
      <c r="A1559" s="12"/>
      <c r="B1559" s="32"/>
    </row>
    <row r="1560" spans="1:2" ht="15" customHeight="1" x14ac:dyDescent="0.2">
      <c r="A1560" s="12"/>
      <c r="B1560" s="32"/>
    </row>
    <row r="1561" spans="1:2" ht="15" customHeight="1" x14ac:dyDescent="0.2">
      <c r="A1561" s="12"/>
      <c r="B1561" s="32"/>
    </row>
    <row r="1562" spans="1:2" ht="15" customHeight="1" x14ac:dyDescent="0.2">
      <c r="A1562" s="12"/>
      <c r="B1562" s="32"/>
    </row>
    <row r="1563" spans="1:2" ht="15" customHeight="1" x14ac:dyDescent="0.2">
      <c r="A1563" s="12"/>
      <c r="B1563" s="32"/>
    </row>
    <row r="1564" spans="1:2" ht="15" customHeight="1" x14ac:dyDescent="0.2">
      <c r="A1564" s="12"/>
      <c r="B1564" s="32"/>
    </row>
    <row r="1565" spans="1:2" ht="15" customHeight="1" x14ac:dyDescent="0.2">
      <c r="A1565" s="12"/>
      <c r="B1565" s="32"/>
    </row>
    <row r="1566" spans="1:2" ht="15" customHeight="1" x14ac:dyDescent="0.2">
      <c r="A1566" s="12"/>
      <c r="B1566" s="32"/>
    </row>
    <row r="1567" spans="1:2" ht="15" customHeight="1" x14ac:dyDescent="0.2">
      <c r="A1567" s="12"/>
      <c r="B1567" s="32"/>
    </row>
    <row r="1568" spans="1:2" ht="15" customHeight="1" x14ac:dyDescent="0.2">
      <c r="A1568" s="12"/>
      <c r="B1568" s="32"/>
    </row>
    <row r="1569" spans="1:2" ht="15" customHeight="1" x14ac:dyDescent="0.2">
      <c r="A1569" s="12"/>
      <c r="B1569" s="32"/>
    </row>
    <row r="1570" spans="1:2" ht="15" customHeight="1" x14ac:dyDescent="0.2">
      <c r="A1570" s="12"/>
      <c r="B1570" s="32"/>
    </row>
    <row r="1571" spans="1:2" ht="15" customHeight="1" x14ac:dyDescent="0.2">
      <c r="A1571" s="12"/>
      <c r="B1571" s="32"/>
    </row>
    <row r="1572" spans="1:2" ht="15" customHeight="1" x14ac:dyDescent="0.2">
      <c r="A1572" s="12"/>
      <c r="B1572" s="32"/>
    </row>
    <row r="1573" spans="1:2" ht="15" customHeight="1" x14ac:dyDescent="0.2">
      <c r="A1573" s="12"/>
      <c r="B1573" s="32"/>
    </row>
    <row r="1574" spans="1:2" ht="15" customHeight="1" x14ac:dyDescent="0.2">
      <c r="A1574" s="12"/>
      <c r="B1574" s="32"/>
    </row>
    <row r="1575" spans="1:2" ht="15" customHeight="1" x14ac:dyDescent="0.2">
      <c r="A1575" s="12"/>
      <c r="B1575" s="32"/>
    </row>
    <row r="1576" spans="1:2" ht="15" customHeight="1" x14ac:dyDescent="0.2">
      <c r="A1576" s="12"/>
      <c r="B1576" s="32"/>
    </row>
    <row r="1577" spans="1:2" ht="15" customHeight="1" x14ac:dyDescent="0.2">
      <c r="A1577" s="12"/>
      <c r="B1577" s="32"/>
    </row>
    <row r="1578" spans="1:2" ht="15" customHeight="1" x14ac:dyDescent="0.2">
      <c r="A1578" s="12"/>
      <c r="B1578" s="32"/>
    </row>
    <row r="1579" spans="1:2" ht="15" customHeight="1" x14ac:dyDescent="0.2">
      <c r="A1579" s="12"/>
      <c r="B1579" s="32"/>
    </row>
    <row r="1580" spans="1:2" ht="15" customHeight="1" x14ac:dyDescent="0.2">
      <c r="A1580" s="12"/>
      <c r="B1580" s="32"/>
    </row>
    <row r="1581" spans="1:2" ht="15" customHeight="1" x14ac:dyDescent="0.2">
      <c r="A1581" s="12"/>
      <c r="B1581" s="32"/>
    </row>
    <row r="1582" spans="1:2" ht="15" customHeight="1" x14ac:dyDescent="0.2">
      <c r="A1582" s="12"/>
      <c r="B1582" s="32"/>
    </row>
    <row r="1583" spans="1:2" ht="15" customHeight="1" x14ac:dyDescent="0.2">
      <c r="A1583" s="12"/>
      <c r="B1583" s="32"/>
    </row>
    <row r="1584" spans="1:2" ht="15" customHeight="1" x14ac:dyDescent="0.2">
      <c r="A1584" s="12"/>
      <c r="B1584" s="32"/>
    </row>
    <row r="1585" spans="1:2" ht="15" customHeight="1" x14ac:dyDescent="0.2">
      <c r="A1585" s="12"/>
      <c r="B1585" s="32"/>
    </row>
    <row r="1586" spans="1:2" ht="15" customHeight="1" x14ac:dyDescent="0.2">
      <c r="A1586" s="12"/>
      <c r="B1586" s="32"/>
    </row>
    <row r="1587" spans="1:2" ht="15" customHeight="1" x14ac:dyDescent="0.2">
      <c r="A1587" s="12"/>
      <c r="B1587" s="32"/>
    </row>
    <row r="1588" spans="1:2" ht="15" customHeight="1" x14ac:dyDescent="0.2">
      <c r="A1588" s="12"/>
      <c r="B1588" s="32"/>
    </row>
    <row r="1589" spans="1:2" ht="15" customHeight="1" x14ac:dyDescent="0.2">
      <c r="A1589" s="12"/>
      <c r="B1589" s="32"/>
    </row>
    <row r="1590" spans="1:2" ht="15" customHeight="1" x14ac:dyDescent="0.2">
      <c r="A1590" s="12"/>
      <c r="B1590" s="32"/>
    </row>
    <row r="1591" spans="1:2" ht="15" customHeight="1" x14ac:dyDescent="0.2">
      <c r="A1591" s="12"/>
      <c r="B1591" s="32"/>
    </row>
    <row r="1592" spans="1:2" ht="15" customHeight="1" x14ac:dyDescent="0.2">
      <c r="A1592" s="12"/>
      <c r="B1592" s="32"/>
    </row>
    <row r="1593" spans="1:2" ht="15" customHeight="1" x14ac:dyDescent="0.2">
      <c r="A1593" s="12"/>
      <c r="B1593" s="32"/>
    </row>
    <row r="1594" spans="1:2" ht="15" customHeight="1" x14ac:dyDescent="0.2">
      <c r="A1594" s="12"/>
      <c r="B1594" s="32"/>
    </row>
    <row r="1595" spans="1:2" ht="15" customHeight="1" x14ac:dyDescent="0.2">
      <c r="A1595" s="12"/>
      <c r="B1595" s="32"/>
    </row>
    <row r="1596" spans="1:2" ht="15" customHeight="1" x14ac:dyDescent="0.2">
      <c r="A1596" s="12"/>
      <c r="B1596" s="32"/>
    </row>
    <row r="1597" spans="1:2" ht="15" customHeight="1" x14ac:dyDescent="0.2">
      <c r="A1597" s="12"/>
      <c r="B1597" s="32"/>
    </row>
    <row r="1598" spans="1:2" ht="15" customHeight="1" x14ac:dyDescent="0.2">
      <c r="A1598" s="12"/>
      <c r="B1598" s="32"/>
    </row>
    <row r="1599" spans="1:2" ht="15" customHeight="1" x14ac:dyDescent="0.2">
      <c r="A1599" s="12"/>
      <c r="B1599" s="32"/>
    </row>
    <row r="1600" spans="1:2" ht="15" customHeight="1" x14ac:dyDescent="0.2">
      <c r="A1600" s="12"/>
      <c r="B1600" s="32"/>
    </row>
    <row r="1601" spans="1:2" ht="15" customHeight="1" x14ac:dyDescent="0.2">
      <c r="A1601" s="12"/>
      <c r="B1601" s="32"/>
    </row>
    <row r="1602" spans="1:2" ht="15" customHeight="1" x14ac:dyDescent="0.2">
      <c r="A1602" s="12"/>
      <c r="B1602" s="32"/>
    </row>
    <row r="1603" spans="1:2" ht="15" customHeight="1" x14ac:dyDescent="0.2">
      <c r="A1603" s="12"/>
      <c r="B1603" s="32"/>
    </row>
    <row r="1604" spans="1:2" ht="15" customHeight="1" x14ac:dyDescent="0.2">
      <c r="A1604" s="12"/>
      <c r="B1604" s="32"/>
    </row>
    <row r="1605" spans="1:2" ht="15" customHeight="1" x14ac:dyDescent="0.2">
      <c r="A1605" s="12"/>
      <c r="B1605" s="32"/>
    </row>
    <row r="1606" spans="1:2" ht="15" customHeight="1" x14ac:dyDescent="0.2">
      <c r="A1606" s="12"/>
      <c r="B1606" s="32"/>
    </row>
    <row r="1607" spans="1:2" ht="15" customHeight="1" x14ac:dyDescent="0.2">
      <c r="A1607" s="12"/>
      <c r="B1607" s="32"/>
    </row>
    <row r="1608" spans="1:2" ht="15" customHeight="1" x14ac:dyDescent="0.2">
      <c r="A1608" s="12"/>
      <c r="B1608" s="32"/>
    </row>
    <row r="1609" spans="1:2" ht="15" customHeight="1" x14ac:dyDescent="0.2">
      <c r="A1609" s="12"/>
      <c r="B1609" s="32"/>
    </row>
    <row r="1610" spans="1:2" ht="15" customHeight="1" x14ac:dyDescent="0.2">
      <c r="A1610" s="12"/>
      <c r="B1610" s="32"/>
    </row>
    <row r="1611" spans="1:2" ht="15" customHeight="1" x14ac:dyDescent="0.2">
      <c r="A1611" s="12"/>
      <c r="B1611" s="32"/>
    </row>
    <row r="1612" spans="1:2" ht="15" customHeight="1" x14ac:dyDescent="0.2">
      <c r="A1612" s="12"/>
      <c r="B1612" s="32"/>
    </row>
    <row r="1613" spans="1:2" ht="15" customHeight="1" x14ac:dyDescent="0.2">
      <c r="A1613" s="12"/>
      <c r="B1613" s="32"/>
    </row>
    <row r="1614" spans="1:2" ht="15" customHeight="1" x14ac:dyDescent="0.2">
      <c r="A1614" s="12"/>
      <c r="B1614" s="32"/>
    </row>
    <row r="1615" spans="1:2" ht="15" customHeight="1" x14ac:dyDescent="0.2">
      <c r="A1615" s="12"/>
      <c r="B1615" s="32"/>
    </row>
    <row r="1616" spans="1:2" ht="15" customHeight="1" x14ac:dyDescent="0.2">
      <c r="A1616" s="12"/>
      <c r="B1616" s="32"/>
    </row>
    <row r="1617" spans="1:2" ht="15" customHeight="1" x14ac:dyDescent="0.2">
      <c r="A1617" s="12"/>
      <c r="B1617" s="32"/>
    </row>
    <row r="1618" spans="1:2" ht="15" customHeight="1" x14ac:dyDescent="0.2">
      <c r="A1618" s="12"/>
      <c r="B1618" s="32"/>
    </row>
    <row r="1619" spans="1:2" ht="15" customHeight="1" x14ac:dyDescent="0.2">
      <c r="A1619" s="12"/>
      <c r="B1619" s="32"/>
    </row>
    <row r="1620" spans="1:2" ht="15" customHeight="1" x14ac:dyDescent="0.2">
      <c r="A1620" s="12"/>
      <c r="B1620" s="32"/>
    </row>
    <row r="1621" spans="1:2" ht="15" customHeight="1" x14ac:dyDescent="0.2">
      <c r="A1621" s="12"/>
      <c r="B1621" s="32"/>
    </row>
    <row r="1622" spans="1:2" ht="15" customHeight="1" x14ac:dyDescent="0.2">
      <c r="A1622" s="12"/>
      <c r="B1622" s="32"/>
    </row>
    <row r="1623" spans="1:2" ht="15" customHeight="1" x14ac:dyDescent="0.2">
      <c r="A1623" s="12"/>
      <c r="B1623" s="32"/>
    </row>
    <row r="1624" spans="1:2" ht="15" customHeight="1" x14ac:dyDescent="0.2">
      <c r="A1624" s="12"/>
      <c r="B1624" s="32"/>
    </row>
    <row r="1625" spans="1:2" ht="15" customHeight="1" x14ac:dyDescent="0.2">
      <c r="A1625" s="12"/>
      <c r="B1625" s="32"/>
    </row>
    <row r="1626" spans="1:2" ht="15" customHeight="1" x14ac:dyDescent="0.2">
      <c r="A1626" s="12"/>
      <c r="B1626" s="32"/>
    </row>
    <row r="1627" spans="1:2" ht="15" customHeight="1" x14ac:dyDescent="0.2">
      <c r="A1627" s="12"/>
      <c r="B1627" s="32"/>
    </row>
    <row r="1628" spans="1:2" ht="15" customHeight="1" x14ac:dyDescent="0.2">
      <c r="A1628" s="12"/>
      <c r="B1628" s="32"/>
    </row>
    <row r="1629" spans="1:2" ht="15" customHeight="1" x14ac:dyDescent="0.2">
      <c r="A1629" s="12"/>
      <c r="B1629" s="32"/>
    </row>
    <row r="1630" spans="1:2" ht="15" customHeight="1" x14ac:dyDescent="0.2">
      <c r="A1630" s="12"/>
      <c r="B1630" s="32"/>
    </row>
    <row r="1631" spans="1:2" ht="15" customHeight="1" x14ac:dyDescent="0.2">
      <c r="A1631" s="12"/>
      <c r="B1631" s="32"/>
    </row>
    <row r="1632" spans="1:2" ht="15" customHeight="1" x14ac:dyDescent="0.2">
      <c r="A1632" s="12"/>
      <c r="B1632" s="32"/>
    </row>
    <row r="1633" spans="1:2" ht="15" customHeight="1" x14ac:dyDescent="0.2">
      <c r="A1633" s="12"/>
      <c r="B1633" s="32"/>
    </row>
    <row r="1634" spans="1:2" ht="15" customHeight="1" x14ac:dyDescent="0.2">
      <c r="A1634" s="12"/>
      <c r="B1634" s="32"/>
    </row>
    <row r="1635" spans="1:2" ht="15" customHeight="1" x14ac:dyDescent="0.2">
      <c r="A1635" s="12"/>
      <c r="B1635" s="32"/>
    </row>
    <row r="1636" spans="1:2" ht="15" customHeight="1" x14ac:dyDescent="0.2">
      <c r="A1636" s="12"/>
      <c r="B1636" s="32"/>
    </row>
    <row r="1637" spans="1:2" ht="15" customHeight="1" x14ac:dyDescent="0.2">
      <c r="A1637" s="12"/>
      <c r="B1637" s="32"/>
    </row>
    <row r="1638" spans="1:2" ht="15" customHeight="1" x14ac:dyDescent="0.2">
      <c r="A1638" s="12"/>
      <c r="B1638" s="32"/>
    </row>
    <row r="1639" spans="1:2" ht="15" customHeight="1" x14ac:dyDescent="0.2">
      <c r="A1639" s="12"/>
      <c r="B1639" s="32"/>
    </row>
    <row r="1640" spans="1:2" ht="15" customHeight="1" x14ac:dyDescent="0.2">
      <c r="A1640" s="12"/>
      <c r="B1640" s="32"/>
    </row>
    <row r="1641" spans="1:2" ht="15" customHeight="1" x14ac:dyDescent="0.2">
      <c r="A1641" s="12"/>
      <c r="B1641" s="32"/>
    </row>
    <row r="1642" spans="1:2" ht="15" customHeight="1" x14ac:dyDescent="0.2">
      <c r="A1642" s="12"/>
      <c r="B1642" s="32"/>
    </row>
    <row r="1643" spans="1:2" ht="15" customHeight="1" x14ac:dyDescent="0.2">
      <c r="A1643" s="12"/>
      <c r="B1643" s="32"/>
    </row>
    <row r="1644" spans="1:2" ht="15" customHeight="1" x14ac:dyDescent="0.2">
      <c r="A1644" s="12"/>
      <c r="B1644" s="32"/>
    </row>
    <row r="1645" spans="1:2" ht="15" customHeight="1" x14ac:dyDescent="0.2">
      <c r="A1645" s="12"/>
      <c r="B1645" s="32"/>
    </row>
    <row r="1646" spans="1:2" ht="15" customHeight="1" x14ac:dyDescent="0.2">
      <c r="A1646" s="12"/>
      <c r="B1646" s="32"/>
    </row>
    <row r="1647" spans="1:2" ht="15" customHeight="1" x14ac:dyDescent="0.2">
      <c r="A1647" s="12"/>
      <c r="B1647" s="32"/>
    </row>
    <row r="1648" spans="1:2" ht="15" customHeight="1" x14ac:dyDescent="0.2">
      <c r="A1648" s="12"/>
      <c r="B1648" s="32"/>
    </row>
    <row r="1649" spans="1:2" ht="15" customHeight="1" x14ac:dyDescent="0.2">
      <c r="A1649" s="12"/>
      <c r="B1649" s="32"/>
    </row>
    <row r="1650" spans="1:2" ht="15" customHeight="1" x14ac:dyDescent="0.2">
      <c r="A1650" s="12"/>
      <c r="B1650" s="32"/>
    </row>
    <row r="1651" spans="1:2" ht="15" customHeight="1" x14ac:dyDescent="0.2">
      <c r="A1651" s="12"/>
      <c r="B1651" s="32"/>
    </row>
    <row r="1652" spans="1:2" ht="15" customHeight="1" x14ac:dyDescent="0.2">
      <c r="A1652" s="12"/>
      <c r="B1652" s="32"/>
    </row>
    <row r="1653" spans="1:2" ht="15" customHeight="1" x14ac:dyDescent="0.2">
      <c r="A1653" s="12"/>
      <c r="B1653" s="32"/>
    </row>
    <row r="1654" spans="1:2" ht="15" customHeight="1" x14ac:dyDescent="0.2">
      <c r="A1654" s="12"/>
      <c r="B1654" s="32"/>
    </row>
    <row r="1655" spans="1:2" ht="15" customHeight="1" x14ac:dyDescent="0.2">
      <c r="A1655" s="12"/>
      <c r="B1655" s="32"/>
    </row>
    <row r="1656" spans="1:2" ht="15" customHeight="1" x14ac:dyDescent="0.2">
      <c r="A1656" s="12"/>
      <c r="B1656" s="32"/>
    </row>
    <row r="1657" spans="1:2" ht="15" customHeight="1" x14ac:dyDescent="0.2">
      <c r="A1657" s="12"/>
      <c r="B1657" s="32"/>
    </row>
    <row r="1658" spans="1:2" ht="15" customHeight="1" x14ac:dyDescent="0.2">
      <c r="A1658" s="12"/>
      <c r="B1658" s="32"/>
    </row>
    <row r="1659" spans="1:2" ht="15" customHeight="1" x14ac:dyDescent="0.2">
      <c r="A1659" s="12"/>
      <c r="B1659" s="32"/>
    </row>
    <row r="1660" spans="1:2" ht="15" customHeight="1" x14ac:dyDescent="0.2">
      <c r="A1660" s="12"/>
      <c r="B1660" s="32"/>
    </row>
    <row r="1661" spans="1:2" ht="15" customHeight="1" x14ac:dyDescent="0.2">
      <c r="A1661" s="12"/>
      <c r="B1661" s="32"/>
    </row>
    <row r="1662" spans="1:2" ht="15" customHeight="1" x14ac:dyDescent="0.2">
      <c r="A1662" s="12"/>
      <c r="B1662" s="32"/>
    </row>
    <row r="1663" spans="1:2" ht="15" customHeight="1" x14ac:dyDescent="0.2">
      <c r="A1663" s="12"/>
      <c r="B1663" s="32"/>
    </row>
    <row r="1664" spans="1:2" ht="15" customHeight="1" x14ac:dyDescent="0.2">
      <c r="A1664" s="12"/>
      <c r="B1664" s="32"/>
    </row>
    <row r="1665" spans="1:2" ht="15" customHeight="1" x14ac:dyDescent="0.2">
      <c r="A1665" s="12"/>
      <c r="B1665" s="32"/>
    </row>
    <row r="1666" spans="1:2" ht="15" customHeight="1" x14ac:dyDescent="0.2">
      <c r="A1666" s="12"/>
      <c r="B1666" s="32"/>
    </row>
    <row r="1667" spans="1:2" ht="15" customHeight="1" x14ac:dyDescent="0.2">
      <c r="A1667" s="12"/>
      <c r="B1667" s="32"/>
    </row>
    <row r="1668" spans="1:2" ht="15" customHeight="1" x14ac:dyDescent="0.2">
      <c r="A1668" s="12"/>
      <c r="B1668" s="32"/>
    </row>
    <row r="1669" spans="1:2" ht="15" customHeight="1" x14ac:dyDescent="0.2">
      <c r="A1669" s="12"/>
      <c r="B1669" s="32"/>
    </row>
    <row r="1670" spans="1:2" ht="15" customHeight="1" x14ac:dyDescent="0.2">
      <c r="A1670" s="12"/>
      <c r="B1670" s="32"/>
    </row>
    <row r="1671" spans="1:2" ht="15" customHeight="1" x14ac:dyDescent="0.2">
      <c r="A1671" s="12"/>
      <c r="B1671" s="32"/>
    </row>
    <row r="1672" spans="1:2" ht="15" customHeight="1" x14ac:dyDescent="0.2">
      <c r="A1672" s="12"/>
      <c r="B1672" s="32"/>
    </row>
    <row r="1673" spans="1:2" ht="15" customHeight="1" x14ac:dyDescent="0.2">
      <c r="A1673" s="12"/>
      <c r="B1673" s="32"/>
    </row>
    <row r="1674" spans="1:2" ht="15" customHeight="1" x14ac:dyDescent="0.2">
      <c r="A1674" s="12"/>
      <c r="B1674" s="32"/>
    </row>
    <row r="1675" spans="1:2" ht="15" customHeight="1" x14ac:dyDescent="0.2">
      <c r="A1675" s="12"/>
      <c r="B1675" s="32"/>
    </row>
    <row r="1676" spans="1:2" ht="15" customHeight="1" x14ac:dyDescent="0.2">
      <c r="A1676" s="12"/>
      <c r="B1676" s="32"/>
    </row>
    <row r="1677" spans="1:2" ht="15" customHeight="1" x14ac:dyDescent="0.2">
      <c r="A1677" s="12"/>
      <c r="B1677" s="32"/>
    </row>
    <row r="1678" spans="1:2" ht="15" customHeight="1" x14ac:dyDescent="0.2">
      <c r="A1678" s="12"/>
      <c r="B1678" s="32"/>
    </row>
    <row r="1679" spans="1:2" ht="15" customHeight="1" x14ac:dyDescent="0.2">
      <c r="A1679" s="12"/>
      <c r="B1679" s="32"/>
    </row>
    <row r="1680" spans="1:2" ht="15" customHeight="1" x14ac:dyDescent="0.2">
      <c r="A1680" s="12"/>
      <c r="B1680" s="32"/>
    </row>
    <row r="1681" spans="1:2" ht="15" customHeight="1" x14ac:dyDescent="0.2">
      <c r="A1681" s="12"/>
      <c r="B1681" s="32"/>
    </row>
    <row r="1682" spans="1:2" ht="15" customHeight="1" x14ac:dyDescent="0.2">
      <c r="A1682" s="12"/>
      <c r="B1682" s="32"/>
    </row>
    <row r="1683" spans="1:2" ht="15" customHeight="1" x14ac:dyDescent="0.2">
      <c r="A1683" s="12"/>
      <c r="B1683" s="32"/>
    </row>
    <row r="1684" spans="1:2" ht="15" customHeight="1" x14ac:dyDescent="0.2">
      <c r="A1684" s="12"/>
      <c r="B1684" s="32"/>
    </row>
    <row r="1685" spans="1:2" ht="15" customHeight="1" x14ac:dyDescent="0.2">
      <c r="A1685" s="12"/>
      <c r="B1685" s="32"/>
    </row>
    <row r="1686" spans="1:2" ht="15" customHeight="1" x14ac:dyDescent="0.2">
      <c r="A1686" s="12"/>
      <c r="B1686" s="32"/>
    </row>
    <row r="1687" spans="1:2" ht="15" customHeight="1" x14ac:dyDescent="0.2">
      <c r="A1687" s="12"/>
      <c r="B1687" s="32"/>
    </row>
    <row r="1688" spans="1:2" ht="15" customHeight="1" x14ac:dyDescent="0.2">
      <c r="A1688" s="12"/>
      <c r="B1688" s="32"/>
    </row>
    <row r="1689" spans="1:2" ht="15" customHeight="1" x14ac:dyDescent="0.2">
      <c r="A1689" s="12"/>
      <c r="B1689" s="32"/>
    </row>
    <row r="1690" spans="1:2" ht="15" customHeight="1" x14ac:dyDescent="0.2">
      <c r="A1690" s="12"/>
      <c r="B1690" s="32"/>
    </row>
    <row r="1691" spans="1:2" ht="15" customHeight="1" x14ac:dyDescent="0.2">
      <c r="A1691" s="12"/>
      <c r="B1691" s="32"/>
    </row>
    <row r="1692" spans="1:2" ht="15" customHeight="1" x14ac:dyDescent="0.2">
      <c r="A1692" s="12"/>
      <c r="B1692" s="32"/>
    </row>
    <row r="1693" spans="1:2" ht="15" customHeight="1" x14ac:dyDescent="0.2">
      <c r="A1693" s="12"/>
      <c r="B1693" s="32"/>
    </row>
    <row r="1694" spans="1:2" ht="15" customHeight="1" x14ac:dyDescent="0.2">
      <c r="A1694" s="12"/>
      <c r="B1694" s="32"/>
    </row>
    <row r="1695" spans="1:2" ht="15" customHeight="1" x14ac:dyDescent="0.2">
      <c r="A1695" s="12"/>
      <c r="B1695" s="32"/>
    </row>
    <row r="1696" spans="1:2" ht="15" customHeight="1" x14ac:dyDescent="0.2">
      <c r="A1696" s="12"/>
      <c r="B1696" s="32"/>
    </row>
    <row r="1697" spans="1:2" ht="15" customHeight="1" x14ac:dyDescent="0.2">
      <c r="A1697" s="12"/>
      <c r="B1697" s="32"/>
    </row>
    <row r="1698" spans="1:2" ht="15" customHeight="1" x14ac:dyDescent="0.2">
      <c r="A1698" s="12"/>
      <c r="B1698" s="32"/>
    </row>
    <row r="1699" spans="1:2" ht="15" customHeight="1" x14ac:dyDescent="0.2">
      <c r="A1699" s="12"/>
      <c r="B1699" s="32"/>
    </row>
    <row r="1700" spans="1:2" ht="15" customHeight="1" x14ac:dyDescent="0.2">
      <c r="A1700" s="12"/>
      <c r="B1700" s="32"/>
    </row>
    <row r="1701" spans="1:2" ht="15" customHeight="1" x14ac:dyDescent="0.2">
      <c r="A1701" s="12"/>
      <c r="B1701" s="32"/>
    </row>
    <row r="1702" spans="1:2" ht="15" customHeight="1" x14ac:dyDescent="0.2">
      <c r="A1702" s="12"/>
      <c r="B1702" s="32"/>
    </row>
    <row r="1703" spans="1:2" ht="15" customHeight="1" x14ac:dyDescent="0.2">
      <c r="A1703" s="12"/>
      <c r="B1703" s="32"/>
    </row>
    <row r="1704" spans="1:2" ht="15" customHeight="1" x14ac:dyDescent="0.2">
      <c r="A1704" s="12"/>
      <c r="B1704" s="32"/>
    </row>
    <row r="1705" spans="1:2" ht="15" customHeight="1" x14ac:dyDescent="0.2">
      <c r="A1705" s="12"/>
      <c r="B1705" s="32"/>
    </row>
    <row r="1706" spans="1:2" ht="15" customHeight="1" x14ac:dyDescent="0.2">
      <c r="A1706" s="12"/>
      <c r="B1706" s="32"/>
    </row>
    <row r="1707" spans="1:2" ht="15" customHeight="1" x14ac:dyDescent="0.2">
      <c r="A1707" s="12"/>
      <c r="B1707" s="32"/>
    </row>
    <row r="1708" spans="1:2" ht="15" customHeight="1" x14ac:dyDescent="0.2">
      <c r="A1708" s="12"/>
      <c r="B1708" s="32"/>
    </row>
    <row r="1709" spans="1:2" ht="15" customHeight="1" x14ac:dyDescent="0.2">
      <c r="A1709" s="12"/>
      <c r="B1709" s="32"/>
    </row>
    <row r="1710" spans="1:2" ht="15" customHeight="1" x14ac:dyDescent="0.2">
      <c r="A1710" s="12"/>
      <c r="B1710" s="32"/>
    </row>
    <row r="1711" spans="1:2" ht="15" customHeight="1" x14ac:dyDescent="0.2">
      <c r="A1711" s="12"/>
      <c r="B1711" s="32"/>
    </row>
    <row r="1712" spans="1:2" ht="15" customHeight="1" x14ac:dyDescent="0.2">
      <c r="A1712" s="12"/>
      <c r="B1712" s="32"/>
    </row>
    <row r="1713" spans="1:2" ht="15" customHeight="1" x14ac:dyDescent="0.2">
      <c r="A1713" s="12"/>
      <c r="B1713" s="32"/>
    </row>
    <row r="1714" spans="1:2" ht="15" customHeight="1" x14ac:dyDescent="0.2">
      <c r="A1714" s="12"/>
      <c r="B1714" s="32"/>
    </row>
    <row r="1715" spans="1:2" ht="15" customHeight="1" x14ac:dyDescent="0.2">
      <c r="A1715" s="12"/>
      <c r="B1715" s="32"/>
    </row>
    <row r="1716" spans="1:2" ht="15" customHeight="1" x14ac:dyDescent="0.2">
      <c r="A1716" s="12"/>
      <c r="B1716" s="32"/>
    </row>
    <row r="1717" spans="1:2" ht="15" customHeight="1" x14ac:dyDescent="0.2">
      <c r="A1717" s="12"/>
      <c r="B1717" s="32"/>
    </row>
    <row r="1718" spans="1:2" ht="15" customHeight="1" x14ac:dyDescent="0.2">
      <c r="A1718" s="12"/>
      <c r="B1718" s="32"/>
    </row>
    <row r="1719" spans="1:2" ht="15" customHeight="1" x14ac:dyDescent="0.2">
      <c r="A1719" s="12"/>
      <c r="B1719" s="32"/>
    </row>
    <row r="1720" spans="1:2" ht="15" customHeight="1" x14ac:dyDescent="0.2">
      <c r="A1720" s="12"/>
      <c r="B1720" s="32"/>
    </row>
    <row r="1721" spans="1:2" ht="15" customHeight="1" x14ac:dyDescent="0.2">
      <c r="A1721" s="12"/>
      <c r="B1721" s="32"/>
    </row>
    <row r="1722" spans="1:2" ht="15" customHeight="1" x14ac:dyDescent="0.2">
      <c r="A1722" s="12"/>
      <c r="B1722" s="32"/>
    </row>
    <row r="1723" spans="1:2" ht="15" customHeight="1" x14ac:dyDescent="0.2">
      <c r="A1723" s="12"/>
      <c r="B1723" s="32"/>
    </row>
    <row r="1724" spans="1:2" ht="15" customHeight="1" x14ac:dyDescent="0.2">
      <c r="A1724" s="12"/>
      <c r="B1724" s="32"/>
    </row>
    <row r="1725" spans="1:2" ht="15" customHeight="1" x14ac:dyDescent="0.2">
      <c r="A1725" s="12"/>
      <c r="B1725" s="32"/>
    </row>
    <row r="1726" spans="1:2" ht="15" customHeight="1" x14ac:dyDescent="0.2">
      <c r="A1726" s="12"/>
      <c r="B1726" s="32"/>
    </row>
    <row r="1727" spans="1:2" ht="15" customHeight="1" x14ac:dyDescent="0.2">
      <c r="A1727" s="12"/>
      <c r="B1727" s="32"/>
    </row>
    <row r="1728" spans="1:2" ht="15" customHeight="1" x14ac:dyDescent="0.2">
      <c r="A1728" s="12"/>
      <c r="B1728" s="32"/>
    </row>
    <row r="1729" spans="1:2" ht="15" customHeight="1" x14ac:dyDescent="0.2">
      <c r="A1729" s="12"/>
      <c r="B1729" s="32"/>
    </row>
    <row r="1730" spans="1:2" ht="15" customHeight="1" x14ac:dyDescent="0.2">
      <c r="A1730" s="12"/>
      <c r="B1730" s="32"/>
    </row>
    <row r="1731" spans="1:2" ht="15" customHeight="1" x14ac:dyDescent="0.2">
      <c r="A1731" s="12"/>
      <c r="B1731" s="32"/>
    </row>
    <row r="1732" spans="1:2" ht="15" customHeight="1" x14ac:dyDescent="0.2">
      <c r="A1732" s="12"/>
      <c r="B1732" s="32"/>
    </row>
    <row r="1733" spans="1:2" ht="15" customHeight="1" x14ac:dyDescent="0.2">
      <c r="A1733" s="12"/>
      <c r="B1733" s="32"/>
    </row>
    <row r="1734" spans="1:2" ht="15" customHeight="1" x14ac:dyDescent="0.2">
      <c r="A1734" s="12"/>
      <c r="B1734" s="32"/>
    </row>
    <row r="1735" spans="1:2" ht="15" customHeight="1" x14ac:dyDescent="0.2">
      <c r="A1735" s="12"/>
      <c r="B1735" s="32"/>
    </row>
    <row r="1736" spans="1:2" ht="15" customHeight="1" x14ac:dyDescent="0.2">
      <c r="A1736" s="12"/>
      <c r="B1736" s="32"/>
    </row>
    <row r="1737" spans="1:2" ht="15" customHeight="1" x14ac:dyDescent="0.2">
      <c r="A1737" s="12"/>
      <c r="B1737" s="32"/>
    </row>
    <row r="1738" spans="1:2" ht="15" customHeight="1" x14ac:dyDescent="0.2">
      <c r="A1738" s="12"/>
      <c r="B1738" s="32"/>
    </row>
    <row r="1739" spans="1:2" ht="15" customHeight="1" x14ac:dyDescent="0.2">
      <c r="A1739" s="12"/>
      <c r="B1739" s="32"/>
    </row>
    <row r="1740" spans="1:2" ht="15" customHeight="1" x14ac:dyDescent="0.2">
      <c r="A1740" s="12"/>
      <c r="B1740" s="32"/>
    </row>
    <row r="1741" spans="1:2" ht="15" customHeight="1" x14ac:dyDescent="0.2">
      <c r="A1741" s="12"/>
      <c r="B1741" s="32"/>
    </row>
    <row r="1742" spans="1:2" ht="15" customHeight="1" x14ac:dyDescent="0.2">
      <c r="A1742" s="12"/>
      <c r="B1742" s="32"/>
    </row>
    <row r="1743" spans="1:2" ht="15" customHeight="1" x14ac:dyDescent="0.2">
      <c r="A1743" s="12"/>
      <c r="B1743" s="32"/>
    </row>
    <row r="1744" spans="1:2" ht="15" customHeight="1" x14ac:dyDescent="0.2">
      <c r="A1744" s="12"/>
      <c r="B1744" s="32"/>
    </row>
    <row r="1745" spans="1:2" ht="15" customHeight="1" x14ac:dyDescent="0.2">
      <c r="A1745" s="12"/>
      <c r="B1745" s="32"/>
    </row>
    <row r="1746" spans="1:2" ht="15" customHeight="1" x14ac:dyDescent="0.2">
      <c r="A1746" s="12"/>
      <c r="B1746" s="32"/>
    </row>
    <row r="1747" spans="1:2" ht="15" customHeight="1" x14ac:dyDescent="0.2">
      <c r="A1747" s="12"/>
      <c r="B1747" s="32"/>
    </row>
    <row r="1748" spans="1:2" ht="15" customHeight="1" x14ac:dyDescent="0.2">
      <c r="A1748" s="12"/>
      <c r="B1748" s="32"/>
    </row>
    <row r="1749" spans="1:2" ht="15" customHeight="1" x14ac:dyDescent="0.2">
      <c r="A1749" s="12"/>
      <c r="B1749" s="32"/>
    </row>
    <row r="1750" spans="1:2" ht="15" customHeight="1" x14ac:dyDescent="0.2">
      <c r="A1750" s="12"/>
      <c r="B1750" s="32"/>
    </row>
    <row r="1751" spans="1:2" ht="15" customHeight="1" x14ac:dyDescent="0.2">
      <c r="A1751" s="12"/>
      <c r="B1751" s="32"/>
    </row>
    <row r="1752" spans="1:2" ht="15" customHeight="1" x14ac:dyDescent="0.2">
      <c r="A1752" s="12"/>
      <c r="B1752" s="32"/>
    </row>
    <row r="1753" spans="1:2" ht="15" customHeight="1" x14ac:dyDescent="0.2">
      <c r="A1753" s="12"/>
      <c r="B1753" s="32"/>
    </row>
    <row r="1754" spans="1:2" ht="15" customHeight="1" x14ac:dyDescent="0.2">
      <c r="A1754" s="12"/>
      <c r="B1754" s="32"/>
    </row>
    <row r="1755" spans="1:2" ht="15" customHeight="1" x14ac:dyDescent="0.2">
      <c r="A1755" s="12"/>
      <c r="B1755" s="32"/>
    </row>
    <row r="1756" spans="1:2" ht="15" customHeight="1" x14ac:dyDescent="0.2">
      <c r="A1756" s="12"/>
      <c r="B1756" s="32"/>
    </row>
    <row r="1757" spans="1:2" ht="15" customHeight="1" x14ac:dyDescent="0.2">
      <c r="A1757" s="12"/>
      <c r="B1757" s="32"/>
    </row>
    <row r="1758" spans="1:2" ht="15" customHeight="1" x14ac:dyDescent="0.2">
      <c r="A1758" s="12"/>
      <c r="B1758" s="32"/>
    </row>
    <row r="1759" spans="1:2" ht="15" customHeight="1" x14ac:dyDescent="0.2">
      <c r="A1759" s="12"/>
      <c r="B1759" s="32"/>
    </row>
    <row r="1760" spans="1:2" ht="15" customHeight="1" x14ac:dyDescent="0.2">
      <c r="A1760" s="12"/>
      <c r="B1760" s="32"/>
    </row>
    <row r="1761" spans="1:2" ht="15" customHeight="1" x14ac:dyDescent="0.2">
      <c r="A1761" s="12"/>
      <c r="B1761" s="32"/>
    </row>
    <row r="1762" spans="1:2" ht="15" customHeight="1" x14ac:dyDescent="0.2">
      <c r="A1762" s="12"/>
      <c r="B1762" s="32"/>
    </row>
    <row r="1763" spans="1:2" ht="15" customHeight="1" x14ac:dyDescent="0.2">
      <c r="A1763" s="12"/>
      <c r="B1763" s="32"/>
    </row>
    <row r="1764" spans="1:2" ht="15" customHeight="1" x14ac:dyDescent="0.2">
      <c r="A1764" s="12"/>
      <c r="B1764" s="32"/>
    </row>
    <row r="1765" spans="1:2" ht="15" customHeight="1" x14ac:dyDescent="0.2">
      <c r="A1765" s="12"/>
      <c r="B1765" s="32"/>
    </row>
    <row r="1766" spans="1:2" ht="15" customHeight="1" x14ac:dyDescent="0.2">
      <c r="A1766" s="12"/>
      <c r="B1766" s="32"/>
    </row>
    <row r="1767" spans="1:2" ht="15" customHeight="1" x14ac:dyDescent="0.2">
      <c r="A1767" s="12"/>
      <c r="B1767" s="32"/>
    </row>
    <row r="1768" spans="1:2" ht="15" customHeight="1" x14ac:dyDescent="0.2">
      <c r="A1768" s="12"/>
      <c r="B1768" s="32"/>
    </row>
    <row r="1769" spans="1:2" ht="15" customHeight="1" x14ac:dyDescent="0.2">
      <c r="A1769" s="12"/>
      <c r="B1769" s="32"/>
    </row>
    <row r="1770" spans="1:2" ht="15" customHeight="1" x14ac:dyDescent="0.2">
      <c r="A1770" s="12"/>
      <c r="B1770" s="32"/>
    </row>
    <row r="1771" spans="1:2" ht="15" customHeight="1" x14ac:dyDescent="0.2">
      <c r="A1771" s="12"/>
      <c r="B1771" s="32"/>
    </row>
    <row r="1772" spans="1:2" ht="15" customHeight="1" x14ac:dyDescent="0.2">
      <c r="A1772" s="12"/>
      <c r="B1772" s="32"/>
    </row>
    <row r="1773" spans="1:2" ht="15" customHeight="1" x14ac:dyDescent="0.2">
      <c r="A1773" s="12"/>
      <c r="B1773" s="32"/>
    </row>
    <row r="1774" spans="1:2" ht="15" customHeight="1" x14ac:dyDescent="0.2">
      <c r="A1774" s="12"/>
      <c r="B1774" s="32"/>
    </row>
    <row r="1775" spans="1:2" ht="15" customHeight="1" x14ac:dyDescent="0.2">
      <c r="A1775" s="12"/>
      <c r="B1775" s="32"/>
    </row>
    <row r="1776" spans="1:2" ht="15" customHeight="1" x14ac:dyDescent="0.2">
      <c r="A1776" s="12"/>
      <c r="B1776" s="32"/>
    </row>
    <row r="1777" spans="1:2" ht="15" customHeight="1" x14ac:dyDescent="0.2">
      <c r="A1777" s="12"/>
      <c r="B1777" s="32"/>
    </row>
    <row r="1778" spans="1:2" ht="15" customHeight="1" x14ac:dyDescent="0.2">
      <c r="A1778" s="12"/>
      <c r="B1778" s="32"/>
    </row>
    <row r="1779" spans="1:2" ht="15" customHeight="1" x14ac:dyDescent="0.2">
      <c r="A1779" s="12"/>
      <c r="B1779" s="32"/>
    </row>
    <row r="1780" spans="1:2" ht="15" customHeight="1" x14ac:dyDescent="0.2">
      <c r="A1780" s="12"/>
      <c r="B1780" s="32"/>
    </row>
    <row r="1781" spans="1:2" ht="15" customHeight="1" x14ac:dyDescent="0.2">
      <c r="A1781" s="12"/>
      <c r="B1781" s="32"/>
    </row>
    <row r="1782" spans="1:2" ht="15" customHeight="1" x14ac:dyDescent="0.2">
      <c r="A1782" s="12"/>
      <c r="B1782" s="32"/>
    </row>
    <row r="1783" spans="1:2" ht="15" customHeight="1" x14ac:dyDescent="0.2">
      <c r="A1783" s="12"/>
      <c r="B1783" s="32"/>
    </row>
    <row r="1784" spans="1:2" ht="15" customHeight="1" x14ac:dyDescent="0.2">
      <c r="A1784" s="12"/>
      <c r="B1784" s="32"/>
    </row>
    <row r="1785" spans="1:2" ht="15" customHeight="1" x14ac:dyDescent="0.2">
      <c r="A1785" s="12"/>
      <c r="B1785" s="32"/>
    </row>
    <row r="1786" spans="1:2" ht="15" customHeight="1" x14ac:dyDescent="0.2">
      <c r="A1786" s="12"/>
      <c r="B1786" s="32"/>
    </row>
    <row r="1787" spans="1:2" ht="15" customHeight="1" x14ac:dyDescent="0.2">
      <c r="A1787" s="12"/>
      <c r="B1787" s="32"/>
    </row>
    <row r="1788" spans="1:2" ht="15" customHeight="1" x14ac:dyDescent="0.2">
      <c r="A1788" s="12"/>
      <c r="B1788" s="32"/>
    </row>
    <row r="1789" spans="1:2" ht="15" customHeight="1" x14ac:dyDescent="0.2">
      <c r="A1789" s="12"/>
      <c r="B1789" s="32"/>
    </row>
    <row r="1790" spans="1:2" ht="15" customHeight="1" x14ac:dyDescent="0.2">
      <c r="A1790" s="12"/>
      <c r="B1790" s="32"/>
    </row>
    <row r="1791" spans="1:2" ht="15" customHeight="1" x14ac:dyDescent="0.2">
      <c r="A1791" s="12"/>
      <c r="B1791" s="32"/>
    </row>
    <row r="1792" spans="1:2" ht="15" customHeight="1" x14ac:dyDescent="0.2">
      <c r="A1792" s="12"/>
      <c r="B1792" s="32"/>
    </row>
    <row r="1793" spans="1:2" ht="15" customHeight="1" x14ac:dyDescent="0.2">
      <c r="A1793" s="12"/>
      <c r="B1793" s="32"/>
    </row>
    <row r="1794" spans="1:2" ht="15" customHeight="1" x14ac:dyDescent="0.2">
      <c r="A1794" s="12"/>
      <c r="B1794" s="32"/>
    </row>
    <row r="1795" spans="1:2" ht="15" customHeight="1" x14ac:dyDescent="0.2">
      <c r="A1795" s="12"/>
      <c r="B1795" s="32"/>
    </row>
    <row r="1796" spans="1:2" ht="15" customHeight="1" x14ac:dyDescent="0.2">
      <c r="A1796" s="12"/>
      <c r="B1796" s="32"/>
    </row>
    <row r="1797" spans="1:2" ht="15" customHeight="1" x14ac:dyDescent="0.2">
      <c r="A1797" s="12"/>
      <c r="B1797" s="32"/>
    </row>
    <row r="1798" spans="1:2" ht="15" customHeight="1" x14ac:dyDescent="0.2">
      <c r="A1798" s="12"/>
      <c r="B1798" s="32"/>
    </row>
    <row r="1799" spans="1:2" ht="15" customHeight="1" x14ac:dyDescent="0.2">
      <c r="A1799" s="12"/>
      <c r="B1799" s="32"/>
    </row>
    <row r="1800" spans="1:2" ht="15" customHeight="1" x14ac:dyDescent="0.2">
      <c r="A1800" s="12"/>
      <c r="B1800" s="32"/>
    </row>
    <row r="1801" spans="1:2" ht="15" customHeight="1" x14ac:dyDescent="0.2">
      <c r="A1801" s="12"/>
      <c r="B1801" s="32"/>
    </row>
    <row r="1802" spans="1:2" ht="15" customHeight="1" x14ac:dyDescent="0.2">
      <c r="A1802" s="12"/>
      <c r="B1802" s="32"/>
    </row>
    <row r="1803" spans="1:2" ht="15" customHeight="1" x14ac:dyDescent="0.2">
      <c r="A1803" s="12"/>
      <c r="B1803" s="32"/>
    </row>
    <row r="1804" spans="1:2" ht="15" customHeight="1" x14ac:dyDescent="0.2">
      <c r="A1804" s="12"/>
      <c r="B1804" s="32"/>
    </row>
    <row r="1805" spans="1:2" ht="15" customHeight="1" x14ac:dyDescent="0.2">
      <c r="A1805" s="12"/>
      <c r="B1805" s="32"/>
    </row>
    <row r="1806" spans="1:2" ht="15" customHeight="1" x14ac:dyDescent="0.2">
      <c r="A1806" s="12"/>
      <c r="B1806" s="32"/>
    </row>
    <row r="1807" spans="1:2" ht="15" customHeight="1" x14ac:dyDescent="0.2">
      <c r="A1807" s="12"/>
      <c r="B1807" s="32"/>
    </row>
    <row r="1808" spans="1:2" ht="15" customHeight="1" x14ac:dyDescent="0.2">
      <c r="A1808" s="12"/>
      <c r="B1808" s="32"/>
    </row>
    <row r="1809" spans="1:2" ht="15" customHeight="1" x14ac:dyDescent="0.2">
      <c r="A1809" s="12"/>
      <c r="B1809" s="32"/>
    </row>
    <row r="1810" spans="1:2" ht="15" customHeight="1" x14ac:dyDescent="0.2">
      <c r="A1810" s="12"/>
      <c r="B1810" s="32"/>
    </row>
    <row r="1811" spans="1:2" ht="15" customHeight="1" x14ac:dyDescent="0.2">
      <c r="A1811" s="12"/>
      <c r="B1811" s="32"/>
    </row>
    <row r="1812" spans="1:2" ht="15" customHeight="1" x14ac:dyDescent="0.2">
      <c r="A1812" s="12"/>
      <c r="B1812" s="32"/>
    </row>
    <row r="1813" spans="1:2" ht="15" customHeight="1" x14ac:dyDescent="0.2">
      <c r="A1813" s="12"/>
      <c r="B1813" s="32"/>
    </row>
    <row r="1814" spans="1:2" ht="15" customHeight="1" x14ac:dyDescent="0.2">
      <c r="A1814" s="12"/>
      <c r="B1814" s="32"/>
    </row>
    <row r="1815" spans="1:2" ht="15" customHeight="1" x14ac:dyDescent="0.2">
      <c r="A1815" s="12"/>
      <c r="B1815" s="32"/>
    </row>
    <row r="1816" spans="1:2" ht="15" customHeight="1" x14ac:dyDescent="0.2">
      <c r="A1816" s="12"/>
      <c r="B1816" s="32"/>
    </row>
    <row r="1817" spans="1:2" ht="15" customHeight="1" x14ac:dyDescent="0.2">
      <c r="A1817" s="12"/>
      <c r="B1817" s="32"/>
    </row>
    <row r="1818" spans="1:2" ht="15" customHeight="1" x14ac:dyDescent="0.2">
      <c r="A1818" s="12"/>
      <c r="B1818" s="32"/>
    </row>
    <row r="1819" spans="1:2" ht="15" customHeight="1" x14ac:dyDescent="0.2">
      <c r="A1819" s="12"/>
      <c r="B1819" s="32"/>
    </row>
    <row r="1820" spans="1:2" ht="15" customHeight="1" x14ac:dyDescent="0.2">
      <c r="A1820" s="12"/>
      <c r="B1820" s="32"/>
    </row>
    <row r="1821" spans="1:2" ht="15" customHeight="1" x14ac:dyDescent="0.2">
      <c r="A1821" s="12"/>
      <c r="B1821" s="32"/>
    </row>
    <row r="1822" spans="1:2" ht="15" customHeight="1" x14ac:dyDescent="0.2">
      <c r="A1822" s="12"/>
      <c r="B1822" s="32"/>
    </row>
    <row r="1823" spans="1:2" ht="15" customHeight="1" x14ac:dyDescent="0.2">
      <c r="A1823" s="12"/>
      <c r="B1823" s="32"/>
    </row>
    <row r="1824" spans="1:2" ht="15" customHeight="1" x14ac:dyDescent="0.2">
      <c r="A1824" s="12"/>
      <c r="B1824" s="32"/>
    </row>
    <row r="1825" spans="1:2" ht="15" customHeight="1" x14ac:dyDescent="0.2">
      <c r="A1825" s="12"/>
      <c r="B1825" s="32"/>
    </row>
    <row r="1826" spans="1:2" ht="15" customHeight="1" x14ac:dyDescent="0.2">
      <c r="A1826" s="12"/>
      <c r="B1826" s="32"/>
    </row>
    <row r="1827" spans="1:2" ht="15" customHeight="1" x14ac:dyDescent="0.2">
      <c r="A1827" s="12"/>
      <c r="B1827" s="32"/>
    </row>
    <row r="1828" spans="1:2" ht="15" customHeight="1" x14ac:dyDescent="0.2">
      <c r="A1828" s="12"/>
      <c r="B1828" s="32"/>
    </row>
    <row r="1829" spans="1:2" ht="15" customHeight="1" x14ac:dyDescent="0.2">
      <c r="A1829" s="12"/>
      <c r="B1829" s="32"/>
    </row>
    <row r="1830" spans="1:2" ht="15" customHeight="1" x14ac:dyDescent="0.2">
      <c r="A1830" s="12"/>
      <c r="B1830" s="32"/>
    </row>
    <row r="1831" spans="1:2" ht="15" customHeight="1" x14ac:dyDescent="0.2">
      <c r="A1831" s="12"/>
      <c r="B1831" s="32"/>
    </row>
    <row r="1832" spans="1:2" ht="15" customHeight="1" x14ac:dyDescent="0.2">
      <c r="A1832" s="12"/>
      <c r="B1832" s="32"/>
    </row>
    <row r="1833" spans="1:2" ht="15" customHeight="1" x14ac:dyDescent="0.2">
      <c r="A1833" s="12"/>
      <c r="B1833" s="32"/>
    </row>
    <row r="1834" spans="1:2" ht="15" customHeight="1" x14ac:dyDescent="0.2">
      <c r="A1834" s="12"/>
      <c r="B1834" s="32"/>
    </row>
    <row r="1835" spans="1:2" ht="15" customHeight="1" x14ac:dyDescent="0.2">
      <c r="A1835" s="12"/>
      <c r="B1835" s="32"/>
    </row>
    <row r="1836" spans="1:2" ht="15" customHeight="1" x14ac:dyDescent="0.2">
      <c r="A1836" s="12"/>
      <c r="B1836" s="32"/>
    </row>
    <row r="1837" spans="1:2" ht="15" customHeight="1" x14ac:dyDescent="0.2">
      <c r="A1837" s="12"/>
      <c r="B1837" s="32"/>
    </row>
    <row r="1838" spans="1:2" ht="15" customHeight="1" x14ac:dyDescent="0.2">
      <c r="A1838" s="12"/>
      <c r="B1838" s="32"/>
    </row>
    <row r="1839" spans="1:2" ht="15" customHeight="1" x14ac:dyDescent="0.2">
      <c r="A1839" s="12"/>
      <c r="B1839" s="32"/>
    </row>
    <row r="1840" spans="1:2" ht="15" customHeight="1" x14ac:dyDescent="0.2">
      <c r="A1840" s="12"/>
      <c r="B1840" s="32"/>
    </row>
    <row r="1841" spans="1:2" ht="15" customHeight="1" x14ac:dyDescent="0.2">
      <c r="A1841" s="12"/>
      <c r="B1841" s="32"/>
    </row>
    <row r="1842" spans="1:2" ht="15" customHeight="1" x14ac:dyDescent="0.2">
      <c r="A1842" s="12"/>
      <c r="B1842" s="32"/>
    </row>
    <row r="1843" spans="1:2" ht="15" customHeight="1" x14ac:dyDescent="0.2">
      <c r="A1843" s="12"/>
      <c r="B1843" s="32"/>
    </row>
    <row r="1844" spans="1:2" ht="15" customHeight="1" x14ac:dyDescent="0.2">
      <c r="A1844" s="12"/>
      <c r="B1844" s="32"/>
    </row>
    <row r="1845" spans="1:2" ht="15" customHeight="1" x14ac:dyDescent="0.2">
      <c r="A1845" s="12"/>
      <c r="B1845" s="32"/>
    </row>
    <row r="1846" spans="1:2" ht="15" customHeight="1" x14ac:dyDescent="0.2">
      <c r="A1846" s="12"/>
      <c r="B1846" s="32"/>
    </row>
    <row r="1847" spans="1:2" ht="15" customHeight="1" x14ac:dyDescent="0.2">
      <c r="A1847" s="12"/>
      <c r="B1847" s="32"/>
    </row>
    <row r="1848" spans="1:2" ht="15" customHeight="1" x14ac:dyDescent="0.2">
      <c r="A1848" s="12"/>
      <c r="B1848" s="32"/>
    </row>
    <row r="1849" spans="1:2" ht="15" customHeight="1" x14ac:dyDescent="0.2">
      <c r="A1849" s="12"/>
      <c r="B1849" s="32"/>
    </row>
    <row r="1850" spans="1:2" ht="15" customHeight="1" x14ac:dyDescent="0.2">
      <c r="A1850" s="12"/>
      <c r="B1850" s="32"/>
    </row>
    <row r="1851" spans="1:2" ht="15" customHeight="1" x14ac:dyDescent="0.2">
      <c r="A1851" s="12"/>
      <c r="B1851" s="32"/>
    </row>
    <row r="1852" spans="1:2" ht="15" customHeight="1" x14ac:dyDescent="0.2">
      <c r="A1852" s="12"/>
      <c r="B1852" s="32"/>
    </row>
    <row r="1853" spans="1:2" ht="15" customHeight="1" x14ac:dyDescent="0.2">
      <c r="A1853" s="12"/>
      <c r="B1853" s="32"/>
    </row>
    <row r="1854" spans="1:2" ht="15" customHeight="1" x14ac:dyDescent="0.2">
      <c r="A1854" s="12"/>
      <c r="B1854" s="32"/>
    </row>
    <row r="1855" spans="1:2" ht="15" customHeight="1" x14ac:dyDescent="0.2">
      <c r="A1855" s="12"/>
      <c r="B1855" s="32"/>
    </row>
    <row r="1856" spans="1:2" ht="15" customHeight="1" x14ac:dyDescent="0.2">
      <c r="A1856" s="12"/>
      <c r="B1856" s="32"/>
    </row>
    <row r="1857" spans="1:2" ht="15" customHeight="1" x14ac:dyDescent="0.2">
      <c r="A1857" s="12"/>
      <c r="B1857" s="32"/>
    </row>
    <row r="1858" spans="1:2" ht="15" customHeight="1" x14ac:dyDescent="0.2">
      <c r="A1858" s="12"/>
      <c r="B1858" s="32"/>
    </row>
    <row r="1859" spans="1:2" ht="15" customHeight="1" x14ac:dyDescent="0.2">
      <c r="A1859" s="12"/>
      <c r="B1859" s="32"/>
    </row>
    <row r="1860" spans="1:2" ht="15" customHeight="1" x14ac:dyDescent="0.2">
      <c r="A1860" s="12"/>
      <c r="B1860" s="32"/>
    </row>
    <row r="1861" spans="1:2" ht="15" customHeight="1" x14ac:dyDescent="0.2">
      <c r="A1861" s="12"/>
      <c r="B1861" s="32"/>
    </row>
    <row r="1862" spans="1:2" ht="15" customHeight="1" x14ac:dyDescent="0.2">
      <c r="A1862" s="12"/>
      <c r="B1862" s="32"/>
    </row>
    <row r="1863" spans="1:2" ht="15" customHeight="1" x14ac:dyDescent="0.2">
      <c r="A1863" s="12"/>
      <c r="B1863" s="32"/>
    </row>
    <row r="1864" spans="1:2" ht="15" customHeight="1" x14ac:dyDescent="0.2">
      <c r="A1864" s="12"/>
      <c r="B1864" s="32"/>
    </row>
    <row r="1865" spans="1:2" ht="15" customHeight="1" x14ac:dyDescent="0.2">
      <c r="A1865" s="12"/>
      <c r="B1865" s="32"/>
    </row>
    <row r="1866" spans="1:2" ht="15" customHeight="1" x14ac:dyDescent="0.2">
      <c r="A1866" s="12"/>
      <c r="B1866" s="32"/>
    </row>
    <row r="1867" spans="1:2" ht="15" customHeight="1" x14ac:dyDescent="0.2">
      <c r="A1867" s="12"/>
      <c r="B1867" s="32"/>
    </row>
    <row r="1868" spans="1:2" ht="15" customHeight="1" x14ac:dyDescent="0.2">
      <c r="A1868" s="12"/>
      <c r="B1868" s="32"/>
    </row>
    <row r="1869" spans="1:2" ht="15" customHeight="1" x14ac:dyDescent="0.2">
      <c r="A1869" s="12"/>
      <c r="B1869" s="32"/>
    </row>
    <row r="1870" spans="1:2" ht="15" customHeight="1" x14ac:dyDescent="0.2">
      <c r="A1870" s="12"/>
      <c r="B1870" s="32"/>
    </row>
    <row r="1871" spans="1:2" ht="15" customHeight="1" x14ac:dyDescent="0.2">
      <c r="A1871" s="12"/>
      <c r="B1871" s="32"/>
    </row>
    <row r="1872" spans="1:2" ht="15" customHeight="1" x14ac:dyDescent="0.2">
      <c r="A1872" s="12"/>
      <c r="B1872" s="32"/>
    </row>
    <row r="1873" spans="1:2" ht="15" customHeight="1" x14ac:dyDescent="0.2">
      <c r="A1873" s="12"/>
      <c r="B1873" s="32"/>
    </row>
    <row r="1874" spans="1:2" ht="15" customHeight="1" x14ac:dyDescent="0.2">
      <c r="A1874" s="12"/>
      <c r="B1874" s="32"/>
    </row>
    <row r="1875" spans="1:2" ht="15" customHeight="1" x14ac:dyDescent="0.2">
      <c r="A1875" s="12"/>
      <c r="B1875" s="32"/>
    </row>
    <row r="1876" spans="1:2" ht="15" customHeight="1" x14ac:dyDescent="0.2">
      <c r="A1876" s="12"/>
      <c r="B1876" s="32"/>
    </row>
    <row r="1877" spans="1:2" ht="15" customHeight="1" x14ac:dyDescent="0.2">
      <c r="A1877" s="12"/>
      <c r="B1877" s="32"/>
    </row>
    <row r="1878" spans="1:2" ht="15" customHeight="1" x14ac:dyDescent="0.2">
      <c r="A1878" s="12"/>
      <c r="B1878" s="32"/>
    </row>
    <row r="1879" spans="1:2" ht="15" customHeight="1" x14ac:dyDescent="0.2">
      <c r="A1879" s="12"/>
      <c r="B1879" s="32"/>
    </row>
    <row r="1880" spans="1:2" ht="15" customHeight="1" x14ac:dyDescent="0.2">
      <c r="A1880" s="12"/>
      <c r="B1880" s="32"/>
    </row>
    <row r="1881" spans="1:2" ht="15" customHeight="1" x14ac:dyDescent="0.2">
      <c r="A1881" s="12"/>
      <c r="B1881" s="32"/>
    </row>
    <row r="1882" spans="1:2" ht="15" customHeight="1" x14ac:dyDescent="0.2">
      <c r="A1882" s="12"/>
      <c r="B1882" s="32"/>
    </row>
    <row r="1883" spans="1:2" ht="15" customHeight="1" x14ac:dyDescent="0.2">
      <c r="A1883" s="12"/>
      <c r="B1883" s="32"/>
    </row>
    <row r="1884" spans="1:2" ht="15" customHeight="1" x14ac:dyDescent="0.2">
      <c r="A1884" s="12"/>
      <c r="B1884" s="32"/>
    </row>
    <row r="1885" spans="1:2" ht="15" customHeight="1" x14ac:dyDescent="0.2">
      <c r="A1885" s="12"/>
      <c r="B1885" s="32"/>
    </row>
    <row r="1886" spans="1:2" ht="15" customHeight="1" x14ac:dyDescent="0.2">
      <c r="A1886" s="12"/>
      <c r="B1886" s="32"/>
    </row>
    <row r="1887" spans="1:2" ht="15" customHeight="1" x14ac:dyDescent="0.2">
      <c r="A1887" s="12"/>
      <c r="B1887" s="32"/>
    </row>
    <row r="1888" spans="1:2" ht="15" customHeight="1" x14ac:dyDescent="0.2">
      <c r="A1888" s="12"/>
      <c r="B1888" s="32"/>
    </row>
    <row r="1889" spans="1:2" ht="15" customHeight="1" x14ac:dyDescent="0.2">
      <c r="A1889" s="12"/>
      <c r="B1889" s="32"/>
    </row>
    <row r="1890" spans="1:2" ht="15" customHeight="1" x14ac:dyDescent="0.2">
      <c r="A1890" s="12"/>
      <c r="B1890" s="32"/>
    </row>
    <row r="1891" spans="1:2" ht="15" customHeight="1" x14ac:dyDescent="0.2">
      <c r="A1891" s="12"/>
      <c r="B1891" s="32"/>
    </row>
    <row r="1892" spans="1:2" ht="15" customHeight="1" x14ac:dyDescent="0.2">
      <c r="A1892" s="12"/>
      <c r="B1892" s="32"/>
    </row>
    <row r="1893" spans="1:2" ht="15" customHeight="1" x14ac:dyDescent="0.2">
      <c r="A1893" s="12"/>
      <c r="B1893" s="32"/>
    </row>
    <row r="1894" spans="1:2" ht="15" customHeight="1" x14ac:dyDescent="0.2">
      <c r="A1894" s="12"/>
      <c r="B1894" s="32"/>
    </row>
    <row r="1895" spans="1:2" ht="15" customHeight="1" x14ac:dyDescent="0.2">
      <c r="A1895" s="12"/>
      <c r="B1895" s="32"/>
    </row>
    <row r="1896" spans="1:2" ht="15" customHeight="1" x14ac:dyDescent="0.2">
      <c r="A1896" s="12"/>
      <c r="B1896" s="32"/>
    </row>
    <row r="1897" spans="1:2" ht="15" customHeight="1" x14ac:dyDescent="0.2">
      <c r="A1897" s="12"/>
      <c r="B1897" s="32"/>
    </row>
    <row r="1898" spans="1:2" ht="15" customHeight="1" x14ac:dyDescent="0.2">
      <c r="A1898" s="12"/>
      <c r="B1898" s="32"/>
    </row>
    <row r="1899" spans="1:2" ht="15" customHeight="1" x14ac:dyDescent="0.2">
      <c r="A1899" s="12"/>
      <c r="B1899" s="32"/>
    </row>
    <row r="1900" spans="1:2" ht="15" customHeight="1" x14ac:dyDescent="0.2">
      <c r="A1900" s="12"/>
      <c r="B1900" s="32"/>
    </row>
    <row r="1901" spans="1:2" ht="15" customHeight="1" x14ac:dyDescent="0.2">
      <c r="A1901" s="12"/>
      <c r="B1901" s="32"/>
    </row>
    <row r="1902" spans="1:2" ht="15" customHeight="1" x14ac:dyDescent="0.2">
      <c r="A1902" s="12"/>
      <c r="B1902" s="32"/>
    </row>
    <row r="1903" spans="1:2" ht="15" customHeight="1" x14ac:dyDescent="0.2">
      <c r="A1903" s="12"/>
      <c r="B1903" s="32"/>
    </row>
    <row r="1904" spans="1:2" ht="15" customHeight="1" x14ac:dyDescent="0.2">
      <c r="A1904" s="12"/>
      <c r="B1904" s="32"/>
    </row>
    <row r="1905" spans="1:2" ht="15" customHeight="1" x14ac:dyDescent="0.2">
      <c r="A1905" s="12"/>
      <c r="B1905" s="32"/>
    </row>
    <row r="1906" spans="1:2" ht="15" customHeight="1" x14ac:dyDescent="0.2">
      <c r="A1906" s="12"/>
      <c r="B1906" s="32"/>
    </row>
    <row r="1907" spans="1:2" ht="15" customHeight="1" x14ac:dyDescent="0.2">
      <c r="A1907" s="12"/>
      <c r="B1907" s="32"/>
    </row>
    <row r="1908" spans="1:2" ht="15" customHeight="1" x14ac:dyDescent="0.2">
      <c r="A1908" s="12"/>
      <c r="B1908" s="32"/>
    </row>
    <row r="1909" spans="1:2" ht="15" customHeight="1" x14ac:dyDescent="0.2">
      <c r="A1909" s="12"/>
      <c r="B1909" s="32"/>
    </row>
    <row r="1910" spans="1:2" ht="15" customHeight="1" x14ac:dyDescent="0.2">
      <c r="A1910" s="12"/>
      <c r="B1910" s="32"/>
    </row>
    <row r="1911" spans="1:2" ht="15" customHeight="1" x14ac:dyDescent="0.2">
      <c r="A1911" s="12"/>
      <c r="B1911" s="32"/>
    </row>
    <row r="1912" spans="1:2" ht="15" customHeight="1" x14ac:dyDescent="0.2">
      <c r="A1912" s="12"/>
      <c r="B1912" s="32"/>
    </row>
    <row r="1913" spans="1:2" ht="15" customHeight="1" x14ac:dyDescent="0.2">
      <c r="A1913" s="12"/>
      <c r="B1913" s="32"/>
    </row>
    <row r="1914" spans="1:2" ht="15" customHeight="1" x14ac:dyDescent="0.2">
      <c r="A1914" s="12"/>
      <c r="B1914" s="32"/>
    </row>
    <row r="1915" spans="1:2" ht="15" customHeight="1" x14ac:dyDescent="0.2">
      <c r="A1915" s="12"/>
      <c r="B1915" s="32"/>
    </row>
    <row r="1916" spans="1:2" ht="15" customHeight="1" x14ac:dyDescent="0.2">
      <c r="A1916" s="12"/>
      <c r="B1916" s="32"/>
    </row>
    <row r="1917" spans="1:2" ht="15" customHeight="1" x14ac:dyDescent="0.2">
      <c r="A1917" s="12"/>
      <c r="B1917" s="32"/>
    </row>
    <row r="1918" spans="1:2" ht="15" customHeight="1" x14ac:dyDescent="0.2">
      <c r="A1918" s="12"/>
      <c r="B1918" s="32"/>
    </row>
    <row r="1919" spans="1:2" ht="15" customHeight="1" x14ac:dyDescent="0.2">
      <c r="A1919" s="12"/>
      <c r="B1919" s="32"/>
    </row>
    <row r="1920" spans="1:2" ht="15" customHeight="1" x14ac:dyDescent="0.2">
      <c r="A1920" s="12"/>
      <c r="B1920" s="32"/>
    </row>
    <row r="1921" spans="1:2" ht="15" customHeight="1" x14ac:dyDescent="0.2">
      <c r="A1921" s="12"/>
      <c r="B1921" s="32"/>
    </row>
    <row r="1922" spans="1:2" ht="15" customHeight="1" x14ac:dyDescent="0.2">
      <c r="A1922" s="12"/>
      <c r="B1922" s="32"/>
    </row>
    <row r="1923" spans="1:2" ht="15" customHeight="1" x14ac:dyDescent="0.2">
      <c r="A1923" s="12"/>
      <c r="B1923" s="32"/>
    </row>
    <row r="1924" spans="1:2" ht="15" customHeight="1" x14ac:dyDescent="0.2">
      <c r="A1924" s="12"/>
      <c r="B1924" s="32"/>
    </row>
    <row r="1925" spans="1:2" ht="15" customHeight="1" x14ac:dyDescent="0.2">
      <c r="A1925" s="12"/>
      <c r="B1925" s="32"/>
    </row>
    <row r="1926" spans="1:2" ht="15" customHeight="1" x14ac:dyDescent="0.2">
      <c r="A1926" s="12"/>
      <c r="B1926" s="32"/>
    </row>
    <row r="1927" spans="1:2" ht="15" customHeight="1" x14ac:dyDescent="0.2">
      <c r="A1927" s="12"/>
      <c r="B1927" s="32"/>
    </row>
    <row r="1928" spans="1:2" ht="15" customHeight="1" x14ac:dyDescent="0.2">
      <c r="A1928" s="12"/>
      <c r="B1928" s="32"/>
    </row>
    <row r="1929" spans="1:2" ht="15" customHeight="1" x14ac:dyDescent="0.2">
      <c r="A1929" s="12"/>
      <c r="B1929" s="32"/>
    </row>
    <row r="1930" spans="1:2" ht="15" customHeight="1" x14ac:dyDescent="0.2">
      <c r="A1930" s="12"/>
      <c r="B1930" s="32"/>
    </row>
    <row r="1931" spans="1:2" ht="15" customHeight="1" x14ac:dyDescent="0.2">
      <c r="A1931" s="12"/>
      <c r="B1931" s="32"/>
    </row>
    <row r="1932" spans="1:2" ht="15" customHeight="1" x14ac:dyDescent="0.2">
      <c r="A1932" s="12"/>
      <c r="B1932" s="32"/>
    </row>
    <row r="1933" spans="1:2" ht="15" customHeight="1" x14ac:dyDescent="0.2">
      <c r="A1933" s="12"/>
      <c r="B1933" s="32"/>
    </row>
    <row r="1934" spans="1:2" ht="15" customHeight="1" x14ac:dyDescent="0.2">
      <c r="A1934" s="12"/>
      <c r="B1934" s="32"/>
    </row>
    <row r="1935" spans="1:2" ht="15" customHeight="1" x14ac:dyDescent="0.2">
      <c r="A1935" s="12"/>
      <c r="B1935" s="32"/>
    </row>
    <row r="1936" spans="1:2" ht="15" customHeight="1" x14ac:dyDescent="0.2">
      <c r="A1936" s="12"/>
      <c r="B1936" s="32"/>
    </row>
    <row r="1937" spans="1:2" ht="15" customHeight="1" x14ac:dyDescent="0.2">
      <c r="A1937" s="12"/>
      <c r="B1937" s="32"/>
    </row>
    <row r="1938" spans="1:2" ht="15" customHeight="1" x14ac:dyDescent="0.2">
      <c r="A1938" s="12"/>
      <c r="B1938" s="32"/>
    </row>
    <row r="1939" spans="1:2" ht="15" customHeight="1" x14ac:dyDescent="0.2">
      <c r="A1939" s="12"/>
      <c r="B1939" s="32"/>
    </row>
    <row r="1940" spans="1:2" ht="15" customHeight="1" x14ac:dyDescent="0.2">
      <c r="A1940" s="12"/>
      <c r="B1940" s="32"/>
    </row>
    <row r="1941" spans="1:2" ht="15" customHeight="1" x14ac:dyDescent="0.2">
      <c r="A1941" s="12"/>
      <c r="B1941" s="32"/>
    </row>
    <row r="1942" spans="1:2" ht="15" customHeight="1" x14ac:dyDescent="0.2">
      <c r="A1942" s="12"/>
      <c r="B1942" s="32"/>
    </row>
    <row r="1943" spans="1:2" ht="15" customHeight="1" x14ac:dyDescent="0.2">
      <c r="A1943" s="12"/>
      <c r="B1943" s="32"/>
    </row>
    <row r="1944" spans="1:2" ht="15" customHeight="1" x14ac:dyDescent="0.2">
      <c r="A1944" s="12"/>
      <c r="B1944" s="32"/>
    </row>
    <row r="1945" spans="1:2" ht="15" customHeight="1" x14ac:dyDescent="0.2">
      <c r="A1945" s="12"/>
      <c r="B1945" s="32"/>
    </row>
    <row r="1946" spans="1:2" ht="15" customHeight="1" x14ac:dyDescent="0.2">
      <c r="A1946" s="12"/>
      <c r="B1946" s="32"/>
    </row>
    <row r="1947" spans="1:2" ht="15" customHeight="1" x14ac:dyDescent="0.2">
      <c r="A1947" s="12"/>
      <c r="B1947" s="32"/>
    </row>
    <row r="1948" spans="1:2" ht="15" customHeight="1" x14ac:dyDescent="0.2">
      <c r="A1948" s="12"/>
      <c r="B1948" s="32"/>
    </row>
    <row r="1949" spans="1:2" ht="15" customHeight="1" x14ac:dyDescent="0.2">
      <c r="A1949" s="12"/>
      <c r="B1949" s="32"/>
    </row>
    <row r="1950" spans="1:2" ht="15" customHeight="1" x14ac:dyDescent="0.2">
      <c r="A1950" s="12"/>
      <c r="B1950" s="32"/>
    </row>
    <row r="1951" spans="1:2" ht="15" customHeight="1" x14ac:dyDescent="0.2">
      <c r="A1951" s="12"/>
      <c r="B1951" s="32"/>
    </row>
    <row r="1952" spans="1:2" ht="15" customHeight="1" x14ac:dyDescent="0.2">
      <c r="A1952" s="12"/>
      <c r="B1952" s="32"/>
    </row>
    <row r="1953" spans="1:2" ht="15" customHeight="1" x14ac:dyDescent="0.2">
      <c r="A1953" s="12"/>
      <c r="B1953" s="32"/>
    </row>
    <row r="1954" spans="1:2" ht="15" customHeight="1" x14ac:dyDescent="0.2">
      <c r="A1954" s="12"/>
      <c r="B1954" s="32"/>
    </row>
    <row r="1955" spans="1:2" ht="15" customHeight="1" x14ac:dyDescent="0.2">
      <c r="A1955" s="12"/>
      <c r="B1955" s="32"/>
    </row>
    <row r="1956" spans="1:2" ht="15" customHeight="1" x14ac:dyDescent="0.2">
      <c r="A1956" s="12"/>
      <c r="B1956" s="32"/>
    </row>
    <row r="1957" spans="1:2" ht="15" customHeight="1" x14ac:dyDescent="0.2">
      <c r="A1957" s="12"/>
      <c r="B1957" s="32"/>
    </row>
    <row r="1958" spans="1:2" ht="15" customHeight="1" x14ac:dyDescent="0.2">
      <c r="A1958" s="12"/>
      <c r="B1958" s="32"/>
    </row>
    <row r="1959" spans="1:2" ht="15" customHeight="1" x14ac:dyDescent="0.2">
      <c r="A1959" s="12"/>
      <c r="B1959" s="32"/>
    </row>
    <row r="1960" spans="1:2" ht="15" customHeight="1" x14ac:dyDescent="0.2">
      <c r="A1960" s="12"/>
      <c r="B1960" s="32"/>
    </row>
    <row r="1961" spans="1:2" ht="15" customHeight="1" x14ac:dyDescent="0.2">
      <c r="A1961" s="12"/>
      <c r="B1961" s="32"/>
    </row>
    <row r="1962" spans="1:2" ht="15" customHeight="1" x14ac:dyDescent="0.2">
      <c r="A1962" s="12"/>
      <c r="B1962" s="32"/>
    </row>
    <row r="1963" spans="1:2" ht="15" customHeight="1" x14ac:dyDescent="0.2">
      <c r="A1963" s="12"/>
      <c r="B1963" s="32"/>
    </row>
    <row r="1964" spans="1:2" ht="15" customHeight="1" x14ac:dyDescent="0.2">
      <c r="A1964" s="12"/>
      <c r="B1964" s="32"/>
    </row>
    <row r="1965" spans="1:2" ht="15" customHeight="1" x14ac:dyDescent="0.2">
      <c r="A1965" s="12"/>
      <c r="B1965" s="32"/>
    </row>
    <row r="1966" spans="1:2" ht="15" customHeight="1" x14ac:dyDescent="0.2">
      <c r="A1966" s="12"/>
      <c r="B1966" s="32"/>
    </row>
    <row r="1967" spans="1:2" ht="15" customHeight="1" x14ac:dyDescent="0.2">
      <c r="A1967" s="12"/>
      <c r="B1967" s="32"/>
    </row>
    <row r="1968" spans="1:2" ht="15" customHeight="1" x14ac:dyDescent="0.2">
      <c r="A1968" s="12"/>
      <c r="B1968" s="32"/>
    </row>
    <row r="1969" spans="1:2" ht="15" customHeight="1" x14ac:dyDescent="0.2">
      <c r="A1969" s="12"/>
      <c r="B1969" s="32"/>
    </row>
    <row r="1970" spans="1:2" ht="15" customHeight="1" x14ac:dyDescent="0.2">
      <c r="A1970" s="12"/>
      <c r="B1970" s="32"/>
    </row>
    <row r="1971" spans="1:2" ht="15" customHeight="1" x14ac:dyDescent="0.2">
      <c r="A1971" s="12"/>
      <c r="B1971" s="32"/>
    </row>
    <row r="1972" spans="1:2" ht="15" customHeight="1" x14ac:dyDescent="0.2">
      <c r="A1972" s="12"/>
      <c r="B1972" s="32"/>
    </row>
    <row r="1973" spans="1:2" ht="15" customHeight="1" x14ac:dyDescent="0.2">
      <c r="A1973" s="12"/>
      <c r="B1973" s="32"/>
    </row>
    <row r="1974" spans="1:2" ht="15" customHeight="1" x14ac:dyDescent="0.2">
      <c r="A1974" s="12"/>
      <c r="B1974" s="32"/>
    </row>
    <row r="1975" spans="1:2" ht="15" customHeight="1" x14ac:dyDescent="0.2">
      <c r="A1975" s="12"/>
      <c r="B1975" s="32"/>
    </row>
    <row r="1976" spans="1:2" ht="15" customHeight="1" x14ac:dyDescent="0.2">
      <c r="A1976" s="12"/>
      <c r="B1976" s="32"/>
    </row>
    <row r="1977" spans="1:2" ht="15" customHeight="1" x14ac:dyDescent="0.2">
      <c r="A1977" s="12"/>
      <c r="B1977" s="32"/>
    </row>
    <row r="1978" spans="1:2" ht="15" customHeight="1" x14ac:dyDescent="0.2">
      <c r="A1978" s="12"/>
      <c r="B1978" s="32"/>
    </row>
    <row r="1979" spans="1:2" ht="15" customHeight="1" x14ac:dyDescent="0.2">
      <c r="A1979" s="12"/>
      <c r="B1979" s="32"/>
    </row>
    <row r="1980" spans="1:2" ht="15" customHeight="1" x14ac:dyDescent="0.2">
      <c r="A1980" s="12"/>
      <c r="B1980" s="32"/>
    </row>
    <row r="1981" spans="1:2" ht="15" customHeight="1" x14ac:dyDescent="0.2">
      <c r="A1981" s="12"/>
      <c r="B1981" s="32"/>
    </row>
    <row r="1982" spans="1:2" ht="15" customHeight="1" x14ac:dyDescent="0.2">
      <c r="A1982" s="12"/>
      <c r="B1982" s="32"/>
    </row>
    <row r="1983" spans="1:2" ht="15" customHeight="1" x14ac:dyDescent="0.2">
      <c r="A1983" s="12"/>
      <c r="B1983" s="32"/>
    </row>
    <row r="1984" spans="1:2" ht="15" customHeight="1" x14ac:dyDescent="0.2">
      <c r="A1984" s="12"/>
      <c r="B1984" s="32"/>
    </row>
    <row r="1985" spans="1:2" ht="15" customHeight="1" x14ac:dyDescent="0.2">
      <c r="A1985" s="12"/>
      <c r="B1985" s="32"/>
    </row>
    <row r="1986" spans="1:2" ht="15" customHeight="1" x14ac:dyDescent="0.2">
      <c r="A1986" s="12"/>
      <c r="B1986" s="32"/>
    </row>
    <row r="1987" spans="1:2" ht="15" customHeight="1" x14ac:dyDescent="0.2">
      <c r="A1987" s="12"/>
      <c r="B1987" s="32"/>
    </row>
    <row r="1988" spans="1:2" ht="15" customHeight="1" x14ac:dyDescent="0.2">
      <c r="A1988" s="12"/>
      <c r="B1988" s="32"/>
    </row>
    <row r="1989" spans="1:2" ht="15" customHeight="1" x14ac:dyDescent="0.2">
      <c r="A1989" s="12"/>
      <c r="B1989" s="32"/>
    </row>
    <row r="1990" spans="1:2" ht="15" customHeight="1" x14ac:dyDescent="0.2">
      <c r="A1990" s="12"/>
      <c r="B1990" s="32"/>
    </row>
    <row r="1991" spans="1:2" ht="15" customHeight="1" x14ac:dyDescent="0.2">
      <c r="A1991" s="12"/>
      <c r="B1991" s="32"/>
    </row>
    <row r="1992" spans="1:2" ht="15" customHeight="1" x14ac:dyDescent="0.2">
      <c r="A1992" s="12"/>
      <c r="B1992" s="32"/>
    </row>
    <row r="1993" spans="1:2" ht="15" customHeight="1" x14ac:dyDescent="0.2">
      <c r="A1993" s="12"/>
      <c r="B1993" s="32"/>
    </row>
    <row r="1994" spans="1:2" ht="15" customHeight="1" x14ac:dyDescent="0.2">
      <c r="A1994" s="12"/>
      <c r="B1994" s="32"/>
    </row>
    <row r="1995" spans="1:2" ht="15" customHeight="1" x14ac:dyDescent="0.2">
      <c r="A1995" s="12"/>
      <c r="B1995" s="32"/>
    </row>
    <row r="1996" spans="1:2" ht="15" customHeight="1" x14ac:dyDescent="0.2">
      <c r="A1996" s="12"/>
      <c r="B1996" s="32"/>
    </row>
    <row r="1997" spans="1:2" ht="15" customHeight="1" x14ac:dyDescent="0.2">
      <c r="A1997" s="12"/>
      <c r="B1997" s="32"/>
    </row>
    <row r="1998" spans="1:2" ht="15" customHeight="1" x14ac:dyDescent="0.2">
      <c r="A1998" s="12"/>
      <c r="B1998" s="32"/>
    </row>
    <row r="1999" spans="1:2" ht="15" customHeight="1" x14ac:dyDescent="0.2">
      <c r="A1999" s="12"/>
      <c r="B1999" s="32"/>
    </row>
    <row r="2000" spans="1:2" ht="15" customHeight="1" x14ac:dyDescent="0.2">
      <c r="A2000" s="12"/>
      <c r="B2000" s="32"/>
    </row>
    <row r="2001" spans="1:2" ht="15" customHeight="1" x14ac:dyDescent="0.2">
      <c r="A2001" s="12"/>
      <c r="B2001" s="32"/>
    </row>
    <row r="2002" spans="1:2" ht="15" customHeight="1" x14ac:dyDescent="0.2">
      <c r="A2002" s="12"/>
      <c r="B2002" s="32"/>
    </row>
    <row r="2003" spans="1:2" ht="15" customHeight="1" x14ac:dyDescent="0.2">
      <c r="A2003" s="12"/>
      <c r="B2003" s="32"/>
    </row>
    <row r="2004" spans="1:2" ht="15" customHeight="1" x14ac:dyDescent="0.2">
      <c r="A2004" s="12"/>
      <c r="B2004" s="32"/>
    </row>
    <row r="2005" spans="1:2" ht="15" customHeight="1" x14ac:dyDescent="0.2">
      <c r="A2005" s="12"/>
      <c r="B2005" s="32"/>
    </row>
    <row r="2006" spans="1:2" ht="15" customHeight="1" x14ac:dyDescent="0.2">
      <c r="A2006" s="12"/>
      <c r="B2006" s="32"/>
    </row>
    <row r="2007" spans="1:2" ht="15" customHeight="1" x14ac:dyDescent="0.2">
      <c r="A2007" s="12"/>
      <c r="B2007" s="32"/>
    </row>
    <row r="2008" spans="1:2" ht="15" customHeight="1" x14ac:dyDescent="0.2">
      <c r="A2008" s="12"/>
      <c r="B2008" s="32"/>
    </row>
    <row r="2009" spans="1:2" ht="15" customHeight="1" x14ac:dyDescent="0.2">
      <c r="A2009" s="12"/>
      <c r="B2009" s="32"/>
    </row>
    <row r="2010" spans="1:2" ht="15" customHeight="1" x14ac:dyDescent="0.2">
      <c r="A2010" s="12"/>
      <c r="B2010" s="32"/>
    </row>
    <row r="2011" spans="1:2" ht="15" customHeight="1" x14ac:dyDescent="0.2">
      <c r="A2011" s="12"/>
      <c r="B2011" s="32"/>
    </row>
    <row r="2012" spans="1:2" ht="15" customHeight="1" x14ac:dyDescent="0.2">
      <c r="A2012" s="12"/>
      <c r="B2012" s="32"/>
    </row>
    <row r="2013" spans="1:2" ht="15" customHeight="1" x14ac:dyDescent="0.2">
      <c r="A2013" s="12"/>
      <c r="B2013" s="32"/>
    </row>
    <row r="2014" spans="1:2" ht="15" customHeight="1" x14ac:dyDescent="0.2">
      <c r="A2014" s="12"/>
      <c r="B2014" s="32"/>
    </row>
    <row r="2015" spans="1:2" ht="15" customHeight="1" x14ac:dyDescent="0.2">
      <c r="A2015" s="12"/>
      <c r="B2015" s="32"/>
    </row>
    <row r="2016" spans="1:2" ht="15" customHeight="1" x14ac:dyDescent="0.2">
      <c r="A2016" s="12"/>
      <c r="B2016" s="32"/>
    </row>
    <row r="2017" spans="1:2" ht="15" customHeight="1" x14ac:dyDescent="0.2">
      <c r="A2017" s="12"/>
      <c r="B2017" s="32"/>
    </row>
    <row r="2018" spans="1:2" ht="15" customHeight="1" x14ac:dyDescent="0.2">
      <c r="A2018" s="12"/>
      <c r="B2018" s="32"/>
    </row>
    <row r="2019" spans="1:2" ht="15" customHeight="1" x14ac:dyDescent="0.2">
      <c r="A2019" s="12"/>
      <c r="B2019" s="32"/>
    </row>
    <row r="2020" spans="1:2" ht="15" customHeight="1" x14ac:dyDescent="0.2">
      <c r="A2020" s="12"/>
      <c r="B2020" s="32"/>
    </row>
    <row r="2021" spans="1:2" ht="15" customHeight="1" x14ac:dyDescent="0.2">
      <c r="A2021" s="12"/>
      <c r="B2021" s="32"/>
    </row>
    <row r="2022" spans="1:2" ht="15" customHeight="1" x14ac:dyDescent="0.2">
      <c r="A2022" s="12"/>
      <c r="B2022" s="32"/>
    </row>
    <row r="2023" spans="1:2" ht="15" customHeight="1" x14ac:dyDescent="0.2">
      <c r="A2023" s="12"/>
      <c r="B2023" s="32"/>
    </row>
    <row r="2024" spans="1:2" ht="15" customHeight="1" x14ac:dyDescent="0.2">
      <c r="A2024" s="12"/>
      <c r="B2024" s="32"/>
    </row>
    <row r="2025" spans="1:2" ht="15" customHeight="1" x14ac:dyDescent="0.2">
      <c r="A2025" s="12"/>
      <c r="B2025" s="32"/>
    </row>
    <row r="2026" spans="1:2" ht="15" customHeight="1" x14ac:dyDescent="0.2">
      <c r="A2026" s="12"/>
      <c r="B2026" s="32"/>
    </row>
    <row r="2027" spans="1:2" ht="15" customHeight="1" x14ac:dyDescent="0.2">
      <c r="A2027" s="12"/>
      <c r="B2027" s="32"/>
    </row>
    <row r="2028" spans="1:2" ht="15" customHeight="1" x14ac:dyDescent="0.2">
      <c r="A2028" s="12"/>
      <c r="B2028" s="32"/>
    </row>
    <row r="2029" spans="1:2" ht="15" customHeight="1" x14ac:dyDescent="0.2">
      <c r="A2029" s="12"/>
      <c r="B2029" s="32"/>
    </row>
    <row r="2030" spans="1:2" ht="15" customHeight="1" x14ac:dyDescent="0.2">
      <c r="A2030" s="12"/>
      <c r="B2030" s="32"/>
    </row>
    <row r="2031" spans="1:2" ht="15" customHeight="1" x14ac:dyDescent="0.2">
      <c r="A2031" s="12"/>
      <c r="B2031" s="32"/>
    </row>
    <row r="2032" spans="1:2" ht="15" customHeight="1" x14ac:dyDescent="0.2">
      <c r="A2032" s="12"/>
      <c r="B2032" s="32"/>
    </row>
    <row r="2033" spans="1:2" ht="15" customHeight="1" x14ac:dyDescent="0.2">
      <c r="A2033" s="12"/>
      <c r="B2033" s="32"/>
    </row>
    <row r="2034" spans="1:2" ht="15" customHeight="1" x14ac:dyDescent="0.2">
      <c r="A2034" s="12"/>
      <c r="B2034" s="32"/>
    </row>
    <row r="2035" spans="1:2" ht="15" customHeight="1" x14ac:dyDescent="0.2">
      <c r="A2035" s="12"/>
      <c r="B2035" s="32"/>
    </row>
    <row r="2036" spans="1:2" ht="15" customHeight="1" x14ac:dyDescent="0.2">
      <c r="A2036" s="12"/>
      <c r="B2036" s="32"/>
    </row>
    <row r="2037" spans="1:2" ht="15" customHeight="1" x14ac:dyDescent="0.2">
      <c r="A2037" s="12"/>
      <c r="B2037" s="32"/>
    </row>
    <row r="2038" spans="1:2" ht="15" customHeight="1" x14ac:dyDescent="0.2">
      <c r="A2038" s="12"/>
      <c r="B2038" s="32"/>
    </row>
    <row r="2039" spans="1:2" ht="15" customHeight="1" x14ac:dyDescent="0.2">
      <c r="A2039" s="12"/>
      <c r="B2039" s="32"/>
    </row>
    <row r="2040" spans="1:2" ht="15" customHeight="1" x14ac:dyDescent="0.2">
      <c r="A2040" s="12"/>
      <c r="B2040" s="32"/>
    </row>
    <row r="2041" spans="1:2" ht="15" customHeight="1" x14ac:dyDescent="0.2">
      <c r="A2041" s="12"/>
      <c r="B2041" s="32"/>
    </row>
    <row r="2042" spans="1:2" ht="15" customHeight="1" x14ac:dyDescent="0.2">
      <c r="A2042" s="12"/>
      <c r="B2042" s="32"/>
    </row>
    <row r="2043" spans="1:2" ht="15" customHeight="1" x14ac:dyDescent="0.2">
      <c r="A2043" s="12"/>
      <c r="B2043" s="32"/>
    </row>
    <row r="2044" spans="1:2" ht="15" customHeight="1" x14ac:dyDescent="0.2">
      <c r="A2044" s="12"/>
      <c r="B2044" s="32"/>
    </row>
    <row r="2045" spans="1:2" ht="15" customHeight="1" x14ac:dyDescent="0.2">
      <c r="A2045" s="12"/>
      <c r="B2045" s="32"/>
    </row>
    <row r="2046" spans="1:2" ht="15" customHeight="1" x14ac:dyDescent="0.2">
      <c r="A2046" s="12"/>
      <c r="B2046" s="32"/>
    </row>
    <row r="2047" spans="1:2" ht="15" customHeight="1" x14ac:dyDescent="0.2">
      <c r="A2047" s="12"/>
      <c r="B2047" s="32"/>
    </row>
    <row r="2048" spans="1:2" ht="15" customHeight="1" x14ac:dyDescent="0.2">
      <c r="A2048" s="12"/>
      <c r="B2048" s="32"/>
    </row>
    <row r="2049" spans="1:2" ht="15" customHeight="1" x14ac:dyDescent="0.2">
      <c r="A2049" s="12"/>
      <c r="B2049" s="32"/>
    </row>
    <row r="2050" spans="1:2" ht="15" customHeight="1" x14ac:dyDescent="0.2">
      <c r="A2050" s="12"/>
      <c r="B2050" s="32"/>
    </row>
    <row r="2051" spans="1:2" ht="15" customHeight="1" x14ac:dyDescent="0.2">
      <c r="A2051" s="12"/>
      <c r="B2051" s="32"/>
    </row>
    <row r="2052" spans="1:2" ht="15" customHeight="1" x14ac:dyDescent="0.2">
      <c r="A2052" s="12"/>
      <c r="B2052" s="32"/>
    </row>
    <row r="2053" spans="1:2" ht="15" customHeight="1" x14ac:dyDescent="0.2">
      <c r="A2053" s="12"/>
      <c r="B2053" s="32"/>
    </row>
    <row r="2054" spans="1:2" ht="15" customHeight="1" x14ac:dyDescent="0.2">
      <c r="A2054" s="12"/>
      <c r="B2054" s="32"/>
    </row>
    <row r="2055" spans="1:2" ht="15" customHeight="1" x14ac:dyDescent="0.2">
      <c r="A2055" s="12"/>
      <c r="B2055" s="32"/>
    </row>
    <row r="2056" spans="1:2" ht="15" customHeight="1" x14ac:dyDescent="0.2">
      <c r="A2056" s="12"/>
      <c r="B2056" s="32"/>
    </row>
    <row r="2057" spans="1:2" ht="15" customHeight="1" x14ac:dyDescent="0.2">
      <c r="A2057" s="12"/>
      <c r="B2057" s="32"/>
    </row>
    <row r="2058" spans="1:2" ht="15" customHeight="1" x14ac:dyDescent="0.2">
      <c r="A2058" s="12"/>
      <c r="B2058" s="32"/>
    </row>
    <row r="2059" spans="1:2" ht="15" customHeight="1" x14ac:dyDescent="0.2">
      <c r="A2059" s="12"/>
      <c r="B2059" s="32"/>
    </row>
    <row r="2060" spans="1:2" ht="15" customHeight="1" x14ac:dyDescent="0.2">
      <c r="A2060" s="12"/>
      <c r="B2060" s="32"/>
    </row>
    <row r="2061" spans="1:2" ht="15" customHeight="1" x14ac:dyDescent="0.2">
      <c r="A2061" s="12"/>
      <c r="B2061" s="32"/>
    </row>
    <row r="2062" spans="1:2" ht="15" customHeight="1" x14ac:dyDescent="0.2">
      <c r="A2062" s="12"/>
      <c r="B2062" s="32"/>
    </row>
    <row r="2063" spans="1:2" ht="15" customHeight="1" x14ac:dyDescent="0.2">
      <c r="A2063" s="12"/>
      <c r="B2063" s="32"/>
    </row>
    <row r="2064" spans="1:2" ht="15" customHeight="1" x14ac:dyDescent="0.2">
      <c r="A2064" s="12"/>
      <c r="B2064" s="32"/>
    </row>
    <row r="2065" spans="1:2" ht="15" customHeight="1" x14ac:dyDescent="0.2">
      <c r="A2065" s="12"/>
      <c r="B2065" s="32"/>
    </row>
    <row r="2066" spans="1:2" ht="15" customHeight="1" x14ac:dyDescent="0.2">
      <c r="A2066" s="12"/>
      <c r="B2066" s="32"/>
    </row>
    <row r="2067" spans="1:2" ht="15" customHeight="1" x14ac:dyDescent="0.2">
      <c r="A2067" s="12"/>
      <c r="B2067" s="32"/>
    </row>
    <row r="2068" spans="1:2" ht="15" customHeight="1" x14ac:dyDescent="0.2">
      <c r="A2068" s="12"/>
      <c r="B2068" s="32"/>
    </row>
    <row r="2069" spans="1:2" ht="15" customHeight="1" x14ac:dyDescent="0.2">
      <c r="A2069" s="12"/>
      <c r="B2069" s="32"/>
    </row>
    <row r="2070" spans="1:2" ht="15" customHeight="1" x14ac:dyDescent="0.2">
      <c r="A2070" s="12"/>
      <c r="B2070" s="32"/>
    </row>
    <row r="2071" spans="1:2" ht="15" customHeight="1" x14ac:dyDescent="0.2">
      <c r="A2071" s="12"/>
      <c r="B2071" s="32"/>
    </row>
    <row r="2072" spans="1:2" ht="15" customHeight="1" x14ac:dyDescent="0.2">
      <c r="A2072" s="12"/>
      <c r="B2072" s="32"/>
    </row>
    <row r="2073" spans="1:2" ht="15" customHeight="1" x14ac:dyDescent="0.2">
      <c r="A2073" s="12"/>
      <c r="B2073" s="32"/>
    </row>
    <row r="2074" spans="1:2" ht="15" customHeight="1" x14ac:dyDescent="0.2">
      <c r="A2074" s="12"/>
      <c r="B2074" s="32"/>
    </row>
    <row r="2075" spans="1:2" ht="15" customHeight="1" x14ac:dyDescent="0.2">
      <c r="A2075" s="12"/>
      <c r="B2075" s="32"/>
    </row>
    <row r="2076" spans="1:2" ht="15" customHeight="1" x14ac:dyDescent="0.2">
      <c r="A2076" s="12"/>
      <c r="B2076" s="32"/>
    </row>
    <row r="2077" spans="1:2" ht="15" customHeight="1" x14ac:dyDescent="0.2">
      <c r="A2077" s="12"/>
      <c r="B2077" s="32"/>
    </row>
    <row r="2078" spans="1:2" ht="15" customHeight="1" x14ac:dyDescent="0.2">
      <c r="A2078" s="12"/>
      <c r="B2078" s="32"/>
    </row>
    <row r="2079" spans="1:2" ht="15" customHeight="1" x14ac:dyDescent="0.2">
      <c r="A2079" s="12"/>
      <c r="B2079" s="32"/>
    </row>
    <row r="2080" spans="1:2" ht="15" customHeight="1" x14ac:dyDescent="0.2">
      <c r="A2080" s="12"/>
      <c r="B2080" s="32"/>
    </row>
    <row r="2081" spans="1:2" ht="15" customHeight="1" x14ac:dyDescent="0.2">
      <c r="A2081" s="12"/>
      <c r="B2081" s="32"/>
    </row>
    <row r="2082" spans="1:2" ht="15" customHeight="1" x14ac:dyDescent="0.2">
      <c r="A2082" s="12"/>
      <c r="B2082" s="32"/>
    </row>
    <row r="2083" spans="1:2" ht="15" customHeight="1" x14ac:dyDescent="0.2">
      <c r="A2083" s="12"/>
      <c r="B2083" s="32"/>
    </row>
    <row r="2084" spans="1:2" ht="15" customHeight="1" x14ac:dyDescent="0.2">
      <c r="A2084" s="12"/>
      <c r="B2084" s="32"/>
    </row>
    <row r="2085" spans="1:2" ht="15" customHeight="1" x14ac:dyDescent="0.2">
      <c r="A2085" s="12"/>
      <c r="B2085" s="32"/>
    </row>
    <row r="2086" spans="1:2" ht="15" customHeight="1" x14ac:dyDescent="0.2">
      <c r="A2086" s="12"/>
      <c r="B2086" s="32"/>
    </row>
    <row r="2087" spans="1:2" ht="15" customHeight="1" x14ac:dyDescent="0.2">
      <c r="A2087" s="12"/>
      <c r="B2087" s="32"/>
    </row>
    <row r="2088" spans="1:2" ht="15" customHeight="1" x14ac:dyDescent="0.2">
      <c r="A2088" s="12"/>
      <c r="B2088" s="32"/>
    </row>
    <row r="2089" spans="1:2" ht="15" customHeight="1" x14ac:dyDescent="0.2">
      <c r="A2089" s="12"/>
      <c r="B2089" s="32"/>
    </row>
    <row r="2090" spans="1:2" ht="15" customHeight="1" x14ac:dyDescent="0.2">
      <c r="A2090" s="12"/>
      <c r="B2090" s="32"/>
    </row>
    <row r="2091" spans="1:2" ht="15" customHeight="1" x14ac:dyDescent="0.2">
      <c r="A2091" s="12"/>
      <c r="B2091" s="32"/>
    </row>
    <row r="2092" spans="1:2" ht="15" customHeight="1" x14ac:dyDescent="0.2">
      <c r="A2092" s="12"/>
      <c r="B2092" s="32"/>
    </row>
    <row r="2093" spans="1:2" ht="15" customHeight="1" x14ac:dyDescent="0.2">
      <c r="A2093" s="12"/>
      <c r="B2093" s="32"/>
    </row>
    <row r="2094" spans="1:2" ht="15" customHeight="1" x14ac:dyDescent="0.2">
      <c r="A2094" s="12"/>
      <c r="B2094" s="32"/>
    </row>
    <row r="2095" spans="1:2" ht="15" customHeight="1" x14ac:dyDescent="0.2">
      <c r="A2095" s="12"/>
      <c r="B2095" s="32"/>
    </row>
    <row r="2096" spans="1:2" ht="15" customHeight="1" x14ac:dyDescent="0.2">
      <c r="A2096" s="12"/>
      <c r="B2096" s="32"/>
    </row>
    <row r="2097" spans="1:2" ht="15" customHeight="1" x14ac:dyDescent="0.2">
      <c r="A2097" s="12"/>
      <c r="B2097" s="32"/>
    </row>
    <row r="2098" spans="1:2" ht="15" customHeight="1" x14ac:dyDescent="0.2">
      <c r="A2098" s="12"/>
      <c r="B2098" s="32"/>
    </row>
    <row r="2099" spans="1:2" ht="15" customHeight="1" x14ac:dyDescent="0.2">
      <c r="A2099" s="12"/>
      <c r="B2099" s="32"/>
    </row>
    <row r="2100" spans="1:2" ht="15" customHeight="1" x14ac:dyDescent="0.2">
      <c r="A2100" s="12"/>
      <c r="B2100" s="32"/>
    </row>
    <row r="2101" spans="1:2" ht="15" customHeight="1" x14ac:dyDescent="0.2">
      <c r="A2101" s="12"/>
      <c r="B2101" s="32"/>
    </row>
    <row r="2102" spans="1:2" ht="15" customHeight="1" x14ac:dyDescent="0.2">
      <c r="A2102" s="12"/>
      <c r="B2102" s="32"/>
    </row>
    <row r="2103" spans="1:2" ht="15" customHeight="1" x14ac:dyDescent="0.2">
      <c r="A2103" s="12"/>
      <c r="B2103" s="32"/>
    </row>
    <row r="2104" spans="1:2" ht="15" customHeight="1" x14ac:dyDescent="0.2">
      <c r="A2104" s="12"/>
      <c r="B2104" s="32"/>
    </row>
    <row r="2105" spans="1:2" ht="15" customHeight="1" x14ac:dyDescent="0.2">
      <c r="A2105" s="12"/>
      <c r="B2105" s="32"/>
    </row>
    <row r="2106" spans="1:2" ht="15" customHeight="1" x14ac:dyDescent="0.2">
      <c r="A2106" s="12"/>
      <c r="B2106" s="32"/>
    </row>
    <row r="2107" spans="1:2" ht="15" customHeight="1" x14ac:dyDescent="0.2">
      <c r="A2107" s="12"/>
      <c r="B2107" s="32"/>
    </row>
    <row r="2108" spans="1:2" ht="15" customHeight="1" x14ac:dyDescent="0.2">
      <c r="A2108" s="12"/>
      <c r="B2108" s="32"/>
    </row>
    <row r="2109" spans="1:2" ht="15" customHeight="1" x14ac:dyDescent="0.2">
      <c r="A2109" s="12"/>
      <c r="B2109" s="32"/>
    </row>
    <row r="2110" spans="1:2" ht="15" customHeight="1" x14ac:dyDescent="0.2">
      <c r="A2110" s="12"/>
      <c r="B2110" s="32"/>
    </row>
    <row r="2111" spans="1:2" ht="15" customHeight="1" x14ac:dyDescent="0.2">
      <c r="A2111" s="12"/>
      <c r="B2111" s="32"/>
    </row>
    <row r="2112" spans="1:2" ht="15" customHeight="1" x14ac:dyDescent="0.2">
      <c r="A2112" s="12"/>
      <c r="B2112" s="32"/>
    </row>
    <row r="2113" spans="1:2" ht="15" customHeight="1" x14ac:dyDescent="0.2">
      <c r="A2113" s="12"/>
      <c r="B2113" s="32"/>
    </row>
    <row r="2114" spans="1:2" ht="15" customHeight="1" x14ac:dyDescent="0.2">
      <c r="A2114" s="12"/>
      <c r="B2114" s="32"/>
    </row>
    <row r="2115" spans="1:2" ht="15" customHeight="1" x14ac:dyDescent="0.2">
      <c r="A2115" s="12"/>
      <c r="B2115" s="32"/>
    </row>
    <row r="2116" spans="1:2" ht="15" customHeight="1" x14ac:dyDescent="0.2">
      <c r="A2116" s="12"/>
      <c r="B2116" s="32"/>
    </row>
    <row r="2117" spans="1:2" ht="15" customHeight="1" x14ac:dyDescent="0.2">
      <c r="A2117" s="12"/>
      <c r="B2117" s="32"/>
    </row>
    <row r="2118" spans="1:2" ht="15" customHeight="1" x14ac:dyDescent="0.2">
      <c r="A2118" s="12"/>
      <c r="B2118" s="32"/>
    </row>
    <row r="2119" spans="1:2" ht="15" customHeight="1" x14ac:dyDescent="0.2">
      <c r="A2119" s="12"/>
      <c r="B2119" s="32"/>
    </row>
    <row r="2120" spans="1:2" ht="15" customHeight="1" x14ac:dyDescent="0.2">
      <c r="A2120" s="12"/>
      <c r="B2120" s="32"/>
    </row>
    <row r="2121" spans="1:2" ht="15" customHeight="1" x14ac:dyDescent="0.2">
      <c r="A2121" s="12"/>
      <c r="B2121" s="32"/>
    </row>
    <row r="2122" spans="1:2" ht="15" customHeight="1" x14ac:dyDescent="0.2">
      <c r="A2122" s="12"/>
      <c r="B2122" s="32"/>
    </row>
    <row r="2123" spans="1:2" ht="15" customHeight="1" x14ac:dyDescent="0.2">
      <c r="A2123" s="12"/>
      <c r="B2123" s="32"/>
    </row>
    <row r="2124" spans="1:2" ht="15" customHeight="1" x14ac:dyDescent="0.2">
      <c r="A2124" s="12"/>
      <c r="B2124" s="32"/>
    </row>
    <row r="2125" spans="1:2" ht="15" customHeight="1" x14ac:dyDescent="0.2">
      <c r="A2125" s="12"/>
      <c r="B2125" s="32"/>
    </row>
    <row r="2126" spans="1:2" ht="15" customHeight="1" x14ac:dyDescent="0.2">
      <c r="A2126" s="12"/>
      <c r="B2126" s="32"/>
    </row>
    <row r="2127" spans="1:2" ht="15" customHeight="1" x14ac:dyDescent="0.2">
      <c r="A2127" s="12"/>
      <c r="B2127" s="32"/>
    </row>
    <row r="2128" spans="1:2" ht="15" customHeight="1" x14ac:dyDescent="0.2">
      <c r="A2128" s="12"/>
      <c r="B2128" s="32"/>
    </row>
    <row r="2129" spans="1:2" ht="15" customHeight="1" x14ac:dyDescent="0.2">
      <c r="A2129" s="12"/>
      <c r="B2129" s="32"/>
    </row>
    <row r="2130" spans="1:2" ht="15" customHeight="1" x14ac:dyDescent="0.2">
      <c r="A2130" s="12"/>
      <c r="B2130" s="32"/>
    </row>
    <row r="2131" spans="1:2" ht="15" customHeight="1" x14ac:dyDescent="0.2">
      <c r="A2131" s="12"/>
      <c r="B2131" s="32"/>
    </row>
    <row r="2132" spans="1:2" ht="15" customHeight="1" x14ac:dyDescent="0.2">
      <c r="A2132" s="12"/>
      <c r="B2132" s="32"/>
    </row>
    <row r="2133" spans="1:2" ht="15" customHeight="1" x14ac:dyDescent="0.2">
      <c r="A2133" s="12"/>
      <c r="B2133" s="32"/>
    </row>
    <row r="2134" spans="1:2" ht="15" customHeight="1" x14ac:dyDescent="0.2">
      <c r="A2134" s="12"/>
      <c r="B2134" s="32"/>
    </row>
    <row r="2135" spans="1:2" ht="15" customHeight="1" x14ac:dyDescent="0.2">
      <c r="A2135" s="12"/>
      <c r="B2135" s="32"/>
    </row>
    <row r="2136" spans="1:2" ht="15" customHeight="1" x14ac:dyDescent="0.2">
      <c r="A2136" s="12"/>
      <c r="B2136" s="32"/>
    </row>
    <row r="2137" spans="1:2" ht="15" customHeight="1" x14ac:dyDescent="0.2">
      <c r="A2137" s="12"/>
      <c r="B2137" s="32"/>
    </row>
    <row r="2138" spans="1:2" ht="15" customHeight="1" x14ac:dyDescent="0.2">
      <c r="A2138" s="12"/>
      <c r="B2138" s="32"/>
    </row>
    <row r="2139" spans="1:2" ht="15" customHeight="1" x14ac:dyDescent="0.2">
      <c r="A2139" s="12"/>
      <c r="B2139" s="32"/>
    </row>
    <row r="2140" spans="1:2" ht="15" customHeight="1" x14ac:dyDescent="0.2">
      <c r="A2140" s="12"/>
      <c r="B2140" s="32"/>
    </row>
    <row r="2141" spans="1:2" ht="15" customHeight="1" x14ac:dyDescent="0.2">
      <c r="A2141" s="12"/>
      <c r="B2141" s="32"/>
    </row>
    <row r="2142" spans="1:2" ht="15" customHeight="1" x14ac:dyDescent="0.2">
      <c r="A2142" s="12"/>
      <c r="B2142" s="32"/>
    </row>
    <row r="2143" spans="1:2" ht="15" customHeight="1" x14ac:dyDescent="0.2">
      <c r="A2143" s="12"/>
      <c r="B2143" s="32"/>
    </row>
    <row r="2144" spans="1:2" ht="15" customHeight="1" x14ac:dyDescent="0.2">
      <c r="A2144" s="12"/>
      <c r="B2144" s="32"/>
    </row>
    <row r="2145" spans="1:2" ht="15" customHeight="1" x14ac:dyDescent="0.2">
      <c r="A2145" s="12"/>
      <c r="B2145" s="32"/>
    </row>
    <row r="2146" spans="1:2" ht="15" customHeight="1" x14ac:dyDescent="0.2">
      <c r="A2146" s="12"/>
      <c r="B2146" s="32"/>
    </row>
    <row r="2147" spans="1:2" ht="15" customHeight="1" x14ac:dyDescent="0.2">
      <c r="A2147" s="12"/>
      <c r="B2147" s="32"/>
    </row>
    <row r="2148" spans="1:2" ht="15" customHeight="1" x14ac:dyDescent="0.2">
      <c r="A2148" s="12"/>
      <c r="B2148" s="32"/>
    </row>
    <row r="2149" spans="1:2" ht="15" customHeight="1" x14ac:dyDescent="0.2">
      <c r="A2149" s="12"/>
      <c r="B2149" s="32"/>
    </row>
    <row r="2150" spans="1:2" ht="15" customHeight="1" x14ac:dyDescent="0.2">
      <c r="A2150" s="12"/>
      <c r="B2150" s="32"/>
    </row>
    <row r="2151" spans="1:2" ht="15" customHeight="1" x14ac:dyDescent="0.2">
      <c r="A2151" s="12"/>
      <c r="B2151" s="32"/>
    </row>
    <row r="2152" spans="1:2" ht="15" customHeight="1" x14ac:dyDescent="0.2">
      <c r="A2152" s="12"/>
      <c r="B2152" s="32"/>
    </row>
    <row r="2153" spans="1:2" ht="15" customHeight="1" x14ac:dyDescent="0.2">
      <c r="A2153" s="12"/>
      <c r="B2153" s="32"/>
    </row>
    <row r="2154" spans="1:2" ht="15" customHeight="1" x14ac:dyDescent="0.2">
      <c r="A2154" s="12"/>
      <c r="B2154" s="32"/>
    </row>
    <row r="2155" spans="1:2" ht="15" customHeight="1" x14ac:dyDescent="0.2">
      <c r="A2155" s="12"/>
      <c r="B2155" s="32"/>
    </row>
    <row r="2156" spans="1:2" ht="15" customHeight="1" x14ac:dyDescent="0.2">
      <c r="A2156" s="12"/>
      <c r="B2156" s="32"/>
    </row>
    <row r="2157" spans="1:2" ht="15" customHeight="1" x14ac:dyDescent="0.2">
      <c r="A2157" s="12"/>
      <c r="B2157" s="32"/>
    </row>
    <row r="2158" spans="1:2" ht="15" customHeight="1" x14ac:dyDescent="0.2">
      <c r="A2158" s="12"/>
      <c r="B2158" s="32"/>
    </row>
    <row r="2159" spans="1:2" ht="15" customHeight="1" x14ac:dyDescent="0.2">
      <c r="A2159" s="12"/>
      <c r="B2159" s="32"/>
    </row>
    <row r="2160" spans="1:2" ht="15" customHeight="1" x14ac:dyDescent="0.2">
      <c r="A2160" s="12"/>
      <c r="B2160" s="32"/>
    </row>
    <row r="2161" spans="1:2" ht="15" customHeight="1" x14ac:dyDescent="0.2">
      <c r="A2161" s="12"/>
      <c r="B2161" s="32"/>
    </row>
    <row r="2162" spans="1:2" ht="15" customHeight="1" x14ac:dyDescent="0.2">
      <c r="A2162" s="12"/>
      <c r="B2162" s="32"/>
    </row>
    <row r="2163" spans="1:2" ht="15" customHeight="1" x14ac:dyDescent="0.2">
      <c r="A2163" s="12"/>
      <c r="B2163" s="32"/>
    </row>
    <row r="2164" spans="1:2" ht="15" customHeight="1" x14ac:dyDescent="0.2">
      <c r="A2164" s="12"/>
      <c r="B2164" s="32"/>
    </row>
    <row r="2165" spans="1:2" ht="15" customHeight="1" x14ac:dyDescent="0.2">
      <c r="A2165" s="12"/>
      <c r="B2165" s="32"/>
    </row>
    <row r="2166" spans="1:2" ht="15" customHeight="1" x14ac:dyDescent="0.2">
      <c r="A2166" s="12"/>
      <c r="B2166" s="32"/>
    </row>
    <row r="2167" spans="1:2" ht="15" customHeight="1" x14ac:dyDescent="0.2">
      <c r="A2167" s="12"/>
      <c r="B2167" s="32"/>
    </row>
    <row r="2168" spans="1:2" ht="15" customHeight="1" x14ac:dyDescent="0.2">
      <c r="A2168" s="12"/>
      <c r="B2168" s="32"/>
    </row>
    <row r="2169" spans="1:2" ht="15" customHeight="1" x14ac:dyDescent="0.2">
      <c r="A2169" s="12"/>
      <c r="B2169" s="32"/>
    </row>
    <row r="2170" spans="1:2" ht="15" customHeight="1" x14ac:dyDescent="0.2">
      <c r="A2170" s="12"/>
      <c r="B2170" s="32"/>
    </row>
    <row r="2171" spans="1:2" ht="15" customHeight="1" x14ac:dyDescent="0.2">
      <c r="A2171" s="12"/>
      <c r="B2171" s="32"/>
    </row>
    <row r="2172" spans="1:2" ht="15" customHeight="1" x14ac:dyDescent="0.2">
      <c r="A2172" s="12"/>
      <c r="B2172" s="32"/>
    </row>
    <row r="2173" spans="1:2" ht="15" customHeight="1" x14ac:dyDescent="0.2">
      <c r="A2173" s="12"/>
      <c r="B2173" s="32"/>
    </row>
    <row r="2174" spans="1:2" ht="15" customHeight="1" x14ac:dyDescent="0.2">
      <c r="A2174" s="12"/>
      <c r="B2174" s="32"/>
    </row>
    <row r="2175" spans="1:2" ht="15" customHeight="1" x14ac:dyDescent="0.2">
      <c r="A2175" s="12"/>
      <c r="B2175" s="32"/>
    </row>
    <row r="2176" spans="1:2" ht="15" customHeight="1" x14ac:dyDescent="0.2">
      <c r="A2176" s="12"/>
      <c r="B2176" s="32"/>
    </row>
    <row r="2177" spans="1:2" ht="15" customHeight="1" x14ac:dyDescent="0.2">
      <c r="A2177" s="12"/>
      <c r="B2177" s="32"/>
    </row>
    <row r="2178" spans="1:2" ht="15" customHeight="1" x14ac:dyDescent="0.2">
      <c r="A2178" s="12"/>
      <c r="B2178" s="32"/>
    </row>
    <row r="2179" spans="1:2" ht="15" customHeight="1" x14ac:dyDescent="0.2">
      <c r="A2179" s="12"/>
      <c r="B2179" s="32"/>
    </row>
    <row r="2180" spans="1:2" ht="15" customHeight="1" x14ac:dyDescent="0.2">
      <c r="A2180" s="12"/>
      <c r="B2180" s="32"/>
    </row>
    <row r="2181" spans="1:2" ht="15" customHeight="1" x14ac:dyDescent="0.2">
      <c r="A2181" s="12"/>
      <c r="B2181" s="32"/>
    </row>
    <row r="2182" spans="1:2" ht="15" customHeight="1" x14ac:dyDescent="0.2">
      <c r="A2182" s="12"/>
      <c r="B2182" s="32"/>
    </row>
    <row r="2183" spans="1:2" ht="15" customHeight="1" x14ac:dyDescent="0.2">
      <c r="A2183" s="12"/>
      <c r="B2183" s="32"/>
    </row>
    <row r="2184" spans="1:2" ht="15" customHeight="1" x14ac:dyDescent="0.2">
      <c r="A2184" s="12"/>
      <c r="B2184" s="32"/>
    </row>
    <row r="2185" spans="1:2" ht="15" customHeight="1" x14ac:dyDescent="0.2">
      <c r="A2185" s="12"/>
      <c r="B2185" s="32"/>
    </row>
    <row r="2186" spans="1:2" ht="15" customHeight="1" x14ac:dyDescent="0.2">
      <c r="A2186" s="12"/>
      <c r="B2186" s="32"/>
    </row>
    <row r="2187" spans="1:2" ht="15" customHeight="1" x14ac:dyDescent="0.2">
      <c r="A2187" s="12"/>
      <c r="B2187" s="32"/>
    </row>
    <row r="2188" spans="1:2" ht="15" customHeight="1" x14ac:dyDescent="0.2">
      <c r="A2188" s="12"/>
      <c r="B2188" s="32"/>
    </row>
    <row r="2189" spans="1:2" ht="15" customHeight="1" x14ac:dyDescent="0.2">
      <c r="A2189" s="12"/>
      <c r="B2189" s="32"/>
    </row>
    <row r="2190" spans="1:2" ht="15" customHeight="1" x14ac:dyDescent="0.2">
      <c r="A2190" s="12"/>
      <c r="B2190" s="32"/>
    </row>
    <row r="2191" spans="1:2" ht="15" customHeight="1" x14ac:dyDescent="0.2">
      <c r="A2191" s="12"/>
      <c r="B2191" s="32"/>
    </row>
    <row r="2192" spans="1:2" ht="15" customHeight="1" x14ac:dyDescent="0.2">
      <c r="A2192" s="12"/>
      <c r="B2192" s="32"/>
    </row>
    <row r="2193" spans="1:2" ht="15" customHeight="1" x14ac:dyDescent="0.2">
      <c r="A2193" s="12"/>
      <c r="B2193" s="32"/>
    </row>
    <row r="2194" spans="1:2" ht="15" customHeight="1" x14ac:dyDescent="0.2">
      <c r="A2194" s="12"/>
      <c r="B2194" s="32"/>
    </row>
    <row r="2195" spans="1:2" ht="15" customHeight="1" x14ac:dyDescent="0.2">
      <c r="A2195" s="12"/>
      <c r="B2195" s="32"/>
    </row>
    <row r="2196" spans="1:2" ht="15" customHeight="1" x14ac:dyDescent="0.2">
      <c r="A2196" s="12"/>
      <c r="B2196" s="32"/>
    </row>
    <row r="2197" spans="1:2" ht="15" customHeight="1" x14ac:dyDescent="0.2">
      <c r="A2197" s="12"/>
      <c r="B2197" s="32"/>
    </row>
    <row r="2198" spans="1:2" ht="15" customHeight="1" x14ac:dyDescent="0.2">
      <c r="A2198" s="12"/>
      <c r="B2198" s="32"/>
    </row>
    <row r="2199" spans="1:2" ht="15" customHeight="1" x14ac:dyDescent="0.2">
      <c r="A2199" s="12"/>
      <c r="B2199" s="32"/>
    </row>
    <row r="2200" spans="1:2" ht="15" customHeight="1" x14ac:dyDescent="0.2">
      <c r="A2200" s="12"/>
      <c r="B2200" s="32"/>
    </row>
    <row r="2201" spans="1:2" ht="15" customHeight="1" x14ac:dyDescent="0.2">
      <c r="A2201" s="12"/>
      <c r="B2201" s="32"/>
    </row>
    <row r="2202" spans="1:2" ht="15" customHeight="1" x14ac:dyDescent="0.2">
      <c r="A2202" s="12"/>
      <c r="B2202" s="32"/>
    </row>
    <row r="2203" spans="1:2" ht="15" customHeight="1" x14ac:dyDescent="0.2">
      <c r="A2203" s="12"/>
      <c r="B2203" s="32"/>
    </row>
    <row r="2204" spans="1:2" ht="15" customHeight="1" x14ac:dyDescent="0.2">
      <c r="A2204" s="12"/>
      <c r="B2204" s="32"/>
    </row>
    <row r="2205" spans="1:2" ht="15" customHeight="1" x14ac:dyDescent="0.2">
      <c r="A2205" s="12"/>
      <c r="B2205" s="32"/>
    </row>
    <row r="2206" spans="1:2" ht="15" customHeight="1" x14ac:dyDescent="0.2">
      <c r="A2206" s="12"/>
      <c r="B2206" s="32"/>
    </row>
    <row r="2207" spans="1:2" ht="15" customHeight="1" x14ac:dyDescent="0.2">
      <c r="A2207" s="12"/>
      <c r="B2207" s="32"/>
    </row>
    <row r="2208" spans="1:2" ht="15" customHeight="1" x14ac:dyDescent="0.2">
      <c r="A2208" s="12"/>
      <c r="B2208" s="32"/>
    </row>
    <row r="2209" spans="1:2" ht="15" customHeight="1" x14ac:dyDescent="0.2">
      <c r="A2209" s="12"/>
      <c r="B2209" s="32"/>
    </row>
    <row r="2210" spans="1:2" ht="15" customHeight="1" x14ac:dyDescent="0.2">
      <c r="A2210" s="12"/>
      <c r="B2210" s="32"/>
    </row>
    <row r="2211" spans="1:2" ht="15" customHeight="1" x14ac:dyDescent="0.2">
      <c r="A2211" s="12"/>
      <c r="B2211" s="32"/>
    </row>
    <row r="2212" spans="1:2" ht="15" customHeight="1" x14ac:dyDescent="0.2">
      <c r="A2212" s="12"/>
      <c r="B2212" s="32"/>
    </row>
    <row r="2213" spans="1:2" ht="15" customHeight="1" x14ac:dyDescent="0.2">
      <c r="A2213" s="12"/>
      <c r="B2213" s="32"/>
    </row>
    <row r="2214" spans="1:2" ht="15" customHeight="1" x14ac:dyDescent="0.2">
      <c r="A2214" s="12"/>
      <c r="B2214" s="32"/>
    </row>
    <row r="2215" spans="1:2" ht="15" customHeight="1" x14ac:dyDescent="0.2">
      <c r="A2215" s="12"/>
      <c r="B2215" s="32"/>
    </row>
    <row r="2216" spans="1:2" ht="15" customHeight="1" x14ac:dyDescent="0.2">
      <c r="A2216" s="12"/>
      <c r="B2216" s="32"/>
    </row>
    <row r="2217" spans="1:2" ht="15" customHeight="1" x14ac:dyDescent="0.2">
      <c r="A2217" s="12"/>
      <c r="B2217" s="32"/>
    </row>
    <row r="2218" spans="1:2" ht="15" customHeight="1" x14ac:dyDescent="0.2">
      <c r="A2218" s="12"/>
      <c r="B2218" s="32"/>
    </row>
    <row r="2219" spans="1:2" ht="15" customHeight="1" x14ac:dyDescent="0.2">
      <c r="A2219" s="12"/>
      <c r="B2219" s="32"/>
    </row>
    <row r="2220" spans="1:2" ht="15" customHeight="1" x14ac:dyDescent="0.2">
      <c r="A2220" s="12"/>
      <c r="B2220" s="32"/>
    </row>
    <row r="2221" spans="1:2" ht="15" customHeight="1" x14ac:dyDescent="0.2">
      <c r="A2221" s="12"/>
      <c r="B2221" s="32"/>
    </row>
    <row r="2222" spans="1:2" ht="15" customHeight="1" x14ac:dyDescent="0.2">
      <c r="A2222" s="12"/>
      <c r="B2222" s="32"/>
    </row>
    <row r="2223" spans="1:2" ht="15" customHeight="1" x14ac:dyDescent="0.2">
      <c r="A2223" s="12"/>
      <c r="B2223" s="32"/>
    </row>
    <row r="2224" spans="1:2" ht="15" customHeight="1" x14ac:dyDescent="0.2">
      <c r="A2224" s="12"/>
      <c r="B2224" s="32"/>
    </row>
    <row r="2225" spans="1:2" ht="15" customHeight="1" x14ac:dyDescent="0.2">
      <c r="A2225" s="12"/>
      <c r="B2225" s="32"/>
    </row>
    <row r="2226" spans="1:2" ht="15" customHeight="1" x14ac:dyDescent="0.2">
      <c r="A2226" s="12"/>
      <c r="B2226" s="32"/>
    </row>
    <row r="2227" spans="1:2" ht="15" customHeight="1" x14ac:dyDescent="0.2">
      <c r="A2227" s="12"/>
      <c r="B2227" s="32"/>
    </row>
    <row r="2228" spans="1:2" ht="15" customHeight="1" x14ac:dyDescent="0.2">
      <c r="A2228" s="12"/>
      <c r="B2228" s="32"/>
    </row>
    <row r="2229" spans="1:2" ht="15" customHeight="1" x14ac:dyDescent="0.2">
      <c r="A2229" s="12"/>
      <c r="B2229" s="32"/>
    </row>
    <row r="2230" spans="1:2" ht="15" customHeight="1" x14ac:dyDescent="0.2">
      <c r="A2230" s="12"/>
      <c r="B2230" s="32"/>
    </row>
    <row r="2231" spans="1:2" ht="15" customHeight="1" x14ac:dyDescent="0.2">
      <c r="A2231" s="12"/>
      <c r="B2231" s="32"/>
    </row>
    <row r="2232" spans="1:2" ht="15" customHeight="1" x14ac:dyDescent="0.2">
      <c r="A2232" s="12"/>
      <c r="B2232" s="32"/>
    </row>
    <row r="2233" spans="1:2" ht="15" customHeight="1" x14ac:dyDescent="0.2">
      <c r="A2233" s="12"/>
      <c r="B2233" s="32"/>
    </row>
    <row r="2234" spans="1:2" ht="15" customHeight="1" x14ac:dyDescent="0.2">
      <c r="A2234" s="12"/>
      <c r="B2234" s="32"/>
    </row>
    <row r="2235" spans="1:2" ht="15" customHeight="1" x14ac:dyDescent="0.2">
      <c r="A2235" s="12"/>
      <c r="B2235" s="32"/>
    </row>
    <row r="2236" spans="1:2" ht="15" customHeight="1" x14ac:dyDescent="0.2">
      <c r="A2236" s="12"/>
      <c r="B2236" s="32"/>
    </row>
    <row r="2237" spans="1:2" ht="15" customHeight="1" x14ac:dyDescent="0.2">
      <c r="A2237" s="12"/>
      <c r="B2237" s="32"/>
    </row>
    <row r="2238" spans="1:2" ht="15" customHeight="1" x14ac:dyDescent="0.2">
      <c r="A2238" s="12"/>
      <c r="B2238" s="32"/>
    </row>
    <row r="2239" spans="1:2" ht="15" customHeight="1" x14ac:dyDescent="0.2">
      <c r="A2239" s="12"/>
      <c r="B2239" s="32"/>
    </row>
    <row r="2240" spans="1:2" ht="15" customHeight="1" x14ac:dyDescent="0.2">
      <c r="A2240" s="12"/>
      <c r="B2240" s="32"/>
    </row>
    <row r="2241" spans="1:2" ht="15" customHeight="1" x14ac:dyDescent="0.2">
      <c r="A2241" s="12"/>
      <c r="B2241" s="32"/>
    </row>
    <row r="2242" spans="1:2" ht="15" customHeight="1" x14ac:dyDescent="0.2">
      <c r="A2242" s="12"/>
      <c r="B2242" s="32"/>
    </row>
    <row r="2243" spans="1:2" ht="15" customHeight="1" x14ac:dyDescent="0.2">
      <c r="A2243" s="12"/>
      <c r="B2243" s="32"/>
    </row>
    <row r="2244" spans="1:2" ht="15" customHeight="1" x14ac:dyDescent="0.2">
      <c r="A2244" s="12"/>
      <c r="B2244" s="32"/>
    </row>
    <row r="2245" spans="1:2" ht="15" customHeight="1" x14ac:dyDescent="0.2">
      <c r="A2245" s="12"/>
      <c r="B2245" s="32"/>
    </row>
    <row r="2246" spans="1:2" ht="15" customHeight="1" x14ac:dyDescent="0.2">
      <c r="A2246" s="12"/>
      <c r="B2246" s="32"/>
    </row>
    <row r="2247" spans="1:2" ht="15" customHeight="1" x14ac:dyDescent="0.2">
      <c r="A2247" s="12"/>
      <c r="B2247" s="32"/>
    </row>
    <row r="2248" spans="1:2" ht="15" customHeight="1" x14ac:dyDescent="0.2">
      <c r="A2248" s="12"/>
      <c r="B2248" s="32"/>
    </row>
    <row r="2249" spans="1:2" ht="15" customHeight="1" x14ac:dyDescent="0.2">
      <c r="A2249" s="12"/>
      <c r="B2249" s="32"/>
    </row>
    <row r="2250" spans="1:2" ht="15" customHeight="1" x14ac:dyDescent="0.2">
      <c r="A2250" s="12"/>
      <c r="B2250" s="32"/>
    </row>
    <row r="2251" spans="1:2" ht="15" customHeight="1" x14ac:dyDescent="0.2">
      <c r="A2251" s="12"/>
      <c r="B2251" s="32"/>
    </row>
    <row r="2252" spans="1:2" ht="15" customHeight="1" x14ac:dyDescent="0.2">
      <c r="A2252" s="12"/>
      <c r="B2252" s="32"/>
    </row>
    <row r="2253" spans="1:2" ht="15" customHeight="1" x14ac:dyDescent="0.2">
      <c r="A2253" s="12"/>
      <c r="B2253" s="32"/>
    </row>
    <row r="2254" spans="1:2" ht="15" customHeight="1" x14ac:dyDescent="0.2">
      <c r="A2254" s="12"/>
      <c r="B2254" s="32"/>
    </row>
    <row r="2255" spans="1:2" ht="15" customHeight="1" x14ac:dyDescent="0.2">
      <c r="A2255" s="12"/>
      <c r="B2255" s="32"/>
    </row>
    <row r="2256" spans="1:2" ht="15" customHeight="1" x14ac:dyDescent="0.2">
      <c r="A2256" s="12"/>
      <c r="B2256" s="32"/>
    </row>
    <row r="2257" spans="1:2" ht="15" customHeight="1" x14ac:dyDescent="0.2">
      <c r="A2257" s="12"/>
      <c r="B2257" s="32"/>
    </row>
    <row r="2258" spans="1:2" ht="15" customHeight="1" x14ac:dyDescent="0.2">
      <c r="A2258" s="12"/>
      <c r="B2258" s="32"/>
    </row>
    <row r="2259" spans="1:2" ht="15" customHeight="1" x14ac:dyDescent="0.2">
      <c r="A2259" s="12"/>
      <c r="B2259" s="32"/>
    </row>
    <row r="2260" spans="1:2" ht="15" customHeight="1" x14ac:dyDescent="0.2">
      <c r="A2260" s="12"/>
      <c r="B2260" s="32"/>
    </row>
    <row r="2261" spans="1:2" ht="15" customHeight="1" x14ac:dyDescent="0.2">
      <c r="A2261" s="12"/>
      <c r="B2261" s="32"/>
    </row>
    <row r="2262" spans="1:2" ht="15" customHeight="1" x14ac:dyDescent="0.2">
      <c r="A2262" s="12"/>
      <c r="B2262" s="32"/>
    </row>
    <row r="2263" spans="1:2" ht="15" customHeight="1" x14ac:dyDescent="0.2">
      <c r="A2263" s="12"/>
      <c r="B2263" s="32"/>
    </row>
    <row r="2264" spans="1:2" ht="15" customHeight="1" x14ac:dyDescent="0.2">
      <c r="A2264" s="12"/>
      <c r="B2264" s="32"/>
    </row>
    <row r="2265" spans="1:2" ht="15" customHeight="1" x14ac:dyDescent="0.2">
      <c r="A2265" s="12"/>
      <c r="B2265" s="32"/>
    </row>
    <row r="2266" spans="1:2" ht="15" customHeight="1" x14ac:dyDescent="0.2">
      <c r="A2266" s="12"/>
      <c r="B2266" s="32"/>
    </row>
    <row r="2267" spans="1:2" ht="15" customHeight="1" x14ac:dyDescent="0.2">
      <c r="A2267" s="12"/>
      <c r="B2267" s="32"/>
    </row>
    <row r="2268" spans="1:2" ht="15" customHeight="1" x14ac:dyDescent="0.2">
      <c r="A2268" s="12"/>
      <c r="B2268" s="32"/>
    </row>
    <row r="2269" spans="1:2" ht="15" customHeight="1" x14ac:dyDescent="0.2">
      <c r="A2269" s="12"/>
      <c r="B2269" s="32"/>
    </row>
    <row r="2270" spans="1:2" ht="15" customHeight="1" x14ac:dyDescent="0.2">
      <c r="A2270" s="12"/>
      <c r="B2270" s="32"/>
    </row>
    <row r="2271" spans="1:2" ht="15" customHeight="1" x14ac:dyDescent="0.2">
      <c r="A2271" s="12"/>
      <c r="B2271" s="32"/>
    </row>
    <row r="2272" spans="1:2" ht="15" customHeight="1" x14ac:dyDescent="0.2">
      <c r="A2272" s="12"/>
      <c r="B2272" s="32"/>
    </row>
    <row r="2273" spans="1:2" ht="15" customHeight="1" x14ac:dyDescent="0.2">
      <c r="A2273" s="12"/>
      <c r="B2273" s="32"/>
    </row>
    <row r="2274" spans="1:2" ht="15" customHeight="1" x14ac:dyDescent="0.2">
      <c r="A2274" s="12"/>
      <c r="B2274" s="32"/>
    </row>
    <row r="2275" spans="1:2" ht="15" customHeight="1" x14ac:dyDescent="0.2">
      <c r="A2275" s="12"/>
      <c r="B2275" s="32"/>
    </row>
    <row r="2276" spans="1:2" ht="15" customHeight="1" x14ac:dyDescent="0.2">
      <c r="A2276" s="12"/>
      <c r="B2276" s="32"/>
    </row>
    <row r="2277" spans="1:2" ht="15" customHeight="1" x14ac:dyDescent="0.2">
      <c r="A2277" s="12"/>
      <c r="B2277" s="32"/>
    </row>
    <row r="2278" spans="1:2" ht="15" customHeight="1" x14ac:dyDescent="0.2">
      <c r="A2278" s="12"/>
      <c r="B2278" s="32"/>
    </row>
    <row r="2279" spans="1:2" ht="15" customHeight="1" x14ac:dyDescent="0.2">
      <c r="A2279" s="12"/>
      <c r="B2279" s="32"/>
    </row>
    <row r="2280" spans="1:2" ht="15" customHeight="1" x14ac:dyDescent="0.2">
      <c r="A2280" s="12"/>
      <c r="B2280" s="32"/>
    </row>
    <row r="2281" spans="1:2" ht="15" customHeight="1" x14ac:dyDescent="0.2">
      <c r="A2281" s="12"/>
      <c r="B2281" s="32"/>
    </row>
    <row r="2282" spans="1:2" ht="15" customHeight="1" x14ac:dyDescent="0.2">
      <c r="A2282" s="12"/>
      <c r="B2282" s="32"/>
    </row>
    <row r="2283" spans="1:2" ht="15" customHeight="1" x14ac:dyDescent="0.2">
      <c r="A2283" s="12"/>
      <c r="B2283" s="32"/>
    </row>
    <row r="2284" spans="1:2" ht="15" customHeight="1" x14ac:dyDescent="0.2">
      <c r="A2284" s="12"/>
      <c r="B2284" s="32"/>
    </row>
    <row r="2285" spans="1:2" ht="15" customHeight="1" x14ac:dyDescent="0.2">
      <c r="A2285" s="12"/>
      <c r="B2285" s="32"/>
    </row>
    <row r="2286" spans="1:2" ht="15" customHeight="1" x14ac:dyDescent="0.2">
      <c r="A2286" s="12"/>
      <c r="B2286" s="32"/>
    </row>
    <row r="2287" spans="1:2" ht="15" customHeight="1" x14ac:dyDescent="0.2">
      <c r="A2287" s="12"/>
      <c r="B2287" s="32"/>
    </row>
    <row r="2288" spans="1:2" ht="15" customHeight="1" x14ac:dyDescent="0.2">
      <c r="A2288" s="12"/>
      <c r="B2288" s="32"/>
    </row>
    <row r="2289" spans="1:2" ht="15" customHeight="1" x14ac:dyDescent="0.2">
      <c r="A2289" s="12"/>
      <c r="B2289" s="32"/>
    </row>
    <row r="2290" spans="1:2" ht="15" customHeight="1" x14ac:dyDescent="0.2">
      <c r="A2290" s="12"/>
      <c r="B2290" s="32"/>
    </row>
    <row r="2291" spans="1:2" ht="15" customHeight="1" x14ac:dyDescent="0.2">
      <c r="A2291" s="12"/>
      <c r="B2291" s="32"/>
    </row>
    <row r="2292" spans="1:2" ht="15" customHeight="1" x14ac:dyDescent="0.2">
      <c r="A2292" s="12"/>
      <c r="B2292" s="32"/>
    </row>
    <row r="2293" spans="1:2" ht="15" customHeight="1" x14ac:dyDescent="0.2">
      <c r="A2293" s="12"/>
      <c r="B2293" s="32"/>
    </row>
    <row r="2294" spans="1:2" ht="15" customHeight="1" x14ac:dyDescent="0.2">
      <c r="A2294" s="12"/>
      <c r="B2294" s="32"/>
    </row>
    <row r="2295" spans="1:2" ht="15" customHeight="1" x14ac:dyDescent="0.2">
      <c r="A2295" s="12"/>
      <c r="B2295" s="32"/>
    </row>
    <row r="2296" spans="1:2" ht="15" customHeight="1" x14ac:dyDescent="0.2">
      <c r="A2296" s="12"/>
      <c r="B2296" s="32"/>
    </row>
    <row r="2297" spans="1:2" ht="15" customHeight="1" x14ac:dyDescent="0.2">
      <c r="A2297" s="12"/>
      <c r="B2297" s="32"/>
    </row>
    <row r="2298" spans="1:2" ht="15" customHeight="1" x14ac:dyDescent="0.2">
      <c r="A2298" s="12"/>
      <c r="B2298" s="32"/>
    </row>
    <row r="2299" spans="1:2" ht="15" customHeight="1" x14ac:dyDescent="0.2">
      <c r="A2299" s="12"/>
      <c r="B2299" s="32"/>
    </row>
    <row r="2300" spans="1:2" ht="15" customHeight="1" x14ac:dyDescent="0.2">
      <c r="A2300" s="12"/>
      <c r="B2300" s="32"/>
    </row>
    <row r="2301" spans="1:2" ht="15" customHeight="1" x14ac:dyDescent="0.2">
      <c r="A2301" s="12"/>
      <c r="B2301" s="32"/>
    </row>
    <row r="2302" spans="1:2" ht="15" customHeight="1" x14ac:dyDescent="0.2">
      <c r="A2302" s="12"/>
      <c r="B2302" s="32"/>
    </row>
    <row r="2303" spans="1:2" ht="15" customHeight="1" x14ac:dyDescent="0.2">
      <c r="A2303" s="12"/>
      <c r="B2303" s="32"/>
    </row>
    <row r="2304" spans="1:2" ht="15" customHeight="1" x14ac:dyDescent="0.2">
      <c r="A2304" s="12"/>
      <c r="B2304" s="32"/>
    </row>
    <row r="2305" spans="1:2" ht="15" customHeight="1" x14ac:dyDescent="0.2">
      <c r="A2305" s="12"/>
      <c r="B2305" s="32"/>
    </row>
    <row r="2306" spans="1:2" ht="15" customHeight="1" x14ac:dyDescent="0.2">
      <c r="A2306" s="12"/>
      <c r="B2306" s="32"/>
    </row>
    <row r="2307" spans="1:2" ht="15" customHeight="1" x14ac:dyDescent="0.2">
      <c r="A2307" s="12"/>
      <c r="B2307" s="32"/>
    </row>
    <row r="2308" spans="1:2" ht="15" customHeight="1" x14ac:dyDescent="0.2">
      <c r="A2308" s="12"/>
      <c r="B2308" s="32"/>
    </row>
    <row r="2309" spans="1:2" ht="15" customHeight="1" x14ac:dyDescent="0.2">
      <c r="A2309" s="12"/>
      <c r="B2309" s="32"/>
    </row>
    <row r="2310" spans="1:2" ht="15" customHeight="1" x14ac:dyDescent="0.2">
      <c r="A2310" s="12"/>
      <c r="B2310" s="32"/>
    </row>
    <row r="2311" spans="1:2" ht="15" customHeight="1" x14ac:dyDescent="0.2">
      <c r="A2311" s="12"/>
      <c r="B2311" s="32"/>
    </row>
    <row r="2312" spans="1:2" ht="15" customHeight="1" x14ac:dyDescent="0.2">
      <c r="A2312" s="12"/>
      <c r="B2312" s="32"/>
    </row>
    <row r="2313" spans="1:2" ht="15" customHeight="1" x14ac:dyDescent="0.2">
      <c r="A2313" s="12"/>
      <c r="B2313" s="32"/>
    </row>
    <row r="2314" spans="1:2" ht="15" customHeight="1" x14ac:dyDescent="0.2">
      <c r="A2314" s="12"/>
      <c r="B2314" s="32"/>
    </row>
    <row r="2315" spans="1:2" ht="15" customHeight="1" x14ac:dyDescent="0.2">
      <c r="A2315" s="12"/>
      <c r="B2315" s="32"/>
    </row>
    <row r="2316" spans="1:2" ht="15" customHeight="1" x14ac:dyDescent="0.2">
      <c r="A2316" s="12"/>
      <c r="B2316" s="32"/>
    </row>
    <row r="2317" spans="1:2" ht="15" customHeight="1" x14ac:dyDescent="0.2">
      <c r="A2317" s="12"/>
      <c r="B2317" s="32"/>
    </row>
    <row r="2318" spans="1:2" ht="15" customHeight="1" x14ac:dyDescent="0.2">
      <c r="A2318" s="12"/>
      <c r="B2318" s="32"/>
    </row>
    <row r="2319" spans="1:2" ht="15" customHeight="1" x14ac:dyDescent="0.2">
      <c r="A2319" s="12"/>
      <c r="B2319" s="32"/>
    </row>
    <row r="2320" spans="1:2" ht="15" customHeight="1" x14ac:dyDescent="0.2">
      <c r="A2320" s="12"/>
      <c r="B2320" s="32"/>
    </row>
    <row r="2321" spans="1:2" ht="15" customHeight="1" x14ac:dyDescent="0.2">
      <c r="A2321" s="12"/>
      <c r="B2321" s="32"/>
    </row>
    <row r="2322" spans="1:2" ht="15" customHeight="1" x14ac:dyDescent="0.2">
      <c r="A2322" s="12"/>
      <c r="B2322" s="32"/>
    </row>
    <row r="2323" spans="1:2" ht="15" customHeight="1" x14ac:dyDescent="0.2">
      <c r="A2323" s="12"/>
      <c r="B2323" s="32"/>
    </row>
    <row r="2324" spans="1:2" ht="15" customHeight="1" x14ac:dyDescent="0.2">
      <c r="A2324" s="12"/>
      <c r="B2324" s="32"/>
    </row>
    <row r="2325" spans="1:2" ht="15" customHeight="1" x14ac:dyDescent="0.2">
      <c r="A2325" s="12"/>
      <c r="B2325" s="32"/>
    </row>
    <row r="2326" spans="1:2" ht="15" customHeight="1" x14ac:dyDescent="0.2">
      <c r="A2326" s="12"/>
      <c r="B2326" s="32"/>
    </row>
    <row r="2327" spans="1:2" ht="15" customHeight="1" x14ac:dyDescent="0.2">
      <c r="A2327" s="12"/>
      <c r="B2327" s="32"/>
    </row>
    <row r="2328" spans="1:2" ht="15" customHeight="1" x14ac:dyDescent="0.2">
      <c r="A2328" s="12"/>
      <c r="B2328" s="32"/>
    </row>
    <row r="2329" spans="1:2" ht="15" customHeight="1" x14ac:dyDescent="0.2">
      <c r="A2329" s="12"/>
      <c r="B2329" s="32"/>
    </row>
    <row r="2330" spans="1:2" ht="15" customHeight="1" x14ac:dyDescent="0.2">
      <c r="A2330" s="12"/>
      <c r="B2330" s="32"/>
    </row>
    <row r="2331" spans="1:2" ht="15" customHeight="1" x14ac:dyDescent="0.2">
      <c r="A2331" s="12"/>
      <c r="B2331" s="32"/>
    </row>
    <row r="2332" spans="1:2" ht="15" customHeight="1" x14ac:dyDescent="0.2">
      <c r="A2332" s="12"/>
      <c r="B2332" s="32"/>
    </row>
    <row r="2333" spans="1:2" ht="15" customHeight="1" x14ac:dyDescent="0.2">
      <c r="A2333" s="12"/>
      <c r="B2333" s="32"/>
    </row>
    <row r="2334" spans="1:2" ht="15" customHeight="1" x14ac:dyDescent="0.2">
      <c r="A2334" s="12"/>
      <c r="B2334" s="32"/>
    </row>
    <row r="2335" spans="1:2" ht="15" customHeight="1" x14ac:dyDescent="0.2">
      <c r="A2335" s="12"/>
      <c r="B2335" s="32"/>
    </row>
    <row r="2336" spans="1:2" ht="15" customHeight="1" x14ac:dyDescent="0.2">
      <c r="A2336" s="12"/>
      <c r="B2336" s="32"/>
    </row>
    <row r="2337" spans="1:2" ht="15" customHeight="1" x14ac:dyDescent="0.2">
      <c r="A2337" s="12"/>
      <c r="B2337" s="32"/>
    </row>
    <row r="2338" spans="1:2" ht="15" customHeight="1" x14ac:dyDescent="0.2">
      <c r="A2338" s="12"/>
      <c r="B2338" s="32"/>
    </row>
    <row r="2339" spans="1:2" ht="15" customHeight="1" x14ac:dyDescent="0.2">
      <c r="A2339" s="12"/>
      <c r="B2339" s="32"/>
    </row>
    <row r="2340" spans="1:2" ht="15" customHeight="1" x14ac:dyDescent="0.2">
      <c r="A2340" s="12"/>
      <c r="B2340" s="32"/>
    </row>
    <row r="2341" spans="1:2" ht="15" customHeight="1" x14ac:dyDescent="0.2">
      <c r="A2341" s="12"/>
      <c r="B2341" s="32"/>
    </row>
    <row r="2342" spans="1:2" ht="15" customHeight="1" x14ac:dyDescent="0.2">
      <c r="A2342" s="12"/>
      <c r="B2342" s="32"/>
    </row>
    <row r="2343" spans="1:2" ht="15" customHeight="1" x14ac:dyDescent="0.2">
      <c r="A2343" s="12"/>
      <c r="B2343" s="32"/>
    </row>
    <row r="2344" spans="1:2" ht="15" customHeight="1" x14ac:dyDescent="0.2">
      <c r="A2344" s="12"/>
      <c r="B2344" s="32"/>
    </row>
    <row r="2345" spans="1:2" ht="15" customHeight="1" x14ac:dyDescent="0.2">
      <c r="A2345" s="12"/>
      <c r="B2345" s="32"/>
    </row>
    <row r="2346" spans="1:2" ht="15" customHeight="1" x14ac:dyDescent="0.2">
      <c r="A2346" s="12"/>
      <c r="B2346" s="32"/>
    </row>
    <row r="2347" spans="1:2" ht="15" customHeight="1" x14ac:dyDescent="0.2">
      <c r="A2347" s="12"/>
      <c r="B2347" s="32"/>
    </row>
    <row r="2348" spans="1:2" ht="15" customHeight="1" x14ac:dyDescent="0.2">
      <c r="A2348" s="12"/>
      <c r="B2348" s="32"/>
    </row>
    <row r="2349" spans="1:2" ht="15" customHeight="1" x14ac:dyDescent="0.2">
      <c r="A2349" s="12"/>
      <c r="B2349" s="32"/>
    </row>
    <row r="2350" spans="1:2" ht="15" customHeight="1" x14ac:dyDescent="0.2">
      <c r="A2350" s="12"/>
      <c r="B2350" s="32"/>
    </row>
    <row r="2351" spans="1:2" ht="15" customHeight="1" x14ac:dyDescent="0.2">
      <c r="A2351" s="12"/>
      <c r="B2351" s="32"/>
    </row>
    <row r="2352" spans="1:2" ht="15" customHeight="1" x14ac:dyDescent="0.2">
      <c r="A2352" s="12"/>
      <c r="B2352" s="32"/>
    </row>
    <row r="2353" spans="1:2" ht="15" customHeight="1" x14ac:dyDescent="0.2">
      <c r="A2353" s="12"/>
      <c r="B2353" s="32"/>
    </row>
    <row r="2354" spans="1:2" ht="15" customHeight="1" x14ac:dyDescent="0.2">
      <c r="A2354" s="12"/>
      <c r="B2354" s="32"/>
    </row>
    <row r="2355" spans="1:2" ht="15" customHeight="1" x14ac:dyDescent="0.2">
      <c r="A2355" s="12"/>
      <c r="B2355" s="32"/>
    </row>
    <row r="2356" spans="1:2" ht="15" customHeight="1" x14ac:dyDescent="0.2">
      <c r="A2356" s="12"/>
      <c r="B2356" s="32"/>
    </row>
    <row r="2357" spans="1:2" ht="15" customHeight="1" x14ac:dyDescent="0.2">
      <c r="A2357" s="12"/>
      <c r="B2357" s="32"/>
    </row>
    <row r="2358" spans="1:2" ht="15" customHeight="1" x14ac:dyDescent="0.2">
      <c r="A2358" s="12"/>
      <c r="B2358" s="32"/>
    </row>
    <row r="2359" spans="1:2" ht="15" customHeight="1" x14ac:dyDescent="0.2">
      <c r="A2359" s="12"/>
      <c r="B2359" s="32"/>
    </row>
    <row r="2360" spans="1:2" ht="15" customHeight="1" x14ac:dyDescent="0.2">
      <c r="A2360" s="12"/>
      <c r="B2360" s="32"/>
    </row>
    <row r="2361" spans="1:2" ht="15" customHeight="1" x14ac:dyDescent="0.2">
      <c r="A2361" s="12"/>
      <c r="B2361" s="32"/>
    </row>
    <row r="2362" spans="1:2" ht="15" customHeight="1" x14ac:dyDescent="0.2">
      <c r="A2362" s="12"/>
      <c r="B2362" s="32"/>
    </row>
    <row r="2363" spans="1:2" ht="15" customHeight="1" x14ac:dyDescent="0.2">
      <c r="A2363" s="12"/>
      <c r="B2363" s="32"/>
    </row>
    <row r="2364" spans="1:2" ht="15" customHeight="1" x14ac:dyDescent="0.2">
      <c r="A2364" s="12"/>
      <c r="B2364" s="32"/>
    </row>
    <row r="2365" spans="1:2" ht="15" customHeight="1" x14ac:dyDescent="0.2">
      <c r="A2365" s="12"/>
      <c r="B2365" s="32"/>
    </row>
    <row r="2366" spans="1:2" ht="15" customHeight="1" x14ac:dyDescent="0.2">
      <c r="A2366" s="12"/>
      <c r="B2366" s="32"/>
    </row>
    <row r="2367" spans="1:2" ht="15" customHeight="1" x14ac:dyDescent="0.2">
      <c r="A2367" s="12"/>
      <c r="B2367" s="32"/>
    </row>
    <row r="2368" spans="1:2" ht="15" customHeight="1" x14ac:dyDescent="0.2">
      <c r="A2368" s="12"/>
      <c r="B2368" s="32"/>
    </row>
    <row r="2369" spans="1:2" ht="15" customHeight="1" x14ac:dyDescent="0.2">
      <c r="A2369" s="12"/>
      <c r="B2369" s="32"/>
    </row>
    <row r="2370" spans="1:2" ht="15" customHeight="1" x14ac:dyDescent="0.2">
      <c r="A2370" s="12"/>
      <c r="B2370" s="32"/>
    </row>
    <row r="2371" spans="1:2" ht="15" customHeight="1" x14ac:dyDescent="0.2">
      <c r="A2371" s="12"/>
      <c r="B2371" s="32"/>
    </row>
    <row r="2372" spans="1:2" ht="15" customHeight="1" x14ac:dyDescent="0.2">
      <c r="A2372" s="12"/>
      <c r="B2372" s="32"/>
    </row>
    <row r="2373" spans="1:2" ht="15" customHeight="1" x14ac:dyDescent="0.2">
      <c r="A2373" s="12"/>
      <c r="B2373" s="32"/>
    </row>
    <row r="2374" spans="1:2" ht="15" customHeight="1" x14ac:dyDescent="0.2">
      <c r="A2374" s="12"/>
      <c r="B2374" s="32"/>
    </row>
    <row r="2375" spans="1:2" ht="15" customHeight="1" x14ac:dyDescent="0.2">
      <c r="A2375" s="12"/>
      <c r="B2375" s="32"/>
    </row>
    <row r="2376" spans="1:2" ht="15" customHeight="1" x14ac:dyDescent="0.2">
      <c r="A2376" s="12"/>
      <c r="B2376" s="32"/>
    </row>
    <row r="2377" spans="1:2" ht="15" customHeight="1" x14ac:dyDescent="0.2">
      <c r="A2377" s="12"/>
      <c r="B2377" s="32"/>
    </row>
    <row r="2378" spans="1:2" ht="15" customHeight="1" x14ac:dyDescent="0.2">
      <c r="A2378" s="12"/>
      <c r="B2378" s="32"/>
    </row>
    <row r="2379" spans="1:2" ht="15" customHeight="1" x14ac:dyDescent="0.2">
      <c r="A2379" s="12"/>
      <c r="B2379" s="32"/>
    </row>
    <row r="2380" spans="1:2" ht="15" customHeight="1" x14ac:dyDescent="0.2">
      <c r="A2380" s="12"/>
      <c r="B2380" s="32"/>
    </row>
    <row r="2381" spans="1:2" ht="15" customHeight="1" x14ac:dyDescent="0.2">
      <c r="A2381" s="12"/>
      <c r="B2381" s="32"/>
    </row>
    <row r="2382" spans="1:2" ht="15" customHeight="1" x14ac:dyDescent="0.2">
      <c r="A2382" s="12"/>
      <c r="B2382" s="32"/>
    </row>
    <row r="2383" spans="1:2" ht="15" customHeight="1" x14ac:dyDescent="0.2">
      <c r="A2383" s="12"/>
      <c r="B2383" s="32"/>
    </row>
    <row r="2384" spans="1:2" ht="15" customHeight="1" x14ac:dyDescent="0.2">
      <c r="A2384" s="12"/>
      <c r="B2384" s="32"/>
    </row>
    <row r="2385" spans="1:2" ht="15" customHeight="1" x14ac:dyDescent="0.2">
      <c r="A2385" s="12"/>
      <c r="B2385" s="32"/>
    </row>
    <row r="2386" spans="1:2" ht="15" customHeight="1" x14ac:dyDescent="0.2">
      <c r="A2386" s="12"/>
      <c r="B2386" s="32"/>
    </row>
    <row r="2387" spans="1:2" ht="15" customHeight="1" x14ac:dyDescent="0.2">
      <c r="A2387" s="12"/>
      <c r="B2387" s="32"/>
    </row>
    <row r="2388" spans="1:2" ht="15" customHeight="1" x14ac:dyDescent="0.2">
      <c r="A2388" s="12"/>
      <c r="B2388" s="32"/>
    </row>
    <row r="2389" spans="1:2" ht="15" customHeight="1" x14ac:dyDescent="0.2">
      <c r="A2389" s="12"/>
      <c r="B2389" s="32"/>
    </row>
    <row r="2390" spans="1:2" ht="15" customHeight="1" x14ac:dyDescent="0.2">
      <c r="A2390" s="12"/>
      <c r="B2390" s="32"/>
    </row>
    <row r="2391" spans="1:2" ht="15" customHeight="1" x14ac:dyDescent="0.2">
      <c r="A2391" s="12"/>
      <c r="B2391" s="32"/>
    </row>
    <row r="2392" spans="1:2" ht="15" customHeight="1" x14ac:dyDescent="0.2">
      <c r="A2392" s="12"/>
      <c r="B2392" s="32"/>
    </row>
    <row r="2393" spans="1:2" ht="15" customHeight="1" x14ac:dyDescent="0.2">
      <c r="A2393" s="12"/>
      <c r="B2393" s="32"/>
    </row>
    <row r="2394" spans="1:2" ht="15" customHeight="1" x14ac:dyDescent="0.2">
      <c r="A2394" s="12"/>
      <c r="B2394" s="32"/>
    </row>
    <row r="2395" spans="1:2" ht="15" customHeight="1" x14ac:dyDescent="0.2">
      <c r="A2395" s="12"/>
      <c r="B2395" s="32"/>
    </row>
    <row r="2396" spans="1:2" ht="15" customHeight="1" x14ac:dyDescent="0.2">
      <c r="A2396" s="12"/>
      <c r="B2396" s="32"/>
    </row>
    <row r="2397" spans="1:2" ht="15" customHeight="1" x14ac:dyDescent="0.2">
      <c r="A2397" s="12"/>
      <c r="B2397" s="32"/>
    </row>
    <row r="2398" spans="1:2" ht="15" customHeight="1" x14ac:dyDescent="0.2">
      <c r="A2398" s="12"/>
      <c r="B2398" s="32"/>
    </row>
    <row r="2399" spans="1:2" ht="15" customHeight="1" x14ac:dyDescent="0.2">
      <c r="A2399" s="12"/>
      <c r="B2399" s="32"/>
    </row>
    <row r="2400" spans="1:2" ht="15" customHeight="1" x14ac:dyDescent="0.2">
      <c r="A2400" s="12"/>
      <c r="B2400" s="32"/>
    </row>
    <row r="2401" spans="1:2" ht="15" customHeight="1" x14ac:dyDescent="0.2">
      <c r="A2401" s="12"/>
      <c r="B2401" s="32"/>
    </row>
    <row r="2402" spans="1:2" ht="15" customHeight="1" x14ac:dyDescent="0.2">
      <c r="A2402" s="12"/>
      <c r="B2402" s="32"/>
    </row>
    <row r="2403" spans="1:2" ht="15" customHeight="1" x14ac:dyDescent="0.2">
      <c r="A2403" s="12"/>
      <c r="B2403" s="32"/>
    </row>
    <row r="2404" spans="1:2" ht="15" customHeight="1" x14ac:dyDescent="0.2">
      <c r="A2404" s="12"/>
      <c r="B2404" s="32"/>
    </row>
    <row r="2405" spans="1:2" ht="15" customHeight="1" x14ac:dyDescent="0.2">
      <c r="A2405" s="12"/>
      <c r="B2405" s="32"/>
    </row>
    <row r="2406" spans="1:2" ht="15" customHeight="1" x14ac:dyDescent="0.2">
      <c r="A2406" s="12"/>
      <c r="B2406" s="32"/>
    </row>
    <row r="2407" spans="1:2" ht="15" customHeight="1" x14ac:dyDescent="0.2">
      <c r="A2407" s="12"/>
      <c r="B2407" s="32"/>
    </row>
    <row r="2408" spans="1:2" ht="15" customHeight="1" x14ac:dyDescent="0.2">
      <c r="A2408" s="12"/>
      <c r="B2408" s="32"/>
    </row>
    <row r="2409" spans="1:2" ht="15" customHeight="1" x14ac:dyDescent="0.2">
      <c r="A2409" s="12"/>
      <c r="B2409" s="32"/>
    </row>
    <row r="2410" spans="1:2" ht="15" customHeight="1" x14ac:dyDescent="0.2">
      <c r="A2410" s="12"/>
      <c r="B2410" s="32"/>
    </row>
    <row r="2411" spans="1:2" ht="15" customHeight="1" x14ac:dyDescent="0.2">
      <c r="A2411" s="12"/>
      <c r="B2411" s="32"/>
    </row>
    <row r="2412" spans="1:2" ht="15" customHeight="1" x14ac:dyDescent="0.2">
      <c r="A2412" s="12"/>
      <c r="B2412" s="32"/>
    </row>
    <row r="2413" spans="1:2" ht="15" customHeight="1" x14ac:dyDescent="0.2">
      <c r="A2413" s="12"/>
      <c r="B2413" s="32"/>
    </row>
    <row r="2414" spans="1:2" ht="15" customHeight="1" x14ac:dyDescent="0.2">
      <c r="A2414" s="12"/>
      <c r="B2414" s="32"/>
    </row>
    <row r="2415" spans="1:2" ht="15" customHeight="1" x14ac:dyDescent="0.2">
      <c r="A2415" s="12"/>
      <c r="B2415" s="32"/>
    </row>
    <row r="2416" spans="1:2" ht="15" customHeight="1" x14ac:dyDescent="0.2">
      <c r="A2416" s="12"/>
      <c r="B2416" s="32"/>
    </row>
    <row r="2417" spans="1:2" ht="15" customHeight="1" x14ac:dyDescent="0.2">
      <c r="A2417" s="12"/>
      <c r="B2417" s="32"/>
    </row>
    <row r="2418" spans="1:2" ht="15" customHeight="1" x14ac:dyDescent="0.2">
      <c r="A2418" s="12"/>
      <c r="B2418" s="32"/>
    </row>
    <row r="2419" spans="1:2" ht="15" customHeight="1" x14ac:dyDescent="0.2">
      <c r="A2419" s="12"/>
      <c r="B2419" s="32"/>
    </row>
    <row r="2420" spans="1:2" ht="15" customHeight="1" x14ac:dyDescent="0.2">
      <c r="A2420" s="12"/>
      <c r="B2420" s="32"/>
    </row>
    <row r="2421" spans="1:2" ht="15" customHeight="1" x14ac:dyDescent="0.2">
      <c r="A2421" s="12"/>
      <c r="B2421" s="32"/>
    </row>
    <row r="2422" spans="1:2" ht="15" customHeight="1" x14ac:dyDescent="0.2">
      <c r="A2422" s="12"/>
      <c r="B2422" s="32"/>
    </row>
    <row r="2423" spans="1:2" ht="15" customHeight="1" x14ac:dyDescent="0.2">
      <c r="A2423" s="12"/>
      <c r="B2423" s="32"/>
    </row>
    <row r="2424" spans="1:2" ht="15" customHeight="1" x14ac:dyDescent="0.2">
      <c r="A2424" s="12"/>
      <c r="B2424" s="32"/>
    </row>
    <row r="2425" spans="1:2" ht="15" customHeight="1" x14ac:dyDescent="0.2">
      <c r="A2425" s="12"/>
      <c r="B2425" s="32"/>
    </row>
    <row r="2426" spans="1:2" ht="15" customHeight="1" x14ac:dyDescent="0.2">
      <c r="A2426" s="12"/>
      <c r="B2426" s="32"/>
    </row>
    <row r="2427" spans="1:2" ht="15" customHeight="1" x14ac:dyDescent="0.2">
      <c r="A2427" s="12"/>
      <c r="B2427" s="32"/>
    </row>
    <row r="2428" spans="1:2" ht="15" customHeight="1" x14ac:dyDescent="0.2">
      <c r="A2428" s="12"/>
      <c r="B2428" s="32"/>
    </row>
    <row r="2429" spans="1:2" ht="15" customHeight="1" x14ac:dyDescent="0.2">
      <c r="A2429" s="12"/>
      <c r="B2429" s="32"/>
    </row>
    <row r="2430" spans="1:2" ht="15" customHeight="1" x14ac:dyDescent="0.2">
      <c r="A2430" s="12"/>
      <c r="B2430" s="32"/>
    </row>
    <row r="2431" spans="1:2" ht="15" customHeight="1" x14ac:dyDescent="0.2">
      <c r="A2431" s="12"/>
      <c r="B2431" s="32"/>
    </row>
    <row r="2432" spans="1:2" ht="15" customHeight="1" x14ac:dyDescent="0.2">
      <c r="A2432" s="12"/>
      <c r="B2432" s="32"/>
    </row>
    <row r="2433" spans="1:2" ht="15" customHeight="1" x14ac:dyDescent="0.2">
      <c r="A2433" s="12"/>
      <c r="B2433" s="32"/>
    </row>
    <row r="2434" spans="1:2" ht="15" customHeight="1" x14ac:dyDescent="0.2">
      <c r="A2434" s="12"/>
      <c r="B2434" s="32"/>
    </row>
    <row r="2435" spans="1:2" ht="15" customHeight="1" x14ac:dyDescent="0.2">
      <c r="A2435" s="12"/>
      <c r="B2435" s="32"/>
    </row>
    <row r="2436" spans="1:2" ht="15" customHeight="1" x14ac:dyDescent="0.2">
      <c r="A2436" s="12"/>
      <c r="B2436" s="32"/>
    </row>
    <row r="2437" spans="1:2" ht="15" customHeight="1" x14ac:dyDescent="0.2">
      <c r="A2437" s="12"/>
      <c r="B2437" s="32"/>
    </row>
    <row r="2438" spans="1:2" ht="15" customHeight="1" x14ac:dyDescent="0.2">
      <c r="A2438" s="12"/>
      <c r="B2438" s="32"/>
    </row>
    <row r="2439" spans="1:2" ht="15" customHeight="1" x14ac:dyDescent="0.2">
      <c r="A2439" s="12"/>
      <c r="B2439" s="32"/>
    </row>
    <row r="2440" spans="1:2" ht="15" customHeight="1" x14ac:dyDescent="0.2">
      <c r="A2440" s="12"/>
      <c r="B2440" s="32"/>
    </row>
    <row r="2441" spans="1:2" ht="15" customHeight="1" x14ac:dyDescent="0.2">
      <c r="A2441" s="12"/>
      <c r="B2441" s="32"/>
    </row>
    <row r="2442" spans="1:2" ht="15" customHeight="1" x14ac:dyDescent="0.2">
      <c r="A2442" s="12"/>
      <c r="B2442" s="32"/>
    </row>
    <row r="2443" spans="1:2" ht="15" customHeight="1" x14ac:dyDescent="0.2">
      <c r="A2443" s="12"/>
      <c r="B2443" s="32"/>
    </row>
    <row r="2444" spans="1:2" ht="15" customHeight="1" x14ac:dyDescent="0.2">
      <c r="A2444" s="12"/>
      <c r="B2444" s="32"/>
    </row>
    <row r="2445" spans="1:2" ht="15" customHeight="1" x14ac:dyDescent="0.2">
      <c r="A2445" s="12"/>
      <c r="B2445" s="32"/>
    </row>
    <row r="2446" spans="1:2" ht="15" customHeight="1" x14ac:dyDescent="0.2">
      <c r="A2446" s="12"/>
      <c r="B2446" s="32"/>
    </row>
    <row r="2447" spans="1:2" ht="15" customHeight="1" x14ac:dyDescent="0.2">
      <c r="A2447" s="12"/>
      <c r="B2447" s="32"/>
    </row>
    <row r="2448" spans="1:2" ht="15" customHeight="1" x14ac:dyDescent="0.2">
      <c r="A2448" s="12"/>
      <c r="B2448" s="32"/>
    </row>
    <row r="2449" spans="1:2" ht="15" customHeight="1" x14ac:dyDescent="0.2">
      <c r="A2449" s="12"/>
      <c r="B2449" s="32"/>
    </row>
    <row r="2450" spans="1:2" ht="15" customHeight="1" x14ac:dyDescent="0.2">
      <c r="A2450" s="12"/>
      <c r="B2450" s="32"/>
    </row>
    <row r="2451" spans="1:2" ht="15" customHeight="1" x14ac:dyDescent="0.2">
      <c r="A2451" s="12"/>
      <c r="B2451" s="32"/>
    </row>
    <row r="2452" spans="1:2" ht="15" customHeight="1" x14ac:dyDescent="0.2">
      <c r="A2452" s="12"/>
      <c r="B2452" s="32"/>
    </row>
    <row r="2453" spans="1:2" ht="15" customHeight="1" x14ac:dyDescent="0.2">
      <c r="A2453" s="12"/>
      <c r="B2453" s="32"/>
    </row>
    <row r="2454" spans="1:2" ht="15" customHeight="1" x14ac:dyDescent="0.2">
      <c r="A2454" s="12"/>
      <c r="B2454" s="32"/>
    </row>
    <row r="2455" spans="1:2" ht="15" customHeight="1" x14ac:dyDescent="0.2">
      <c r="A2455" s="12"/>
      <c r="B2455" s="32"/>
    </row>
    <row r="2456" spans="1:2" ht="15" customHeight="1" x14ac:dyDescent="0.2">
      <c r="A2456" s="12"/>
      <c r="B2456" s="32"/>
    </row>
    <row r="2457" spans="1:2" ht="15" customHeight="1" x14ac:dyDescent="0.2">
      <c r="A2457" s="12"/>
      <c r="B2457" s="32"/>
    </row>
    <row r="2458" spans="1:2" ht="15" customHeight="1" x14ac:dyDescent="0.2">
      <c r="A2458" s="12"/>
      <c r="B2458" s="32"/>
    </row>
    <row r="2459" spans="1:2" ht="15" customHeight="1" x14ac:dyDescent="0.2">
      <c r="A2459" s="12"/>
      <c r="B2459" s="32"/>
    </row>
    <row r="2460" spans="1:2" ht="15" customHeight="1" x14ac:dyDescent="0.2">
      <c r="A2460" s="12"/>
      <c r="B2460" s="32"/>
    </row>
    <row r="2461" spans="1:2" ht="15" customHeight="1" x14ac:dyDescent="0.2">
      <c r="A2461" s="12"/>
      <c r="B2461" s="32"/>
    </row>
    <row r="2462" spans="1:2" ht="15" customHeight="1" x14ac:dyDescent="0.2">
      <c r="A2462" s="12"/>
      <c r="B2462" s="32"/>
    </row>
    <row r="2463" spans="1:2" ht="15" customHeight="1" x14ac:dyDescent="0.2">
      <c r="A2463" s="12"/>
      <c r="B2463" s="32"/>
    </row>
    <row r="2464" spans="1:2" ht="15" customHeight="1" x14ac:dyDescent="0.2">
      <c r="A2464" s="12"/>
      <c r="B2464" s="32"/>
    </row>
    <row r="2465" spans="1:2" ht="15" customHeight="1" x14ac:dyDescent="0.2">
      <c r="A2465" s="12"/>
      <c r="B2465" s="32"/>
    </row>
    <row r="2466" spans="1:2" ht="15" customHeight="1" x14ac:dyDescent="0.2">
      <c r="A2466" s="12"/>
      <c r="B2466" s="32"/>
    </row>
    <row r="2467" spans="1:2" ht="15" customHeight="1" x14ac:dyDescent="0.2">
      <c r="A2467" s="12"/>
      <c r="B2467" s="32"/>
    </row>
    <row r="2468" spans="1:2" ht="15" customHeight="1" x14ac:dyDescent="0.2">
      <c r="A2468" s="12"/>
      <c r="B2468" s="32"/>
    </row>
    <row r="2469" spans="1:2" ht="15" customHeight="1" x14ac:dyDescent="0.2">
      <c r="A2469" s="12"/>
      <c r="B2469" s="32"/>
    </row>
    <row r="2470" spans="1:2" ht="15" customHeight="1" x14ac:dyDescent="0.2">
      <c r="A2470" s="12"/>
      <c r="B2470" s="32"/>
    </row>
    <row r="2471" spans="1:2" ht="15" customHeight="1" x14ac:dyDescent="0.2">
      <c r="A2471" s="12"/>
      <c r="B2471" s="32"/>
    </row>
    <row r="2472" spans="1:2" ht="15" customHeight="1" x14ac:dyDescent="0.2">
      <c r="A2472" s="12"/>
      <c r="B2472" s="32"/>
    </row>
    <row r="2473" spans="1:2" ht="15" customHeight="1" x14ac:dyDescent="0.2">
      <c r="A2473" s="12"/>
      <c r="B2473" s="32"/>
    </row>
    <row r="2474" spans="1:2" ht="15" customHeight="1" x14ac:dyDescent="0.2">
      <c r="A2474" s="12"/>
      <c r="B2474" s="32"/>
    </row>
    <row r="2475" spans="1:2" ht="15" customHeight="1" x14ac:dyDescent="0.2">
      <c r="A2475" s="12"/>
      <c r="B2475" s="32"/>
    </row>
    <row r="2476" spans="1:2" ht="15" customHeight="1" x14ac:dyDescent="0.2">
      <c r="A2476" s="12"/>
      <c r="B2476" s="32"/>
    </row>
    <row r="2477" spans="1:2" ht="15" customHeight="1" x14ac:dyDescent="0.2">
      <c r="A2477" s="12"/>
      <c r="B2477" s="32"/>
    </row>
    <row r="2478" spans="1:2" ht="15" customHeight="1" x14ac:dyDescent="0.2">
      <c r="A2478" s="12"/>
      <c r="B2478" s="32"/>
    </row>
    <row r="2479" spans="1:2" ht="15" customHeight="1" x14ac:dyDescent="0.2">
      <c r="A2479" s="12"/>
      <c r="B2479" s="32"/>
    </row>
    <row r="2480" spans="1:2" ht="15" customHeight="1" x14ac:dyDescent="0.2">
      <c r="A2480" s="12"/>
      <c r="B2480" s="32"/>
    </row>
    <row r="2481" spans="1:2" ht="15" customHeight="1" x14ac:dyDescent="0.2">
      <c r="A2481" s="12"/>
      <c r="B2481" s="32"/>
    </row>
    <row r="2482" spans="1:2" ht="15" customHeight="1" x14ac:dyDescent="0.2">
      <c r="A2482" s="12"/>
      <c r="B2482" s="32"/>
    </row>
    <row r="2483" spans="1:2" ht="15" customHeight="1" x14ac:dyDescent="0.2">
      <c r="A2483" s="12"/>
      <c r="B2483" s="32"/>
    </row>
    <row r="2484" spans="1:2" ht="15" customHeight="1" x14ac:dyDescent="0.2">
      <c r="A2484" s="12"/>
      <c r="B2484" s="32"/>
    </row>
    <row r="2485" spans="1:2" ht="15" customHeight="1" x14ac:dyDescent="0.2">
      <c r="A2485" s="12"/>
      <c r="B2485" s="32"/>
    </row>
    <row r="2486" spans="1:2" ht="15" customHeight="1" x14ac:dyDescent="0.2">
      <c r="A2486" s="12"/>
      <c r="B2486" s="32"/>
    </row>
    <row r="2487" spans="1:2" ht="15" customHeight="1" x14ac:dyDescent="0.2">
      <c r="A2487" s="12"/>
      <c r="B2487" s="32"/>
    </row>
    <row r="2488" spans="1:2" ht="15" customHeight="1" x14ac:dyDescent="0.2">
      <c r="A2488" s="12"/>
      <c r="B2488" s="32"/>
    </row>
    <row r="2489" spans="1:2" ht="15" customHeight="1" x14ac:dyDescent="0.2">
      <c r="A2489" s="12"/>
      <c r="B2489" s="32"/>
    </row>
    <row r="2490" spans="1:2" ht="15" customHeight="1" x14ac:dyDescent="0.2">
      <c r="A2490" s="12"/>
      <c r="B2490" s="32"/>
    </row>
    <row r="2491" spans="1:2" ht="15" customHeight="1" x14ac:dyDescent="0.2">
      <c r="A2491" s="12"/>
      <c r="B2491" s="32"/>
    </row>
    <row r="2492" spans="1:2" ht="15" customHeight="1" x14ac:dyDescent="0.2">
      <c r="A2492" s="12"/>
      <c r="B2492" s="32"/>
    </row>
    <row r="2493" spans="1:2" ht="15" customHeight="1" x14ac:dyDescent="0.2">
      <c r="A2493" s="12"/>
      <c r="B2493" s="32"/>
    </row>
    <row r="2494" spans="1:2" ht="15" customHeight="1" x14ac:dyDescent="0.2">
      <c r="A2494" s="12"/>
      <c r="B2494" s="32"/>
    </row>
    <row r="2495" spans="1:2" ht="15" customHeight="1" x14ac:dyDescent="0.2">
      <c r="A2495" s="12"/>
      <c r="B2495" s="32"/>
    </row>
    <row r="2496" spans="1:2" ht="15" customHeight="1" x14ac:dyDescent="0.2">
      <c r="A2496" s="12"/>
      <c r="B2496" s="32"/>
    </row>
    <row r="2497" spans="1:2" ht="15" customHeight="1" x14ac:dyDescent="0.2">
      <c r="A2497" s="12"/>
      <c r="B2497" s="32"/>
    </row>
    <row r="2498" spans="1:2" ht="15" customHeight="1" x14ac:dyDescent="0.2">
      <c r="A2498" s="12"/>
      <c r="B2498" s="32"/>
    </row>
    <row r="2499" spans="1:2" ht="15" customHeight="1" x14ac:dyDescent="0.2">
      <c r="A2499" s="12"/>
      <c r="B2499" s="32"/>
    </row>
    <row r="2500" spans="1:2" ht="15" customHeight="1" x14ac:dyDescent="0.2">
      <c r="A2500" s="12"/>
      <c r="B2500" s="32"/>
    </row>
    <row r="2501" spans="1:2" ht="15" customHeight="1" x14ac:dyDescent="0.2">
      <c r="A2501" s="12"/>
      <c r="B2501" s="32"/>
    </row>
    <row r="2502" spans="1:2" ht="15" customHeight="1" x14ac:dyDescent="0.2">
      <c r="A2502" s="12"/>
      <c r="B2502" s="32"/>
    </row>
    <row r="2503" spans="1:2" ht="15" customHeight="1" x14ac:dyDescent="0.2">
      <c r="A2503" s="12"/>
      <c r="B2503" s="32"/>
    </row>
    <row r="2504" spans="1:2" ht="15" customHeight="1" x14ac:dyDescent="0.2">
      <c r="A2504" s="12"/>
      <c r="B2504" s="32"/>
    </row>
    <row r="2505" spans="1:2" ht="15" customHeight="1" x14ac:dyDescent="0.2">
      <c r="A2505" s="12"/>
      <c r="B2505" s="32"/>
    </row>
    <row r="2506" spans="1:2" ht="15" customHeight="1" x14ac:dyDescent="0.2">
      <c r="A2506" s="12"/>
      <c r="B2506" s="32"/>
    </row>
    <row r="2507" spans="1:2" ht="15" customHeight="1" x14ac:dyDescent="0.2">
      <c r="A2507" s="12"/>
      <c r="B2507" s="32"/>
    </row>
    <row r="2508" spans="1:2" ht="15" customHeight="1" x14ac:dyDescent="0.2">
      <c r="A2508" s="12"/>
      <c r="B2508" s="32"/>
    </row>
    <row r="2509" spans="1:2" ht="15" customHeight="1" x14ac:dyDescent="0.2">
      <c r="A2509" s="12"/>
      <c r="B2509" s="32"/>
    </row>
    <row r="2510" spans="1:2" ht="15" customHeight="1" x14ac:dyDescent="0.2">
      <c r="A2510" s="12"/>
      <c r="B2510" s="32"/>
    </row>
    <row r="2511" spans="1:2" ht="15" customHeight="1" x14ac:dyDescent="0.2">
      <c r="A2511" s="12"/>
      <c r="B2511" s="32"/>
    </row>
    <row r="2512" spans="1:2" ht="15" customHeight="1" x14ac:dyDescent="0.2">
      <c r="A2512" s="12"/>
      <c r="B2512" s="32"/>
    </row>
    <row r="2513" spans="1:2" ht="15" customHeight="1" x14ac:dyDescent="0.2">
      <c r="A2513" s="12"/>
      <c r="B2513" s="32"/>
    </row>
    <row r="2514" spans="1:2" ht="15" customHeight="1" x14ac:dyDescent="0.2">
      <c r="A2514" s="12"/>
      <c r="B2514" s="32"/>
    </row>
    <row r="2515" spans="1:2" ht="15" customHeight="1" x14ac:dyDescent="0.2">
      <c r="A2515" s="12"/>
      <c r="B2515" s="32"/>
    </row>
    <row r="2516" spans="1:2" ht="15" customHeight="1" x14ac:dyDescent="0.2">
      <c r="A2516" s="12"/>
      <c r="B2516" s="32"/>
    </row>
    <row r="2517" spans="1:2" ht="15" customHeight="1" x14ac:dyDescent="0.2">
      <c r="A2517" s="12"/>
      <c r="B2517" s="32"/>
    </row>
    <row r="2518" spans="1:2" ht="15" customHeight="1" x14ac:dyDescent="0.2">
      <c r="A2518" s="12"/>
      <c r="B2518" s="32"/>
    </row>
    <row r="2519" spans="1:2" ht="15" customHeight="1" x14ac:dyDescent="0.2">
      <c r="A2519" s="12"/>
      <c r="B2519" s="32"/>
    </row>
    <row r="2520" spans="1:2" ht="15" customHeight="1" x14ac:dyDescent="0.2">
      <c r="A2520" s="12"/>
      <c r="B2520" s="32"/>
    </row>
    <row r="2521" spans="1:2" ht="15" customHeight="1" x14ac:dyDescent="0.2">
      <c r="A2521" s="12"/>
      <c r="B2521" s="32"/>
    </row>
    <row r="2522" spans="1:2" ht="15" customHeight="1" x14ac:dyDescent="0.2">
      <c r="A2522" s="12"/>
      <c r="B2522" s="32"/>
    </row>
    <row r="2523" spans="1:2" ht="15" customHeight="1" x14ac:dyDescent="0.2">
      <c r="A2523" s="12"/>
      <c r="B2523" s="32"/>
    </row>
    <row r="2524" spans="1:2" ht="15" customHeight="1" x14ac:dyDescent="0.2">
      <c r="A2524" s="12"/>
      <c r="B2524" s="32"/>
    </row>
    <row r="2525" spans="1:2" ht="15" customHeight="1" x14ac:dyDescent="0.2">
      <c r="A2525" s="12"/>
      <c r="B2525" s="32"/>
    </row>
    <row r="2526" spans="1:2" ht="15" customHeight="1" x14ac:dyDescent="0.2">
      <c r="A2526" s="12"/>
      <c r="B2526" s="32"/>
    </row>
    <row r="2527" spans="1:2" ht="15" customHeight="1" x14ac:dyDescent="0.2">
      <c r="A2527" s="12"/>
      <c r="B2527" s="32"/>
    </row>
    <row r="2528" spans="1:2" ht="15" customHeight="1" x14ac:dyDescent="0.2">
      <c r="A2528" s="12"/>
      <c r="B2528" s="32"/>
    </row>
    <row r="2529" spans="1:2" ht="15" customHeight="1" x14ac:dyDescent="0.2">
      <c r="A2529" s="12"/>
      <c r="B2529" s="32"/>
    </row>
    <row r="2530" spans="1:2" ht="15" customHeight="1" x14ac:dyDescent="0.2">
      <c r="A2530" s="12"/>
      <c r="B2530" s="32"/>
    </row>
    <row r="2531" spans="1:2" ht="15" customHeight="1" x14ac:dyDescent="0.2">
      <c r="A2531" s="12"/>
      <c r="B2531" s="32"/>
    </row>
    <row r="2532" spans="1:2" ht="15" customHeight="1" x14ac:dyDescent="0.2">
      <c r="A2532" s="12"/>
      <c r="B2532" s="32"/>
    </row>
    <row r="2533" spans="1:2" ht="15" customHeight="1" x14ac:dyDescent="0.2">
      <c r="A2533" s="12"/>
      <c r="B2533" s="32"/>
    </row>
    <row r="2534" spans="1:2" ht="15" customHeight="1" x14ac:dyDescent="0.2">
      <c r="A2534" s="12"/>
      <c r="B2534" s="32"/>
    </row>
    <row r="2535" spans="1:2" ht="15" customHeight="1" x14ac:dyDescent="0.2">
      <c r="A2535" s="12"/>
      <c r="B2535" s="32"/>
    </row>
    <row r="2536" spans="1:2" ht="15" customHeight="1" x14ac:dyDescent="0.2">
      <c r="A2536" s="12"/>
      <c r="B2536" s="32"/>
    </row>
    <row r="2537" spans="1:2" ht="15" customHeight="1" x14ac:dyDescent="0.2">
      <c r="A2537" s="12"/>
      <c r="B2537" s="32"/>
    </row>
    <row r="2538" spans="1:2" ht="15" customHeight="1" x14ac:dyDescent="0.2">
      <c r="A2538" s="12"/>
      <c r="B2538" s="32"/>
    </row>
    <row r="2539" spans="1:2" ht="15" customHeight="1" x14ac:dyDescent="0.2">
      <c r="A2539" s="12"/>
      <c r="B2539" s="32"/>
    </row>
    <row r="2540" spans="1:2" ht="15" customHeight="1" x14ac:dyDescent="0.2">
      <c r="A2540" s="12"/>
      <c r="B2540" s="32"/>
    </row>
    <row r="2541" spans="1:2" ht="15" customHeight="1" x14ac:dyDescent="0.2">
      <c r="A2541" s="12"/>
      <c r="B2541" s="32"/>
    </row>
    <row r="2542" spans="1:2" ht="15" customHeight="1" x14ac:dyDescent="0.2">
      <c r="A2542" s="12"/>
      <c r="B2542" s="32"/>
    </row>
    <row r="2543" spans="1:2" ht="15" customHeight="1" x14ac:dyDescent="0.2">
      <c r="A2543" s="12"/>
      <c r="B2543" s="32"/>
    </row>
    <row r="2544" spans="1:2" ht="15" customHeight="1" x14ac:dyDescent="0.2">
      <c r="A2544" s="12"/>
      <c r="B2544" s="32"/>
    </row>
    <row r="2545" spans="1:2" ht="15" customHeight="1" x14ac:dyDescent="0.2">
      <c r="A2545" s="12"/>
      <c r="B2545" s="32"/>
    </row>
    <row r="2546" spans="1:2" ht="15" customHeight="1" x14ac:dyDescent="0.2">
      <c r="A2546" s="12"/>
      <c r="B2546" s="32"/>
    </row>
    <row r="2547" spans="1:2" ht="15" customHeight="1" x14ac:dyDescent="0.2">
      <c r="A2547" s="12"/>
      <c r="B2547" s="32"/>
    </row>
    <row r="2548" spans="1:2" ht="15" customHeight="1" x14ac:dyDescent="0.2">
      <c r="A2548" s="12"/>
      <c r="B2548" s="32"/>
    </row>
    <row r="2549" spans="1:2" ht="15" customHeight="1" x14ac:dyDescent="0.2">
      <c r="A2549" s="12"/>
      <c r="B2549" s="32"/>
    </row>
    <row r="2550" spans="1:2" ht="15" customHeight="1" x14ac:dyDescent="0.2">
      <c r="A2550" s="12"/>
      <c r="B2550" s="32"/>
    </row>
    <row r="2551" spans="1:2" ht="15" customHeight="1" x14ac:dyDescent="0.2">
      <c r="A2551" s="12"/>
      <c r="B2551" s="32"/>
    </row>
    <row r="2552" spans="1:2" ht="15" customHeight="1" x14ac:dyDescent="0.2">
      <c r="A2552" s="12"/>
      <c r="B2552" s="32"/>
    </row>
    <row r="2553" spans="1:2" ht="15" customHeight="1" x14ac:dyDescent="0.2">
      <c r="A2553" s="12"/>
      <c r="B2553" s="32"/>
    </row>
    <row r="2554" spans="1:2" ht="15" customHeight="1" x14ac:dyDescent="0.2">
      <c r="A2554" s="12"/>
      <c r="B2554" s="32"/>
    </row>
    <row r="2555" spans="1:2" ht="15" customHeight="1" x14ac:dyDescent="0.2">
      <c r="A2555" s="12"/>
      <c r="B2555" s="32"/>
    </row>
    <row r="2556" spans="1:2" ht="15" customHeight="1" x14ac:dyDescent="0.2">
      <c r="A2556" s="12"/>
      <c r="B2556" s="32"/>
    </row>
    <row r="2557" spans="1:2" ht="15" customHeight="1" x14ac:dyDescent="0.2">
      <c r="A2557" s="12"/>
      <c r="B2557" s="32"/>
    </row>
    <row r="2558" spans="1:2" ht="15" customHeight="1" x14ac:dyDescent="0.2">
      <c r="A2558" s="12"/>
      <c r="B2558" s="32"/>
    </row>
    <row r="2559" spans="1:2" ht="15" customHeight="1" x14ac:dyDescent="0.2">
      <c r="A2559" s="12"/>
      <c r="B2559" s="32"/>
    </row>
    <row r="2560" spans="1:2" ht="15" customHeight="1" x14ac:dyDescent="0.2">
      <c r="A2560" s="12"/>
      <c r="B2560" s="32"/>
    </row>
    <row r="2561" spans="1:2" ht="15" customHeight="1" x14ac:dyDescent="0.2">
      <c r="A2561" s="12"/>
      <c r="B2561" s="32"/>
    </row>
    <row r="2562" spans="1:2" ht="15" customHeight="1" x14ac:dyDescent="0.2">
      <c r="A2562" s="12"/>
      <c r="B2562" s="32"/>
    </row>
    <row r="2563" spans="1:2" ht="15" customHeight="1" x14ac:dyDescent="0.2">
      <c r="A2563" s="12"/>
      <c r="B2563" s="32"/>
    </row>
    <row r="2564" spans="1:2" ht="15" customHeight="1" x14ac:dyDescent="0.2">
      <c r="A2564" s="12"/>
      <c r="B2564" s="32"/>
    </row>
    <row r="2565" spans="1:2" ht="15" customHeight="1" x14ac:dyDescent="0.2">
      <c r="A2565" s="12"/>
      <c r="B2565" s="32"/>
    </row>
    <row r="2566" spans="1:2" ht="15" customHeight="1" x14ac:dyDescent="0.2">
      <c r="A2566" s="12"/>
      <c r="B2566" s="32"/>
    </row>
    <row r="2567" spans="1:2" ht="15" customHeight="1" x14ac:dyDescent="0.2">
      <c r="A2567" s="12"/>
      <c r="B2567" s="32"/>
    </row>
    <row r="2568" spans="1:2" ht="15" customHeight="1" x14ac:dyDescent="0.2">
      <c r="A2568" s="12"/>
      <c r="B2568" s="32"/>
    </row>
    <row r="2569" spans="1:2" ht="15" customHeight="1" x14ac:dyDescent="0.2">
      <c r="A2569" s="12"/>
      <c r="B2569" s="32"/>
    </row>
    <row r="2570" spans="1:2" ht="15" customHeight="1" x14ac:dyDescent="0.2">
      <c r="A2570" s="12"/>
      <c r="B2570" s="32"/>
    </row>
    <row r="2571" spans="1:2" ht="15" customHeight="1" x14ac:dyDescent="0.2">
      <c r="A2571" s="12"/>
      <c r="B2571" s="32"/>
    </row>
    <row r="2572" spans="1:2" ht="15" customHeight="1" x14ac:dyDescent="0.2">
      <c r="A2572" s="12"/>
      <c r="B2572" s="32"/>
    </row>
    <row r="2573" spans="1:2" ht="15" customHeight="1" x14ac:dyDescent="0.2">
      <c r="A2573" s="12"/>
      <c r="B2573" s="32"/>
    </row>
    <row r="2574" spans="1:2" ht="15" customHeight="1" x14ac:dyDescent="0.2">
      <c r="A2574" s="12"/>
      <c r="B2574" s="32"/>
    </row>
    <row r="2575" spans="1:2" ht="15" customHeight="1" x14ac:dyDescent="0.2">
      <c r="A2575" s="12"/>
      <c r="B2575" s="32"/>
    </row>
    <row r="2576" spans="1:2" ht="15" customHeight="1" x14ac:dyDescent="0.2">
      <c r="A2576" s="12"/>
      <c r="B2576" s="32"/>
    </row>
    <row r="2577" spans="1:2" ht="15" customHeight="1" x14ac:dyDescent="0.2">
      <c r="A2577" s="12"/>
      <c r="B2577" s="32"/>
    </row>
    <row r="2578" spans="1:2" ht="15" customHeight="1" x14ac:dyDescent="0.2">
      <c r="A2578" s="12"/>
      <c r="B2578" s="32"/>
    </row>
    <row r="2579" spans="1:2" ht="15" customHeight="1" x14ac:dyDescent="0.2">
      <c r="A2579" s="12"/>
      <c r="B2579" s="32"/>
    </row>
    <row r="2580" spans="1:2" ht="15" customHeight="1" x14ac:dyDescent="0.2">
      <c r="A2580" s="12"/>
      <c r="B2580" s="32"/>
    </row>
    <row r="2581" spans="1:2" ht="15" customHeight="1" x14ac:dyDescent="0.2">
      <c r="A2581" s="12"/>
      <c r="B2581" s="32"/>
    </row>
    <row r="2582" spans="1:2" ht="15" customHeight="1" x14ac:dyDescent="0.2">
      <c r="A2582" s="12"/>
      <c r="B2582" s="32"/>
    </row>
    <row r="2583" spans="1:2" ht="15" customHeight="1" x14ac:dyDescent="0.2">
      <c r="A2583" s="12"/>
      <c r="B2583" s="32"/>
    </row>
    <row r="2584" spans="1:2" ht="15" customHeight="1" x14ac:dyDescent="0.2">
      <c r="A2584" s="12"/>
      <c r="B2584" s="32"/>
    </row>
    <row r="2585" spans="1:2" ht="15" customHeight="1" x14ac:dyDescent="0.2">
      <c r="A2585" s="12"/>
      <c r="B2585" s="32"/>
    </row>
    <row r="2586" spans="1:2" ht="15" customHeight="1" x14ac:dyDescent="0.2">
      <c r="A2586" s="12"/>
      <c r="B2586" s="32"/>
    </row>
    <row r="2587" spans="1:2" ht="15" customHeight="1" x14ac:dyDescent="0.2">
      <c r="A2587" s="12"/>
      <c r="B2587" s="32"/>
    </row>
    <row r="2588" spans="1:2" ht="15" customHeight="1" x14ac:dyDescent="0.2">
      <c r="A2588" s="12"/>
      <c r="B2588" s="32"/>
    </row>
    <row r="2589" spans="1:2" ht="15" customHeight="1" x14ac:dyDescent="0.2">
      <c r="A2589" s="12"/>
      <c r="B2589" s="32"/>
    </row>
    <row r="2590" spans="1:2" ht="15" customHeight="1" x14ac:dyDescent="0.2">
      <c r="A2590" s="12"/>
      <c r="B2590" s="32"/>
    </row>
    <row r="2591" spans="1:2" ht="15" customHeight="1" x14ac:dyDescent="0.2">
      <c r="A2591" s="12"/>
      <c r="B2591" s="32"/>
    </row>
    <row r="2592" spans="1:2" ht="15" customHeight="1" x14ac:dyDescent="0.2">
      <c r="A2592" s="12"/>
      <c r="B2592" s="32"/>
    </row>
    <row r="2593" spans="1:2" ht="15" customHeight="1" x14ac:dyDescent="0.2">
      <c r="A2593" s="12"/>
      <c r="B2593" s="32"/>
    </row>
    <row r="2594" spans="1:2" ht="15" customHeight="1" x14ac:dyDescent="0.2">
      <c r="A2594" s="12"/>
      <c r="B2594" s="32"/>
    </row>
    <row r="2595" spans="1:2" ht="15" customHeight="1" x14ac:dyDescent="0.2">
      <c r="A2595" s="12"/>
      <c r="B2595" s="32"/>
    </row>
    <row r="2596" spans="1:2" ht="15" customHeight="1" x14ac:dyDescent="0.2">
      <c r="A2596" s="12"/>
      <c r="B2596" s="32"/>
    </row>
    <row r="2597" spans="1:2" ht="15" customHeight="1" x14ac:dyDescent="0.2">
      <c r="A2597" s="12"/>
      <c r="B2597" s="32"/>
    </row>
    <row r="2598" spans="1:2" ht="15" customHeight="1" x14ac:dyDescent="0.2">
      <c r="A2598" s="12"/>
      <c r="B2598" s="32"/>
    </row>
    <row r="2599" spans="1:2" ht="15" customHeight="1" x14ac:dyDescent="0.2">
      <c r="A2599" s="12"/>
      <c r="B2599" s="32"/>
    </row>
    <row r="2600" spans="1:2" ht="15" customHeight="1" x14ac:dyDescent="0.2">
      <c r="A2600" s="12"/>
      <c r="B2600" s="32"/>
    </row>
    <row r="2601" spans="1:2" ht="15" customHeight="1" x14ac:dyDescent="0.2">
      <c r="A2601" s="12"/>
      <c r="B2601" s="32"/>
    </row>
    <row r="2602" spans="1:2" ht="15" customHeight="1" x14ac:dyDescent="0.2">
      <c r="A2602" s="12"/>
      <c r="B2602" s="32"/>
    </row>
    <row r="2603" spans="1:2" ht="15" customHeight="1" x14ac:dyDescent="0.2">
      <c r="A2603" s="12"/>
      <c r="B2603" s="32"/>
    </row>
    <row r="2604" spans="1:2" ht="15" customHeight="1" x14ac:dyDescent="0.2">
      <c r="A2604" s="12"/>
      <c r="B2604" s="32"/>
    </row>
    <row r="2605" spans="1:2" ht="15" customHeight="1" x14ac:dyDescent="0.2">
      <c r="A2605" s="12"/>
      <c r="B2605" s="32"/>
    </row>
    <row r="2606" spans="1:2" ht="15" customHeight="1" x14ac:dyDescent="0.2">
      <c r="A2606" s="12"/>
      <c r="B2606" s="32"/>
    </row>
    <row r="2607" spans="1:2" ht="15" customHeight="1" x14ac:dyDescent="0.2">
      <c r="A2607" s="12"/>
      <c r="B2607" s="32"/>
    </row>
    <row r="2608" spans="1:2" ht="15" customHeight="1" x14ac:dyDescent="0.2">
      <c r="A2608" s="12"/>
      <c r="B2608" s="32"/>
    </row>
    <row r="2609" spans="1:2" ht="15" customHeight="1" x14ac:dyDescent="0.2">
      <c r="A2609" s="12"/>
      <c r="B2609" s="32"/>
    </row>
    <row r="2610" spans="1:2" ht="15" customHeight="1" x14ac:dyDescent="0.2">
      <c r="A2610" s="12"/>
      <c r="B2610" s="32"/>
    </row>
    <row r="2611" spans="1:2" ht="15" customHeight="1" x14ac:dyDescent="0.2">
      <c r="A2611" s="12"/>
      <c r="B2611" s="32"/>
    </row>
    <row r="2612" spans="1:2" ht="15" customHeight="1" x14ac:dyDescent="0.2">
      <c r="A2612" s="12"/>
      <c r="B2612" s="32"/>
    </row>
    <row r="2613" spans="1:2" ht="15" customHeight="1" x14ac:dyDescent="0.2">
      <c r="A2613" s="12"/>
      <c r="B2613" s="32"/>
    </row>
    <row r="2614" spans="1:2" ht="15" customHeight="1" x14ac:dyDescent="0.2">
      <c r="A2614" s="12"/>
      <c r="B2614" s="32"/>
    </row>
    <row r="2615" spans="1:2" ht="15" customHeight="1" x14ac:dyDescent="0.2">
      <c r="A2615" s="12"/>
      <c r="B2615" s="32"/>
    </row>
    <row r="2616" spans="1:2" ht="15" customHeight="1" x14ac:dyDescent="0.2">
      <c r="A2616" s="12"/>
      <c r="B2616" s="32"/>
    </row>
    <row r="2617" spans="1:2" ht="15" customHeight="1" x14ac:dyDescent="0.2">
      <c r="A2617" s="12"/>
      <c r="B2617" s="32"/>
    </row>
    <row r="2618" spans="1:2" ht="15" customHeight="1" x14ac:dyDescent="0.2">
      <c r="A2618" s="12"/>
      <c r="B2618" s="32"/>
    </row>
    <row r="2619" spans="1:2" ht="15" customHeight="1" x14ac:dyDescent="0.2">
      <c r="A2619" s="12"/>
      <c r="B2619" s="32"/>
    </row>
    <row r="2620" spans="1:2" ht="15" customHeight="1" x14ac:dyDescent="0.2">
      <c r="A2620" s="12"/>
      <c r="B2620" s="32"/>
    </row>
    <row r="2621" spans="1:2" ht="15" customHeight="1" x14ac:dyDescent="0.2">
      <c r="A2621" s="12"/>
      <c r="B2621" s="32"/>
    </row>
    <row r="2622" spans="1:2" ht="15" customHeight="1" x14ac:dyDescent="0.2">
      <c r="A2622" s="12"/>
      <c r="B2622" s="32"/>
    </row>
    <row r="2623" spans="1:2" ht="15" customHeight="1" x14ac:dyDescent="0.2">
      <c r="A2623" s="12"/>
      <c r="B2623" s="32"/>
    </row>
    <row r="2624" spans="1:2" ht="15" customHeight="1" x14ac:dyDescent="0.2">
      <c r="A2624" s="12"/>
      <c r="B2624" s="32"/>
    </row>
    <row r="2625" spans="1:2" ht="15" customHeight="1" x14ac:dyDescent="0.2">
      <c r="A2625" s="12"/>
      <c r="B2625" s="32"/>
    </row>
    <row r="2626" spans="1:2" ht="15" customHeight="1" x14ac:dyDescent="0.2">
      <c r="A2626" s="12"/>
      <c r="B2626" s="32"/>
    </row>
    <row r="2627" spans="1:2" ht="15" customHeight="1" x14ac:dyDescent="0.2">
      <c r="A2627" s="12"/>
      <c r="B2627" s="32"/>
    </row>
    <row r="2628" spans="1:2" ht="15" customHeight="1" x14ac:dyDescent="0.2">
      <c r="A2628" s="12"/>
      <c r="B2628" s="32"/>
    </row>
    <row r="2629" spans="1:2" ht="15" customHeight="1" x14ac:dyDescent="0.2">
      <c r="A2629" s="12"/>
      <c r="B2629" s="32"/>
    </row>
    <row r="2630" spans="1:2" ht="15" customHeight="1" x14ac:dyDescent="0.2">
      <c r="A2630" s="12"/>
      <c r="B2630" s="32"/>
    </row>
    <row r="2631" spans="1:2" ht="15" customHeight="1" x14ac:dyDescent="0.2">
      <c r="A2631" s="12"/>
      <c r="B2631" s="32"/>
    </row>
    <row r="2632" spans="1:2" ht="15" customHeight="1" x14ac:dyDescent="0.2">
      <c r="A2632" s="12"/>
      <c r="B2632" s="32"/>
    </row>
    <row r="2633" spans="1:2" ht="15" customHeight="1" x14ac:dyDescent="0.2">
      <c r="A2633" s="12"/>
      <c r="B2633" s="32"/>
    </row>
    <row r="2634" spans="1:2" ht="15" customHeight="1" x14ac:dyDescent="0.2">
      <c r="A2634" s="12"/>
      <c r="B2634" s="32"/>
    </row>
    <row r="2635" spans="1:2" ht="15" customHeight="1" x14ac:dyDescent="0.2">
      <c r="A2635" s="12"/>
      <c r="B2635" s="32"/>
    </row>
    <row r="2636" spans="1:2" ht="15" customHeight="1" x14ac:dyDescent="0.2">
      <c r="A2636" s="12"/>
      <c r="B2636" s="32"/>
    </row>
    <row r="2637" spans="1:2" ht="15" customHeight="1" x14ac:dyDescent="0.2">
      <c r="A2637" s="12"/>
      <c r="B2637" s="32"/>
    </row>
    <row r="2638" spans="1:2" ht="15" customHeight="1" x14ac:dyDescent="0.2">
      <c r="A2638" s="12"/>
      <c r="B2638" s="32"/>
    </row>
    <row r="2639" spans="1:2" ht="15" customHeight="1" x14ac:dyDescent="0.2">
      <c r="A2639" s="12"/>
      <c r="B2639" s="32"/>
    </row>
    <row r="2640" spans="1:2" ht="15" customHeight="1" x14ac:dyDescent="0.2">
      <c r="A2640" s="12"/>
      <c r="B2640" s="32"/>
    </row>
    <row r="2641" spans="1:2" ht="15" customHeight="1" x14ac:dyDescent="0.2">
      <c r="A2641" s="12"/>
      <c r="B2641" s="32"/>
    </row>
    <row r="2642" spans="1:2" ht="15" customHeight="1" x14ac:dyDescent="0.2">
      <c r="A2642" s="12"/>
      <c r="B2642" s="32"/>
    </row>
    <row r="2643" spans="1:2" ht="15" customHeight="1" x14ac:dyDescent="0.2">
      <c r="A2643" s="12"/>
      <c r="B2643" s="32"/>
    </row>
    <row r="2644" spans="1:2" ht="15" customHeight="1" x14ac:dyDescent="0.2">
      <c r="A2644" s="12"/>
      <c r="B2644" s="32"/>
    </row>
    <row r="2645" spans="1:2" ht="15" customHeight="1" x14ac:dyDescent="0.2">
      <c r="A2645" s="12"/>
      <c r="B2645" s="32"/>
    </row>
    <row r="2646" spans="1:2" ht="15" customHeight="1" x14ac:dyDescent="0.2">
      <c r="A2646" s="12"/>
      <c r="B2646" s="32"/>
    </row>
    <row r="2647" spans="1:2" ht="15" customHeight="1" x14ac:dyDescent="0.2">
      <c r="A2647" s="12"/>
      <c r="B2647" s="32"/>
    </row>
    <row r="2648" spans="1:2" ht="15" customHeight="1" x14ac:dyDescent="0.2">
      <c r="A2648" s="12"/>
      <c r="B2648" s="32"/>
    </row>
    <row r="2649" spans="1:2" ht="15" customHeight="1" x14ac:dyDescent="0.2">
      <c r="A2649" s="12"/>
      <c r="B2649" s="32"/>
    </row>
    <row r="2650" spans="1:2" ht="15" customHeight="1" x14ac:dyDescent="0.2">
      <c r="A2650" s="12"/>
      <c r="B2650" s="32"/>
    </row>
    <row r="2651" spans="1:2" ht="15" customHeight="1" x14ac:dyDescent="0.2">
      <c r="A2651" s="12"/>
      <c r="B2651" s="32"/>
    </row>
    <row r="2652" spans="1:2" ht="15" customHeight="1" x14ac:dyDescent="0.2">
      <c r="A2652" s="12"/>
      <c r="B2652" s="32"/>
    </row>
    <row r="2653" spans="1:2" ht="15" customHeight="1" x14ac:dyDescent="0.2">
      <c r="A2653" s="12"/>
      <c r="B2653" s="32"/>
    </row>
    <row r="2654" spans="1:2" ht="15" customHeight="1" x14ac:dyDescent="0.2">
      <c r="A2654" s="12"/>
      <c r="B2654" s="32"/>
    </row>
    <row r="2655" spans="1:2" ht="15" customHeight="1" x14ac:dyDescent="0.2">
      <c r="A2655" s="12"/>
      <c r="B2655" s="32"/>
    </row>
    <row r="2656" spans="1:2" ht="15" customHeight="1" x14ac:dyDescent="0.2">
      <c r="A2656" s="12"/>
      <c r="B2656" s="32"/>
    </row>
    <row r="2657" spans="1:2" ht="15" customHeight="1" x14ac:dyDescent="0.2">
      <c r="A2657" s="12"/>
      <c r="B2657" s="32"/>
    </row>
    <row r="2658" spans="1:2" ht="15" customHeight="1" x14ac:dyDescent="0.2">
      <c r="A2658" s="12"/>
      <c r="B2658" s="32"/>
    </row>
    <row r="2659" spans="1:2" ht="15" customHeight="1" x14ac:dyDescent="0.2">
      <c r="A2659" s="12"/>
      <c r="B2659" s="32"/>
    </row>
    <row r="2660" spans="1:2" ht="15" customHeight="1" x14ac:dyDescent="0.2">
      <c r="A2660" s="12"/>
      <c r="B2660" s="32"/>
    </row>
    <row r="2661" spans="1:2" ht="15" customHeight="1" x14ac:dyDescent="0.2">
      <c r="A2661" s="12"/>
      <c r="B2661" s="32"/>
    </row>
    <row r="2662" spans="1:2" ht="15" customHeight="1" x14ac:dyDescent="0.2">
      <c r="A2662" s="12"/>
      <c r="B2662" s="32"/>
    </row>
    <row r="2663" spans="1:2" ht="15" customHeight="1" x14ac:dyDescent="0.2">
      <c r="A2663" s="12"/>
      <c r="B2663" s="32"/>
    </row>
    <row r="2664" spans="1:2" ht="15" customHeight="1" x14ac:dyDescent="0.2">
      <c r="A2664" s="12"/>
      <c r="B2664" s="32"/>
    </row>
    <row r="2665" spans="1:2" ht="15" customHeight="1" x14ac:dyDescent="0.2">
      <c r="A2665" s="12"/>
      <c r="B2665" s="32"/>
    </row>
    <row r="2666" spans="1:2" ht="15" customHeight="1" x14ac:dyDescent="0.2">
      <c r="A2666" s="12"/>
      <c r="B2666" s="32"/>
    </row>
    <row r="2667" spans="1:2" ht="15" customHeight="1" x14ac:dyDescent="0.2">
      <c r="A2667" s="12"/>
      <c r="B2667" s="32"/>
    </row>
    <row r="2668" spans="1:2" ht="15" customHeight="1" x14ac:dyDescent="0.2">
      <c r="A2668" s="12"/>
      <c r="B2668" s="32"/>
    </row>
    <row r="2669" spans="1:2" ht="15" customHeight="1" x14ac:dyDescent="0.2">
      <c r="A2669" s="12"/>
      <c r="B2669" s="32"/>
    </row>
    <row r="2670" spans="1:2" ht="15" customHeight="1" x14ac:dyDescent="0.2">
      <c r="A2670" s="12"/>
      <c r="B2670" s="32"/>
    </row>
    <row r="2671" spans="1:2" ht="15" customHeight="1" x14ac:dyDescent="0.2">
      <c r="A2671" s="12"/>
      <c r="B2671" s="32"/>
    </row>
    <row r="2672" spans="1:2" ht="15" customHeight="1" x14ac:dyDescent="0.2">
      <c r="A2672" s="12"/>
      <c r="B2672" s="32"/>
    </row>
    <row r="2673" spans="1:2" ht="15" customHeight="1" x14ac:dyDescent="0.2">
      <c r="A2673" s="12"/>
      <c r="B2673" s="32"/>
    </row>
    <row r="2674" spans="1:2" ht="15" customHeight="1" x14ac:dyDescent="0.2">
      <c r="A2674" s="12"/>
      <c r="B2674" s="32"/>
    </row>
    <row r="2675" spans="1:2" ht="15" customHeight="1" x14ac:dyDescent="0.2">
      <c r="A2675" s="12"/>
      <c r="B2675" s="32"/>
    </row>
    <row r="2676" spans="1:2" ht="15" customHeight="1" x14ac:dyDescent="0.2">
      <c r="A2676" s="12"/>
      <c r="B2676" s="32"/>
    </row>
    <row r="2677" spans="1:2" ht="15" customHeight="1" x14ac:dyDescent="0.2">
      <c r="A2677" s="12"/>
      <c r="B2677" s="32"/>
    </row>
    <row r="2678" spans="1:2" ht="15" customHeight="1" x14ac:dyDescent="0.2">
      <c r="A2678" s="12"/>
      <c r="B2678" s="32"/>
    </row>
    <row r="2679" spans="1:2" ht="15" customHeight="1" x14ac:dyDescent="0.2">
      <c r="A2679" s="12"/>
      <c r="B2679" s="32"/>
    </row>
    <row r="2680" spans="1:2" ht="15" customHeight="1" x14ac:dyDescent="0.2">
      <c r="A2680" s="12"/>
      <c r="B2680" s="32"/>
    </row>
    <row r="2681" spans="1:2" ht="15" customHeight="1" x14ac:dyDescent="0.2">
      <c r="A2681" s="12"/>
      <c r="B2681" s="32"/>
    </row>
    <row r="2682" spans="1:2" ht="15" customHeight="1" x14ac:dyDescent="0.2">
      <c r="A2682" s="12"/>
      <c r="B2682" s="32"/>
    </row>
    <row r="2683" spans="1:2" ht="15" customHeight="1" x14ac:dyDescent="0.2">
      <c r="A2683" s="12"/>
      <c r="B2683" s="32"/>
    </row>
    <row r="2684" spans="1:2" ht="15" customHeight="1" x14ac:dyDescent="0.2">
      <c r="A2684" s="12"/>
      <c r="B2684" s="32"/>
    </row>
    <row r="2685" spans="1:2" ht="15" customHeight="1" x14ac:dyDescent="0.2">
      <c r="A2685" s="12"/>
      <c r="B2685" s="32"/>
    </row>
    <row r="2686" spans="1:2" ht="15" customHeight="1" x14ac:dyDescent="0.2">
      <c r="A2686" s="12"/>
      <c r="B2686" s="32"/>
    </row>
    <row r="2687" spans="1:2" ht="15" customHeight="1" x14ac:dyDescent="0.2">
      <c r="A2687" s="12"/>
      <c r="B2687" s="32"/>
    </row>
    <row r="2688" spans="1:2" ht="15" customHeight="1" x14ac:dyDescent="0.2">
      <c r="A2688" s="12"/>
      <c r="B2688" s="32"/>
    </row>
    <row r="2689" spans="1:2" ht="15" customHeight="1" x14ac:dyDescent="0.2">
      <c r="A2689" s="12"/>
      <c r="B2689" s="32"/>
    </row>
    <row r="2690" spans="1:2" ht="15" customHeight="1" x14ac:dyDescent="0.2">
      <c r="A2690" s="12"/>
      <c r="B2690" s="32"/>
    </row>
    <row r="2691" spans="1:2" ht="15" customHeight="1" x14ac:dyDescent="0.2">
      <c r="A2691" s="12"/>
      <c r="B2691" s="32"/>
    </row>
    <row r="2692" spans="1:2" ht="15" customHeight="1" x14ac:dyDescent="0.2">
      <c r="A2692" s="12"/>
      <c r="B2692" s="32"/>
    </row>
    <row r="2693" spans="1:2" ht="15" customHeight="1" x14ac:dyDescent="0.2">
      <c r="A2693" s="12"/>
      <c r="B2693" s="32"/>
    </row>
    <row r="2694" spans="1:2" ht="15" customHeight="1" x14ac:dyDescent="0.2">
      <c r="A2694" s="12"/>
      <c r="B2694" s="32"/>
    </row>
    <row r="2695" spans="1:2" ht="15" customHeight="1" x14ac:dyDescent="0.2">
      <c r="A2695" s="12"/>
      <c r="B2695" s="32"/>
    </row>
    <row r="2696" spans="1:2" ht="15" customHeight="1" x14ac:dyDescent="0.2">
      <c r="A2696" s="12"/>
      <c r="B2696" s="32"/>
    </row>
    <row r="2697" spans="1:2" ht="15" customHeight="1" x14ac:dyDescent="0.2">
      <c r="A2697" s="12"/>
      <c r="B2697" s="32"/>
    </row>
    <row r="2698" spans="1:2" ht="15" customHeight="1" x14ac:dyDescent="0.2">
      <c r="A2698" s="12"/>
      <c r="B2698" s="32"/>
    </row>
    <row r="2699" spans="1:2" ht="15" customHeight="1" x14ac:dyDescent="0.2">
      <c r="A2699" s="12"/>
      <c r="B2699" s="32"/>
    </row>
    <row r="2700" spans="1:2" ht="15" customHeight="1" x14ac:dyDescent="0.2">
      <c r="A2700" s="12"/>
      <c r="B2700" s="32"/>
    </row>
    <row r="2701" spans="1:2" ht="15" customHeight="1" x14ac:dyDescent="0.2">
      <c r="A2701" s="12"/>
      <c r="B2701" s="32"/>
    </row>
    <row r="2702" spans="1:2" ht="15" customHeight="1" x14ac:dyDescent="0.2">
      <c r="A2702" s="12"/>
      <c r="B2702" s="32"/>
    </row>
    <row r="2703" spans="1:2" ht="15" customHeight="1" x14ac:dyDescent="0.2">
      <c r="A2703" s="12"/>
      <c r="B2703" s="32"/>
    </row>
    <row r="2704" spans="1:2" ht="15" customHeight="1" x14ac:dyDescent="0.2">
      <c r="A2704" s="12"/>
      <c r="B2704" s="32"/>
    </row>
    <row r="2705" spans="1:2" ht="15" customHeight="1" x14ac:dyDescent="0.2">
      <c r="A2705" s="12"/>
      <c r="B2705" s="32"/>
    </row>
    <row r="2706" spans="1:2" ht="15" customHeight="1" x14ac:dyDescent="0.2">
      <c r="A2706" s="12"/>
      <c r="B2706" s="32"/>
    </row>
    <row r="2707" spans="1:2" ht="15" customHeight="1" x14ac:dyDescent="0.2">
      <c r="A2707" s="12"/>
      <c r="B2707" s="32"/>
    </row>
    <row r="2708" spans="1:2" ht="15" customHeight="1" x14ac:dyDescent="0.2">
      <c r="A2708" s="12"/>
      <c r="B2708" s="32"/>
    </row>
    <row r="2709" spans="1:2" ht="15" customHeight="1" x14ac:dyDescent="0.2">
      <c r="A2709" s="12"/>
      <c r="B2709" s="32"/>
    </row>
    <row r="2710" spans="1:2" ht="15" customHeight="1" x14ac:dyDescent="0.2">
      <c r="A2710" s="12"/>
      <c r="B2710" s="32"/>
    </row>
    <row r="2711" spans="1:2" ht="15" customHeight="1" x14ac:dyDescent="0.2">
      <c r="A2711" s="12"/>
      <c r="B2711" s="32"/>
    </row>
    <row r="2712" spans="1:2" ht="15" customHeight="1" x14ac:dyDescent="0.2">
      <c r="A2712" s="12"/>
      <c r="B2712" s="32"/>
    </row>
    <row r="2713" spans="1:2" ht="15" customHeight="1" x14ac:dyDescent="0.2">
      <c r="A2713" s="12"/>
      <c r="B2713" s="32"/>
    </row>
    <row r="2714" spans="1:2" ht="15" customHeight="1" x14ac:dyDescent="0.2">
      <c r="A2714" s="12"/>
      <c r="B2714" s="32"/>
    </row>
    <row r="2715" spans="1:2" ht="15" customHeight="1" x14ac:dyDescent="0.2">
      <c r="A2715" s="12"/>
      <c r="B2715" s="32"/>
    </row>
    <row r="2716" spans="1:2" ht="15" customHeight="1" x14ac:dyDescent="0.2">
      <c r="A2716" s="12"/>
      <c r="B2716" s="32"/>
    </row>
    <row r="2717" spans="1:2" ht="15" customHeight="1" x14ac:dyDescent="0.2">
      <c r="A2717" s="12"/>
      <c r="B2717" s="32"/>
    </row>
    <row r="2718" spans="1:2" ht="15" customHeight="1" x14ac:dyDescent="0.2">
      <c r="A2718" s="12"/>
      <c r="B2718" s="32"/>
    </row>
    <row r="2719" spans="1:2" ht="15" customHeight="1" x14ac:dyDescent="0.2">
      <c r="A2719" s="12"/>
      <c r="B2719" s="32"/>
    </row>
    <row r="2720" spans="1:2" ht="15" customHeight="1" x14ac:dyDescent="0.2">
      <c r="A2720" s="12"/>
      <c r="B2720" s="32"/>
    </row>
    <row r="2721" spans="1:2" ht="15" customHeight="1" x14ac:dyDescent="0.2">
      <c r="A2721" s="12"/>
      <c r="B2721" s="32"/>
    </row>
    <row r="2722" spans="1:2" ht="15" customHeight="1" x14ac:dyDescent="0.2">
      <c r="A2722" s="12"/>
      <c r="B2722" s="32"/>
    </row>
    <row r="2723" spans="1:2" ht="15" customHeight="1" x14ac:dyDescent="0.2">
      <c r="A2723" s="12"/>
      <c r="B2723" s="32"/>
    </row>
    <row r="2724" spans="1:2" ht="15" customHeight="1" x14ac:dyDescent="0.2">
      <c r="A2724" s="12"/>
      <c r="B2724" s="32"/>
    </row>
    <row r="2725" spans="1:2" ht="15" customHeight="1" x14ac:dyDescent="0.2">
      <c r="A2725" s="12"/>
      <c r="B2725" s="32"/>
    </row>
    <row r="2726" spans="1:2" ht="15" customHeight="1" x14ac:dyDescent="0.2">
      <c r="A2726" s="12"/>
      <c r="B2726" s="32"/>
    </row>
    <row r="2727" spans="1:2" ht="15" customHeight="1" x14ac:dyDescent="0.2">
      <c r="A2727" s="12"/>
      <c r="B2727" s="32"/>
    </row>
    <row r="2728" spans="1:2" ht="15" customHeight="1" x14ac:dyDescent="0.2">
      <c r="A2728" s="12"/>
      <c r="B2728" s="32"/>
    </row>
    <row r="2729" spans="1:2" ht="15" customHeight="1" x14ac:dyDescent="0.2">
      <c r="A2729" s="12"/>
      <c r="B2729" s="32"/>
    </row>
    <row r="2730" spans="1:2" ht="15" customHeight="1" x14ac:dyDescent="0.2">
      <c r="A2730" s="12"/>
      <c r="B2730" s="32"/>
    </row>
    <row r="2731" spans="1:2" ht="15" customHeight="1" x14ac:dyDescent="0.2">
      <c r="A2731" s="12"/>
      <c r="B2731" s="32"/>
    </row>
    <row r="2732" spans="1:2" ht="15" customHeight="1" x14ac:dyDescent="0.2">
      <c r="A2732" s="12"/>
      <c r="B2732" s="32"/>
    </row>
    <row r="2733" spans="1:2" ht="15" customHeight="1" x14ac:dyDescent="0.2">
      <c r="A2733" s="12"/>
      <c r="B2733" s="32"/>
    </row>
    <row r="2734" spans="1:2" ht="15" customHeight="1" x14ac:dyDescent="0.2">
      <c r="A2734" s="12"/>
      <c r="B2734" s="32"/>
    </row>
    <row r="2735" spans="1:2" ht="15" customHeight="1" x14ac:dyDescent="0.2">
      <c r="A2735" s="12"/>
      <c r="B2735" s="32"/>
    </row>
    <row r="2736" spans="1:2" ht="15" customHeight="1" x14ac:dyDescent="0.2">
      <c r="A2736" s="12"/>
      <c r="B2736" s="32"/>
    </row>
    <row r="2737" spans="1:2" ht="15" customHeight="1" x14ac:dyDescent="0.2">
      <c r="A2737" s="12"/>
      <c r="B2737" s="32"/>
    </row>
    <row r="2738" spans="1:2" ht="15" customHeight="1" x14ac:dyDescent="0.2">
      <c r="A2738" s="12"/>
      <c r="B2738" s="32"/>
    </row>
    <row r="2739" spans="1:2" ht="15" customHeight="1" x14ac:dyDescent="0.2">
      <c r="A2739" s="12"/>
      <c r="B2739" s="32"/>
    </row>
    <row r="2740" spans="1:2" ht="15" customHeight="1" x14ac:dyDescent="0.2">
      <c r="A2740" s="12"/>
      <c r="B2740" s="32"/>
    </row>
    <row r="2741" spans="1:2" ht="15" customHeight="1" x14ac:dyDescent="0.2">
      <c r="A2741" s="12"/>
      <c r="B2741" s="32"/>
    </row>
    <row r="2742" spans="1:2" ht="15" customHeight="1" x14ac:dyDescent="0.2">
      <c r="A2742" s="12"/>
      <c r="B2742" s="32"/>
    </row>
    <row r="2743" spans="1:2" ht="15" customHeight="1" x14ac:dyDescent="0.2">
      <c r="A2743" s="12"/>
      <c r="B2743" s="32"/>
    </row>
    <row r="2744" spans="1:2" ht="15" customHeight="1" x14ac:dyDescent="0.2">
      <c r="A2744" s="12"/>
      <c r="B2744" s="32"/>
    </row>
    <row r="2745" spans="1:2" ht="15" customHeight="1" x14ac:dyDescent="0.2">
      <c r="A2745" s="12"/>
      <c r="B2745" s="32"/>
    </row>
    <row r="2746" spans="1:2" ht="15" customHeight="1" x14ac:dyDescent="0.2">
      <c r="A2746" s="12"/>
      <c r="B2746" s="32"/>
    </row>
    <row r="2747" spans="1:2" ht="15" customHeight="1" x14ac:dyDescent="0.2">
      <c r="A2747" s="12"/>
      <c r="B2747" s="32"/>
    </row>
    <row r="2748" spans="1:2" ht="15" customHeight="1" x14ac:dyDescent="0.2">
      <c r="A2748" s="12"/>
      <c r="B2748" s="32"/>
    </row>
    <row r="2749" spans="1:2" ht="15" customHeight="1" x14ac:dyDescent="0.2">
      <c r="A2749" s="12"/>
      <c r="B2749" s="32"/>
    </row>
    <row r="2750" spans="1:2" ht="15" customHeight="1" x14ac:dyDescent="0.2">
      <c r="A2750" s="12"/>
      <c r="B2750" s="32"/>
    </row>
    <row r="2751" spans="1:2" ht="15" customHeight="1" x14ac:dyDescent="0.2">
      <c r="A2751" s="12"/>
      <c r="B2751" s="32"/>
    </row>
    <row r="2752" spans="1:2" ht="15" customHeight="1" x14ac:dyDescent="0.2">
      <c r="A2752" s="12"/>
      <c r="B2752" s="32"/>
    </row>
    <row r="2753" spans="1:2" ht="15" customHeight="1" x14ac:dyDescent="0.2">
      <c r="A2753" s="12"/>
      <c r="B2753" s="32"/>
    </row>
    <row r="2754" spans="1:2" ht="15" customHeight="1" x14ac:dyDescent="0.2">
      <c r="A2754" s="12"/>
      <c r="B2754" s="32"/>
    </row>
    <row r="2755" spans="1:2" ht="15" customHeight="1" x14ac:dyDescent="0.2">
      <c r="A2755" s="12"/>
      <c r="B2755" s="32"/>
    </row>
    <row r="2756" spans="1:2" ht="15" customHeight="1" x14ac:dyDescent="0.2">
      <c r="A2756" s="12"/>
      <c r="B2756" s="32"/>
    </row>
    <row r="2757" spans="1:2" ht="15" customHeight="1" x14ac:dyDescent="0.2">
      <c r="A2757" s="12"/>
      <c r="B2757" s="32"/>
    </row>
    <row r="2758" spans="1:2" ht="15" customHeight="1" x14ac:dyDescent="0.2">
      <c r="A2758" s="12"/>
      <c r="B2758" s="32"/>
    </row>
    <row r="2759" spans="1:2" ht="15" customHeight="1" x14ac:dyDescent="0.2">
      <c r="A2759" s="12"/>
      <c r="B2759" s="32"/>
    </row>
    <row r="2760" spans="1:2" ht="15" customHeight="1" x14ac:dyDescent="0.2">
      <c r="A2760" s="12"/>
      <c r="B2760" s="32"/>
    </row>
    <row r="2761" spans="1:2" ht="15" customHeight="1" x14ac:dyDescent="0.2">
      <c r="A2761" s="12"/>
      <c r="B2761" s="32"/>
    </row>
    <row r="2762" spans="1:2" ht="15" customHeight="1" x14ac:dyDescent="0.2">
      <c r="A2762" s="12"/>
      <c r="B2762" s="32"/>
    </row>
    <row r="2763" spans="1:2" ht="15" customHeight="1" x14ac:dyDescent="0.2">
      <c r="A2763" s="12"/>
      <c r="B2763" s="32"/>
    </row>
    <row r="2764" spans="1:2" ht="15" customHeight="1" x14ac:dyDescent="0.2">
      <c r="A2764" s="12"/>
      <c r="B2764" s="32"/>
    </row>
    <row r="2765" spans="1:2" ht="15" customHeight="1" x14ac:dyDescent="0.2">
      <c r="A2765" s="12"/>
      <c r="B2765" s="32"/>
    </row>
    <row r="2766" spans="1:2" ht="15" customHeight="1" x14ac:dyDescent="0.2">
      <c r="A2766" s="12"/>
      <c r="B2766" s="32"/>
    </row>
    <row r="2767" spans="1:2" ht="15" customHeight="1" x14ac:dyDescent="0.2">
      <c r="A2767" s="12"/>
      <c r="B2767" s="32"/>
    </row>
    <row r="2768" spans="1:2" ht="15" customHeight="1" x14ac:dyDescent="0.2">
      <c r="A2768" s="12"/>
      <c r="B2768" s="32"/>
    </row>
    <row r="2769" spans="1:2" ht="15" customHeight="1" x14ac:dyDescent="0.2">
      <c r="A2769" s="12"/>
      <c r="B2769" s="32"/>
    </row>
    <row r="2770" spans="1:2" ht="15" customHeight="1" x14ac:dyDescent="0.2">
      <c r="A2770" s="12"/>
      <c r="B2770" s="32"/>
    </row>
    <row r="2771" spans="1:2" ht="15" customHeight="1" x14ac:dyDescent="0.2">
      <c r="A2771" s="12"/>
      <c r="B2771" s="32"/>
    </row>
    <row r="2772" spans="1:2" ht="15" customHeight="1" x14ac:dyDescent="0.2">
      <c r="A2772" s="12"/>
      <c r="B2772" s="32"/>
    </row>
    <row r="2773" spans="1:2" ht="15" customHeight="1" x14ac:dyDescent="0.2">
      <c r="A2773" s="12"/>
      <c r="B2773" s="32"/>
    </row>
    <row r="2774" spans="1:2" ht="15" customHeight="1" x14ac:dyDescent="0.2">
      <c r="A2774" s="12"/>
      <c r="B2774" s="32"/>
    </row>
    <row r="2775" spans="1:2" ht="15" customHeight="1" x14ac:dyDescent="0.2">
      <c r="A2775" s="12"/>
      <c r="B2775" s="32"/>
    </row>
    <row r="2776" spans="1:2" ht="15" customHeight="1" x14ac:dyDescent="0.2">
      <c r="A2776" s="12"/>
      <c r="B2776" s="32"/>
    </row>
    <row r="2777" spans="1:2" ht="15" customHeight="1" x14ac:dyDescent="0.2">
      <c r="A2777" s="12"/>
      <c r="B2777" s="32"/>
    </row>
    <row r="2778" spans="1:2" ht="15" customHeight="1" x14ac:dyDescent="0.2">
      <c r="A2778" s="12"/>
      <c r="B2778" s="32"/>
    </row>
    <row r="2779" spans="1:2" ht="15" customHeight="1" x14ac:dyDescent="0.2">
      <c r="A2779" s="12"/>
      <c r="B2779" s="32"/>
    </row>
    <row r="2780" spans="1:2" ht="15" customHeight="1" x14ac:dyDescent="0.2">
      <c r="A2780" s="12"/>
      <c r="B2780" s="32"/>
    </row>
    <row r="2781" spans="1:2" ht="15" customHeight="1" x14ac:dyDescent="0.2">
      <c r="A2781" s="12"/>
      <c r="B2781" s="32"/>
    </row>
    <row r="2782" spans="1:2" ht="15" customHeight="1" x14ac:dyDescent="0.2">
      <c r="A2782" s="12"/>
      <c r="B2782" s="32"/>
    </row>
    <row r="2783" spans="1:2" ht="15" customHeight="1" x14ac:dyDescent="0.2">
      <c r="A2783" s="12"/>
      <c r="B2783" s="32"/>
    </row>
    <row r="2784" spans="1:2" ht="15" customHeight="1" x14ac:dyDescent="0.2">
      <c r="A2784" s="12"/>
      <c r="B2784" s="32"/>
    </row>
    <row r="2785" spans="1:2" ht="15" customHeight="1" x14ac:dyDescent="0.2">
      <c r="A2785" s="12"/>
      <c r="B2785" s="32"/>
    </row>
    <row r="2786" spans="1:2" ht="15" customHeight="1" x14ac:dyDescent="0.2">
      <c r="A2786" s="12"/>
      <c r="B2786" s="32"/>
    </row>
    <row r="2787" spans="1:2" ht="15" customHeight="1" x14ac:dyDescent="0.2">
      <c r="A2787" s="12"/>
      <c r="B2787" s="32"/>
    </row>
    <row r="2788" spans="1:2" ht="15" customHeight="1" x14ac:dyDescent="0.2">
      <c r="A2788" s="12"/>
      <c r="B2788" s="32"/>
    </row>
    <row r="2789" spans="1:2" ht="15" customHeight="1" x14ac:dyDescent="0.2">
      <c r="A2789" s="12"/>
      <c r="B2789" s="32"/>
    </row>
    <row r="2790" spans="1:2" ht="15" customHeight="1" x14ac:dyDescent="0.2">
      <c r="A2790" s="12"/>
      <c r="B2790" s="32"/>
    </row>
    <row r="2791" spans="1:2" ht="15" customHeight="1" x14ac:dyDescent="0.2">
      <c r="A2791" s="12"/>
      <c r="B2791" s="32"/>
    </row>
    <row r="2792" spans="1:2" ht="15" customHeight="1" x14ac:dyDescent="0.2">
      <c r="A2792" s="12"/>
      <c r="B2792" s="32"/>
    </row>
    <row r="2793" spans="1:2" ht="15" customHeight="1" x14ac:dyDescent="0.2">
      <c r="A2793" s="12"/>
      <c r="B2793" s="32"/>
    </row>
    <row r="2794" spans="1:2" ht="15" customHeight="1" x14ac:dyDescent="0.2">
      <c r="A2794" s="12"/>
      <c r="B2794" s="32"/>
    </row>
    <row r="2795" spans="1:2" ht="15" customHeight="1" x14ac:dyDescent="0.2">
      <c r="A2795" s="12"/>
      <c r="B2795" s="32"/>
    </row>
    <row r="2796" spans="1:2" ht="15" customHeight="1" x14ac:dyDescent="0.2">
      <c r="A2796" s="12"/>
      <c r="B2796" s="32"/>
    </row>
    <row r="2797" spans="1:2" ht="15" customHeight="1" x14ac:dyDescent="0.2">
      <c r="A2797" s="12"/>
      <c r="B2797" s="32"/>
    </row>
    <row r="2798" spans="1:2" ht="15" customHeight="1" x14ac:dyDescent="0.2">
      <c r="A2798" s="12"/>
      <c r="B2798" s="32"/>
    </row>
    <row r="2799" spans="1:2" ht="15" customHeight="1" x14ac:dyDescent="0.2">
      <c r="A2799" s="12"/>
      <c r="B2799" s="32"/>
    </row>
    <row r="2800" spans="1:2" ht="15" customHeight="1" x14ac:dyDescent="0.2">
      <c r="A2800" s="12"/>
      <c r="B2800" s="32"/>
    </row>
    <row r="2801" spans="1:2" ht="15" customHeight="1" x14ac:dyDescent="0.2">
      <c r="A2801" s="12"/>
      <c r="B2801" s="32"/>
    </row>
    <row r="2802" spans="1:2" ht="15" customHeight="1" x14ac:dyDescent="0.2">
      <c r="A2802" s="12"/>
      <c r="B2802" s="32"/>
    </row>
    <row r="2803" spans="1:2" ht="15" customHeight="1" x14ac:dyDescent="0.2">
      <c r="A2803" s="12"/>
      <c r="B2803" s="32"/>
    </row>
    <row r="2804" spans="1:2" ht="15" customHeight="1" x14ac:dyDescent="0.2">
      <c r="A2804" s="12"/>
      <c r="B2804" s="32"/>
    </row>
    <row r="2805" spans="1:2" ht="15" customHeight="1" x14ac:dyDescent="0.2">
      <c r="A2805" s="12"/>
      <c r="B2805" s="32"/>
    </row>
    <row r="2806" spans="1:2" ht="15" customHeight="1" x14ac:dyDescent="0.2">
      <c r="A2806" s="12"/>
      <c r="B2806" s="32"/>
    </row>
    <row r="2807" spans="1:2" ht="15" customHeight="1" x14ac:dyDescent="0.2">
      <c r="A2807" s="12"/>
      <c r="B2807" s="32"/>
    </row>
    <row r="2808" spans="1:2" ht="15" customHeight="1" x14ac:dyDescent="0.2">
      <c r="A2808" s="12"/>
      <c r="B2808" s="32"/>
    </row>
    <row r="2809" spans="1:2" ht="15" customHeight="1" x14ac:dyDescent="0.2">
      <c r="A2809" s="12"/>
      <c r="B2809" s="32"/>
    </row>
    <row r="2810" spans="1:2" ht="15" customHeight="1" x14ac:dyDescent="0.2">
      <c r="A2810" s="12"/>
      <c r="B2810" s="32"/>
    </row>
    <row r="2811" spans="1:2" ht="15" customHeight="1" x14ac:dyDescent="0.2">
      <c r="A2811" s="12"/>
      <c r="B2811" s="32"/>
    </row>
    <row r="2812" spans="1:2" ht="15" customHeight="1" x14ac:dyDescent="0.2">
      <c r="A2812" s="12"/>
      <c r="B2812" s="32"/>
    </row>
    <row r="2813" spans="1:2" ht="15" customHeight="1" x14ac:dyDescent="0.2">
      <c r="A2813" s="12"/>
      <c r="B2813" s="32"/>
    </row>
    <row r="2814" spans="1:2" ht="15" customHeight="1" x14ac:dyDescent="0.2">
      <c r="A2814" s="12"/>
      <c r="B2814" s="32"/>
    </row>
    <row r="2815" spans="1:2" ht="15" customHeight="1" x14ac:dyDescent="0.2">
      <c r="A2815" s="12"/>
      <c r="B2815" s="32"/>
    </row>
    <row r="2816" spans="1:2" ht="15" customHeight="1" x14ac:dyDescent="0.2">
      <c r="A2816" s="12"/>
      <c r="B2816" s="32"/>
    </row>
    <row r="2817" spans="1:2" ht="15" customHeight="1" x14ac:dyDescent="0.2">
      <c r="A2817" s="12"/>
      <c r="B2817" s="32"/>
    </row>
    <row r="2818" spans="1:2" ht="15" customHeight="1" x14ac:dyDescent="0.2">
      <c r="A2818" s="12"/>
      <c r="B2818" s="32"/>
    </row>
    <row r="2819" spans="1:2" ht="15" customHeight="1" x14ac:dyDescent="0.2">
      <c r="A2819" s="12"/>
      <c r="B2819" s="32"/>
    </row>
    <row r="2820" spans="1:2" ht="15" customHeight="1" x14ac:dyDescent="0.2">
      <c r="A2820" s="12"/>
      <c r="B2820" s="32"/>
    </row>
    <row r="2821" spans="1:2" ht="15" customHeight="1" x14ac:dyDescent="0.2">
      <c r="A2821" s="12"/>
      <c r="B2821" s="32"/>
    </row>
    <row r="2822" spans="1:2" ht="15" customHeight="1" x14ac:dyDescent="0.2">
      <c r="A2822" s="12"/>
      <c r="B2822" s="32"/>
    </row>
    <row r="2823" spans="1:2" ht="15" customHeight="1" x14ac:dyDescent="0.2">
      <c r="A2823" s="12"/>
      <c r="B2823" s="32"/>
    </row>
    <row r="2824" spans="1:2" ht="15" customHeight="1" x14ac:dyDescent="0.2">
      <c r="A2824" s="12"/>
      <c r="B2824" s="32"/>
    </row>
    <row r="2825" spans="1:2" ht="15" customHeight="1" x14ac:dyDescent="0.2">
      <c r="A2825" s="12"/>
      <c r="B2825" s="32"/>
    </row>
    <row r="2826" spans="1:2" ht="15" customHeight="1" x14ac:dyDescent="0.2">
      <c r="A2826" s="12"/>
      <c r="B2826" s="32"/>
    </row>
    <row r="2827" spans="1:2" ht="15" customHeight="1" x14ac:dyDescent="0.2">
      <c r="A2827" s="12"/>
      <c r="B2827" s="32"/>
    </row>
    <row r="2828" spans="1:2" ht="15" customHeight="1" x14ac:dyDescent="0.2">
      <c r="A2828" s="12"/>
      <c r="B2828" s="32"/>
    </row>
    <row r="2829" spans="1:2" ht="15" customHeight="1" x14ac:dyDescent="0.2">
      <c r="A2829" s="12"/>
      <c r="B2829" s="32"/>
    </row>
    <row r="2830" spans="1:2" ht="15" customHeight="1" x14ac:dyDescent="0.2">
      <c r="A2830" s="12"/>
      <c r="B2830" s="32"/>
    </row>
    <row r="2831" spans="1:2" ht="15" customHeight="1" x14ac:dyDescent="0.2">
      <c r="A2831" s="12"/>
      <c r="B2831" s="32"/>
    </row>
    <row r="2832" spans="1:2" ht="15" customHeight="1" x14ac:dyDescent="0.2">
      <c r="A2832" s="12"/>
      <c r="B2832" s="32"/>
    </row>
    <row r="2833" spans="1:2" ht="15" customHeight="1" x14ac:dyDescent="0.2">
      <c r="A2833" s="12"/>
      <c r="B2833" s="32"/>
    </row>
    <row r="2834" spans="1:2" ht="15" customHeight="1" x14ac:dyDescent="0.2">
      <c r="A2834" s="12"/>
      <c r="B2834" s="32"/>
    </row>
    <row r="2835" spans="1:2" ht="15" customHeight="1" x14ac:dyDescent="0.2">
      <c r="A2835" s="12"/>
      <c r="B2835" s="32"/>
    </row>
    <row r="2836" spans="1:2" ht="15" customHeight="1" x14ac:dyDescent="0.2">
      <c r="A2836" s="12"/>
      <c r="B2836" s="32"/>
    </row>
    <row r="2837" spans="1:2" ht="15" customHeight="1" x14ac:dyDescent="0.2">
      <c r="A2837" s="12"/>
      <c r="B2837" s="32"/>
    </row>
    <row r="2838" spans="1:2" ht="15" customHeight="1" x14ac:dyDescent="0.2">
      <c r="A2838" s="12"/>
      <c r="B2838" s="32"/>
    </row>
    <row r="2839" spans="1:2" ht="15" customHeight="1" x14ac:dyDescent="0.2">
      <c r="A2839" s="12"/>
      <c r="B2839" s="32"/>
    </row>
    <row r="2840" spans="1:2" ht="15" customHeight="1" x14ac:dyDescent="0.2">
      <c r="A2840" s="12"/>
      <c r="B2840" s="32"/>
    </row>
    <row r="2841" spans="1:2" ht="15" customHeight="1" x14ac:dyDescent="0.2">
      <c r="A2841" s="12"/>
      <c r="B2841" s="32"/>
    </row>
    <row r="2842" spans="1:2" ht="15" customHeight="1" x14ac:dyDescent="0.2">
      <c r="A2842" s="12"/>
      <c r="B2842" s="32"/>
    </row>
    <row r="2843" spans="1:2" ht="15" customHeight="1" x14ac:dyDescent="0.2">
      <c r="A2843" s="12"/>
      <c r="B2843" s="32"/>
    </row>
    <row r="2844" spans="1:2" ht="15" customHeight="1" x14ac:dyDescent="0.2">
      <c r="A2844" s="12"/>
      <c r="B2844" s="32"/>
    </row>
    <row r="2845" spans="1:2" ht="15" customHeight="1" x14ac:dyDescent="0.2">
      <c r="A2845" s="12"/>
      <c r="B2845" s="32"/>
    </row>
    <row r="2846" spans="1:2" ht="15" customHeight="1" x14ac:dyDescent="0.2">
      <c r="A2846" s="12"/>
      <c r="B2846" s="32"/>
    </row>
    <row r="2847" spans="1:2" ht="15" customHeight="1" x14ac:dyDescent="0.2">
      <c r="A2847" s="12"/>
      <c r="B2847" s="32"/>
    </row>
    <row r="2848" spans="1:2" ht="15" customHeight="1" x14ac:dyDescent="0.2">
      <c r="A2848" s="12"/>
      <c r="B2848" s="32"/>
    </row>
    <row r="2849" spans="1:2" ht="15" customHeight="1" x14ac:dyDescent="0.2">
      <c r="A2849" s="12"/>
      <c r="B2849" s="32"/>
    </row>
    <row r="2850" spans="1:2" ht="15" customHeight="1" x14ac:dyDescent="0.2">
      <c r="A2850" s="12"/>
      <c r="B2850" s="32"/>
    </row>
    <row r="2851" spans="1:2" ht="15" customHeight="1" x14ac:dyDescent="0.2">
      <c r="A2851" s="12"/>
      <c r="B2851" s="32"/>
    </row>
    <row r="2852" spans="1:2" ht="15" customHeight="1" x14ac:dyDescent="0.2">
      <c r="A2852" s="12"/>
      <c r="B2852" s="32"/>
    </row>
    <row r="2853" spans="1:2" ht="15" customHeight="1" x14ac:dyDescent="0.2">
      <c r="A2853" s="12"/>
      <c r="B2853" s="32"/>
    </row>
    <row r="2854" spans="1:2" ht="15" customHeight="1" x14ac:dyDescent="0.2">
      <c r="A2854" s="12"/>
      <c r="B2854" s="32"/>
    </row>
    <row r="2855" spans="1:2" ht="15" customHeight="1" x14ac:dyDescent="0.2">
      <c r="A2855" s="12"/>
      <c r="B2855" s="32"/>
    </row>
    <row r="2856" spans="1:2" ht="15" customHeight="1" x14ac:dyDescent="0.2">
      <c r="A2856" s="12"/>
      <c r="B2856" s="32"/>
    </row>
    <row r="2857" spans="1:2" ht="15" customHeight="1" x14ac:dyDescent="0.2">
      <c r="A2857" s="12"/>
      <c r="B2857" s="32"/>
    </row>
    <row r="2858" spans="1:2" ht="15" customHeight="1" x14ac:dyDescent="0.2">
      <c r="A2858" s="12"/>
      <c r="B2858" s="32"/>
    </row>
    <row r="2859" spans="1:2" ht="15" customHeight="1" x14ac:dyDescent="0.2">
      <c r="A2859" s="12"/>
      <c r="B2859" s="32"/>
    </row>
    <row r="2860" spans="1:2" ht="15" customHeight="1" x14ac:dyDescent="0.2">
      <c r="A2860" s="12"/>
      <c r="B2860" s="32"/>
    </row>
    <row r="2861" spans="1:2" ht="15" customHeight="1" x14ac:dyDescent="0.2">
      <c r="A2861" s="12"/>
      <c r="B2861" s="32"/>
    </row>
    <row r="2862" spans="1:2" ht="15" customHeight="1" x14ac:dyDescent="0.2">
      <c r="A2862" s="12"/>
      <c r="B2862" s="32"/>
    </row>
    <row r="2863" spans="1:2" ht="15" customHeight="1" x14ac:dyDescent="0.2">
      <c r="A2863" s="12"/>
      <c r="B2863" s="32"/>
    </row>
    <row r="2864" spans="1:2" ht="15" customHeight="1" x14ac:dyDescent="0.2">
      <c r="A2864" s="12"/>
      <c r="B2864" s="32"/>
    </row>
    <row r="2865" spans="1:2" ht="15" customHeight="1" x14ac:dyDescent="0.2">
      <c r="A2865" s="12"/>
      <c r="B2865" s="32"/>
    </row>
    <row r="2866" spans="1:2" ht="15" customHeight="1" x14ac:dyDescent="0.2">
      <c r="A2866" s="12"/>
      <c r="B2866" s="32"/>
    </row>
    <row r="2867" spans="1:2" ht="15" customHeight="1" x14ac:dyDescent="0.2">
      <c r="A2867" s="12"/>
      <c r="B2867" s="32"/>
    </row>
    <row r="2868" spans="1:2" ht="15" customHeight="1" x14ac:dyDescent="0.2">
      <c r="A2868" s="12"/>
      <c r="B2868" s="32"/>
    </row>
    <row r="2869" spans="1:2" ht="15" customHeight="1" x14ac:dyDescent="0.2">
      <c r="A2869" s="12"/>
      <c r="B2869" s="32"/>
    </row>
    <row r="2870" spans="1:2" ht="15" customHeight="1" x14ac:dyDescent="0.2">
      <c r="A2870" s="12"/>
      <c r="B2870" s="32"/>
    </row>
    <row r="2871" spans="1:2" ht="15" customHeight="1" x14ac:dyDescent="0.2">
      <c r="A2871" s="12"/>
      <c r="B2871" s="32"/>
    </row>
    <row r="2872" spans="1:2" ht="15" customHeight="1" x14ac:dyDescent="0.2">
      <c r="A2872" s="12"/>
      <c r="B2872" s="32"/>
    </row>
    <row r="2873" spans="1:2" ht="15" customHeight="1" x14ac:dyDescent="0.2">
      <c r="A2873" s="12"/>
      <c r="B2873" s="32"/>
    </row>
    <row r="2874" spans="1:2" ht="15" customHeight="1" x14ac:dyDescent="0.2">
      <c r="A2874" s="12"/>
      <c r="B2874" s="32"/>
    </row>
    <row r="2875" spans="1:2" ht="15" customHeight="1" x14ac:dyDescent="0.2">
      <c r="A2875" s="12"/>
      <c r="B2875" s="32"/>
    </row>
    <row r="2876" spans="1:2" ht="15" customHeight="1" x14ac:dyDescent="0.2">
      <c r="A2876" s="12"/>
      <c r="B2876" s="32"/>
    </row>
    <row r="2877" spans="1:2" ht="15" customHeight="1" x14ac:dyDescent="0.2">
      <c r="A2877" s="12"/>
      <c r="B2877" s="32"/>
    </row>
    <row r="2878" spans="1:2" ht="15" customHeight="1" x14ac:dyDescent="0.2">
      <c r="A2878" s="12"/>
      <c r="B2878" s="32"/>
    </row>
    <row r="2879" spans="1:2" ht="15" customHeight="1" x14ac:dyDescent="0.2">
      <c r="A2879" s="12"/>
      <c r="B2879" s="32"/>
    </row>
    <row r="2880" spans="1:2" ht="15" customHeight="1" x14ac:dyDescent="0.2">
      <c r="A2880" s="12"/>
      <c r="B2880" s="32"/>
    </row>
    <row r="2881" spans="1:2" ht="15" customHeight="1" x14ac:dyDescent="0.2">
      <c r="A2881" s="12"/>
      <c r="B2881" s="32"/>
    </row>
    <row r="2882" spans="1:2" ht="15" customHeight="1" x14ac:dyDescent="0.2">
      <c r="A2882" s="12"/>
      <c r="B2882" s="32"/>
    </row>
    <row r="2883" spans="1:2" ht="15" customHeight="1" x14ac:dyDescent="0.2">
      <c r="A2883" s="12"/>
      <c r="B2883" s="32"/>
    </row>
    <row r="2884" spans="1:2" ht="15" customHeight="1" x14ac:dyDescent="0.2">
      <c r="A2884" s="12"/>
      <c r="B2884" s="32"/>
    </row>
    <row r="2885" spans="1:2" ht="15" customHeight="1" x14ac:dyDescent="0.2">
      <c r="A2885" s="12"/>
      <c r="B2885" s="32"/>
    </row>
    <row r="2886" spans="1:2" ht="15" customHeight="1" x14ac:dyDescent="0.2">
      <c r="A2886" s="12"/>
      <c r="B2886" s="32"/>
    </row>
    <row r="2887" spans="1:2" ht="15" customHeight="1" x14ac:dyDescent="0.2">
      <c r="A2887" s="12"/>
      <c r="B2887" s="32"/>
    </row>
    <row r="2888" spans="1:2" ht="15" customHeight="1" x14ac:dyDescent="0.2">
      <c r="A2888" s="12"/>
      <c r="B2888" s="32"/>
    </row>
    <row r="2889" spans="1:2" ht="15" customHeight="1" x14ac:dyDescent="0.2">
      <c r="A2889" s="12"/>
      <c r="B2889" s="32"/>
    </row>
    <row r="2890" spans="1:2" ht="15" customHeight="1" x14ac:dyDescent="0.2">
      <c r="A2890" s="12"/>
      <c r="B2890" s="32"/>
    </row>
    <row r="2891" spans="1:2" ht="15" customHeight="1" x14ac:dyDescent="0.2">
      <c r="A2891" s="12"/>
      <c r="B2891" s="32"/>
    </row>
    <row r="2892" spans="1:2" ht="15" customHeight="1" x14ac:dyDescent="0.2">
      <c r="A2892" s="12"/>
      <c r="B2892" s="32"/>
    </row>
    <row r="2893" spans="1:2" ht="15" customHeight="1" x14ac:dyDescent="0.2">
      <c r="A2893" s="12"/>
      <c r="B2893" s="32"/>
    </row>
    <row r="2894" spans="1:2" ht="15" customHeight="1" x14ac:dyDescent="0.2">
      <c r="A2894" s="12"/>
      <c r="B2894" s="32"/>
    </row>
    <row r="2895" spans="1:2" ht="15" customHeight="1" x14ac:dyDescent="0.2">
      <c r="A2895" s="12"/>
      <c r="B2895" s="32"/>
    </row>
    <row r="2896" spans="1:2" ht="15" customHeight="1" x14ac:dyDescent="0.2">
      <c r="A2896" s="12"/>
      <c r="B2896" s="32"/>
    </row>
    <row r="2897" spans="1:2" ht="15" customHeight="1" x14ac:dyDescent="0.2">
      <c r="A2897" s="12"/>
      <c r="B2897" s="32"/>
    </row>
    <row r="2898" spans="1:2" ht="15" customHeight="1" x14ac:dyDescent="0.2">
      <c r="A2898" s="12"/>
      <c r="B2898" s="32"/>
    </row>
    <row r="2899" spans="1:2" ht="15" customHeight="1" x14ac:dyDescent="0.2">
      <c r="A2899" s="12"/>
      <c r="B2899" s="32"/>
    </row>
    <row r="2900" spans="1:2" ht="15" customHeight="1" x14ac:dyDescent="0.2">
      <c r="A2900" s="12"/>
      <c r="B2900" s="32"/>
    </row>
    <row r="2901" spans="1:2" ht="15" customHeight="1" x14ac:dyDescent="0.2">
      <c r="A2901" s="12"/>
      <c r="B2901" s="32"/>
    </row>
    <row r="2902" spans="1:2" ht="15" customHeight="1" x14ac:dyDescent="0.2">
      <c r="A2902" s="12"/>
      <c r="B2902" s="32"/>
    </row>
    <row r="2903" spans="1:2" ht="15" customHeight="1" x14ac:dyDescent="0.2">
      <c r="A2903" s="12"/>
      <c r="B2903" s="32"/>
    </row>
    <row r="2904" spans="1:2" ht="15" customHeight="1" x14ac:dyDescent="0.2">
      <c r="A2904" s="12"/>
      <c r="B2904" s="32"/>
    </row>
    <row r="2905" spans="1:2" ht="15" customHeight="1" x14ac:dyDescent="0.2">
      <c r="A2905" s="12"/>
      <c r="B2905" s="32"/>
    </row>
    <row r="2906" spans="1:2" ht="15" customHeight="1" x14ac:dyDescent="0.2">
      <c r="A2906" s="12"/>
      <c r="B2906" s="32"/>
    </row>
    <row r="2907" spans="1:2" ht="15" customHeight="1" x14ac:dyDescent="0.2">
      <c r="A2907" s="12"/>
      <c r="B2907" s="32"/>
    </row>
    <row r="2908" spans="1:2" ht="15" customHeight="1" x14ac:dyDescent="0.2">
      <c r="A2908" s="12"/>
      <c r="B2908" s="32"/>
    </row>
    <row r="2909" spans="1:2" ht="15" customHeight="1" x14ac:dyDescent="0.2">
      <c r="A2909" s="12"/>
      <c r="B2909" s="32"/>
    </row>
    <row r="2910" spans="1:2" ht="15" customHeight="1" x14ac:dyDescent="0.2">
      <c r="A2910" s="12"/>
      <c r="B2910" s="32"/>
    </row>
    <row r="2911" spans="1:2" ht="15" customHeight="1" x14ac:dyDescent="0.2">
      <c r="A2911" s="12"/>
      <c r="B2911" s="32"/>
    </row>
    <row r="2912" spans="1:2" ht="15" customHeight="1" x14ac:dyDescent="0.2">
      <c r="A2912" s="12"/>
      <c r="B2912" s="32"/>
    </row>
    <row r="2913" spans="1:2" ht="15" customHeight="1" x14ac:dyDescent="0.2">
      <c r="A2913" s="12"/>
      <c r="B2913" s="32"/>
    </row>
    <row r="2914" spans="1:2" ht="15" customHeight="1" x14ac:dyDescent="0.2">
      <c r="A2914" s="12"/>
      <c r="B2914" s="32"/>
    </row>
    <row r="2915" spans="1:2" ht="15" customHeight="1" x14ac:dyDescent="0.2">
      <c r="A2915" s="12"/>
      <c r="B2915" s="32"/>
    </row>
    <row r="2916" spans="1:2" ht="15" customHeight="1" x14ac:dyDescent="0.2">
      <c r="A2916" s="12"/>
      <c r="B2916" s="32"/>
    </row>
    <row r="2917" spans="1:2" ht="15" customHeight="1" x14ac:dyDescent="0.2">
      <c r="A2917" s="12"/>
      <c r="B2917" s="32"/>
    </row>
    <row r="2918" spans="1:2" ht="15" customHeight="1" x14ac:dyDescent="0.2">
      <c r="A2918" s="12"/>
      <c r="B2918" s="32"/>
    </row>
    <row r="2919" spans="1:2" ht="15" customHeight="1" x14ac:dyDescent="0.2">
      <c r="A2919" s="12"/>
      <c r="B2919" s="32"/>
    </row>
    <row r="2920" spans="1:2" ht="15" customHeight="1" x14ac:dyDescent="0.2">
      <c r="A2920" s="12"/>
      <c r="B2920" s="32"/>
    </row>
    <row r="2921" spans="1:2" ht="15" customHeight="1" x14ac:dyDescent="0.2">
      <c r="A2921" s="12"/>
      <c r="B2921" s="32"/>
    </row>
    <row r="2922" spans="1:2" ht="15" customHeight="1" x14ac:dyDescent="0.2">
      <c r="A2922" s="12"/>
      <c r="B2922" s="32"/>
    </row>
    <row r="2923" spans="1:2" ht="15" customHeight="1" x14ac:dyDescent="0.2">
      <c r="A2923" s="12"/>
      <c r="B2923" s="32"/>
    </row>
    <row r="2924" spans="1:2" ht="15" customHeight="1" x14ac:dyDescent="0.2">
      <c r="A2924" s="12"/>
      <c r="B2924" s="32"/>
    </row>
    <row r="2925" spans="1:2" ht="15" customHeight="1" x14ac:dyDescent="0.2">
      <c r="A2925" s="12"/>
      <c r="B2925" s="32"/>
    </row>
    <row r="2926" spans="1:2" ht="15" customHeight="1" x14ac:dyDescent="0.2">
      <c r="A2926" s="12"/>
      <c r="B2926" s="32"/>
    </row>
    <row r="2927" spans="1:2" ht="15" customHeight="1" x14ac:dyDescent="0.2">
      <c r="A2927" s="12"/>
      <c r="B2927" s="32"/>
    </row>
    <row r="2928" spans="1:2" ht="15" customHeight="1" x14ac:dyDescent="0.2">
      <c r="A2928" s="12"/>
      <c r="B2928" s="32"/>
    </row>
    <row r="2929" spans="1:2" ht="15" customHeight="1" x14ac:dyDescent="0.2">
      <c r="A2929" s="12"/>
      <c r="B2929" s="32"/>
    </row>
    <row r="2930" spans="1:2" ht="15" customHeight="1" x14ac:dyDescent="0.2">
      <c r="A2930" s="12"/>
      <c r="B2930" s="32"/>
    </row>
    <row r="2931" spans="1:2" ht="15" customHeight="1" x14ac:dyDescent="0.2">
      <c r="A2931" s="12"/>
      <c r="B2931" s="32"/>
    </row>
    <row r="2932" spans="1:2" ht="15" customHeight="1" x14ac:dyDescent="0.2">
      <c r="A2932" s="12"/>
      <c r="B2932" s="32"/>
    </row>
    <row r="2933" spans="1:2" ht="15" customHeight="1" x14ac:dyDescent="0.2">
      <c r="A2933" s="12"/>
      <c r="B2933" s="32"/>
    </row>
    <row r="2934" spans="1:2" ht="15" customHeight="1" x14ac:dyDescent="0.2">
      <c r="A2934" s="12"/>
      <c r="B2934" s="32"/>
    </row>
    <row r="2935" spans="1:2" ht="15" customHeight="1" x14ac:dyDescent="0.2">
      <c r="A2935" s="12"/>
      <c r="B2935" s="32"/>
    </row>
    <row r="2936" spans="1:2" ht="15" customHeight="1" x14ac:dyDescent="0.2">
      <c r="A2936" s="12"/>
      <c r="B2936" s="32"/>
    </row>
    <row r="2937" spans="1:2" ht="15" customHeight="1" x14ac:dyDescent="0.2">
      <c r="A2937" s="12"/>
      <c r="B2937" s="32"/>
    </row>
    <row r="2938" spans="1:2" ht="15" customHeight="1" x14ac:dyDescent="0.2">
      <c r="A2938" s="12"/>
      <c r="B2938" s="32"/>
    </row>
    <row r="2939" spans="1:2" ht="15" customHeight="1" x14ac:dyDescent="0.2">
      <c r="A2939" s="12"/>
      <c r="B2939" s="32"/>
    </row>
    <row r="2940" spans="1:2" ht="15" customHeight="1" x14ac:dyDescent="0.2">
      <c r="A2940" s="12"/>
      <c r="B2940" s="32"/>
    </row>
    <row r="2941" spans="1:2" ht="15" customHeight="1" x14ac:dyDescent="0.2">
      <c r="A2941" s="12"/>
      <c r="B2941" s="32"/>
    </row>
    <row r="2942" spans="1:2" ht="15" customHeight="1" x14ac:dyDescent="0.2">
      <c r="A2942" s="12"/>
      <c r="B2942" s="32"/>
    </row>
    <row r="2943" spans="1:2" ht="15" customHeight="1" x14ac:dyDescent="0.2">
      <c r="A2943" s="12"/>
      <c r="B2943" s="32"/>
    </row>
    <row r="2944" spans="1:2" ht="15" customHeight="1" x14ac:dyDescent="0.2">
      <c r="A2944" s="12"/>
      <c r="B2944" s="32"/>
    </row>
    <row r="2945" spans="1:2" ht="15" customHeight="1" x14ac:dyDescent="0.2">
      <c r="A2945" s="12"/>
      <c r="B2945" s="32"/>
    </row>
    <row r="2946" spans="1:2" ht="15" customHeight="1" x14ac:dyDescent="0.2">
      <c r="A2946" s="12"/>
      <c r="B2946" s="32"/>
    </row>
    <row r="2947" spans="1:2" ht="15" customHeight="1" x14ac:dyDescent="0.2">
      <c r="A2947" s="12"/>
      <c r="B2947" s="32"/>
    </row>
    <row r="2948" spans="1:2" ht="15" customHeight="1" x14ac:dyDescent="0.2">
      <c r="A2948" s="12"/>
      <c r="B2948" s="32"/>
    </row>
    <row r="2949" spans="1:2" ht="15" customHeight="1" x14ac:dyDescent="0.2">
      <c r="A2949" s="12"/>
      <c r="B2949" s="32"/>
    </row>
    <row r="2950" spans="1:2" ht="15" customHeight="1" x14ac:dyDescent="0.2">
      <c r="A2950" s="12"/>
      <c r="B2950" s="32"/>
    </row>
    <row r="2951" spans="1:2" ht="15" customHeight="1" x14ac:dyDescent="0.2">
      <c r="A2951" s="12"/>
      <c r="B2951" s="32"/>
    </row>
    <row r="2952" spans="1:2" ht="15" customHeight="1" x14ac:dyDescent="0.2">
      <c r="A2952" s="12"/>
      <c r="B2952" s="32"/>
    </row>
    <row r="2953" spans="1:2" ht="15" customHeight="1" x14ac:dyDescent="0.2">
      <c r="A2953" s="12"/>
      <c r="B2953" s="32"/>
    </row>
    <row r="2954" spans="1:2" ht="15" customHeight="1" x14ac:dyDescent="0.2">
      <c r="A2954" s="12"/>
      <c r="B2954" s="32"/>
    </row>
    <row r="2955" spans="1:2" ht="15" customHeight="1" x14ac:dyDescent="0.2">
      <c r="A2955" s="12"/>
      <c r="B2955" s="32"/>
    </row>
    <row r="2956" spans="1:2" ht="15" customHeight="1" x14ac:dyDescent="0.2">
      <c r="A2956" s="12"/>
      <c r="B2956" s="32"/>
    </row>
    <row r="2957" spans="1:2" ht="15" customHeight="1" x14ac:dyDescent="0.2">
      <c r="A2957" s="12"/>
      <c r="B2957" s="32"/>
    </row>
    <row r="2958" spans="1:2" ht="15" customHeight="1" x14ac:dyDescent="0.2">
      <c r="A2958" s="12"/>
      <c r="B2958" s="32"/>
    </row>
    <row r="2959" spans="1:2" ht="15" customHeight="1" x14ac:dyDescent="0.2">
      <c r="A2959" s="12"/>
      <c r="B2959" s="32"/>
    </row>
    <row r="2960" spans="1:2" ht="15" customHeight="1" x14ac:dyDescent="0.2">
      <c r="A2960" s="12"/>
      <c r="B2960" s="32"/>
    </row>
    <row r="2961" spans="1:2" ht="15" customHeight="1" x14ac:dyDescent="0.2">
      <c r="A2961" s="12"/>
      <c r="B2961" s="32"/>
    </row>
    <row r="2962" spans="1:2" ht="15" customHeight="1" x14ac:dyDescent="0.2">
      <c r="A2962" s="12"/>
      <c r="B2962" s="32"/>
    </row>
    <row r="2963" spans="1:2" ht="15" customHeight="1" x14ac:dyDescent="0.2">
      <c r="A2963" s="12"/>
      <c r="B2963" s="32"/>
    </row>
    <row r="2964" spans="1:2" ht="15" customHeight="1" x14ac:dyDescent="0.2">
      <c r="A2964" s="12"/>
      <c r="B2964" s="32"/>
    </row>
    <row r="2965" spans="1:2" ht="15" customHeight="1" x14ac:dyDescent="0.2">
      <c r="A2965" s="12"/>
      <c r="B2965" s="32"/>
    </row>
    <row r="2966" spans="1:2" ht="15" customHeight="1" x14ac:dyDescent="0.2">
      <c r="A2966" s="12"/>
      <c r="B2966" s="32"/>
    </row>
    <row r="2967" spans="1:2" ht="15" customHeight="1" x14ac:dyDescent="0.2">
      <c r="A2967" s="12"/>
      <c r="B2967" s="32"/>
    </row>
    <row r="2968" spans="1:2" ht="15" customHeight="1" x14ac:dyDescent="0.2">
      <c r="A2968" s="12"/>
      <c r="B2968" s="32"/>
    </row>
    <row r="2969" spans="1:2" ht="15" customHeight="1" x14ac:dyDescent="0.2">
      <c r="A2969" s="12"/>
      <c r="B2969" s="32"/>
    </row>
    <row r="2970" spans="1:2" ht="15" customHeight="1" x14ac:dyDescent="0.2">
      <c r="A2970" s="12"/>
      <c r="B2970" s="32"/>
    </row>
    <row r="2971" spans="1:2" ht="15" customHeight="1" x14ac:dyDescent="0.2">
      <c r="A2971" s="12"/>
      <c r="B2971" s="32"/>
    </row>
    <row r="2972" spans="1:2" ht="15" customHeight="1" x14ac:dyDescent="0.2">
      <c r="A2972" s="12"/>
      <c r="B2972" s="32"/>
    </row>
    <row r="2973" spans="1:2" ht="15" customHeight="1" x14ac:dyDescent="0.2">
      <c r="A2973" s="12"/>
      <c r="B2973" s="32"/>
    </row>
    <row r="2974" spans="1:2" ht="15" customHeight="1" x14ac:dyDescent="0.2">
      <c r="A2974" s="12"/>
      <c r="B2974" s="32"/>
    </row>
    <row r="2975" spans="1:2" ht="15" customHeight="1" x14ac:dyDescent="0.2">
      <c r="A2975" s="12"/>
      <c r="B2975" s="32"/>
    </row>
    <row r="2976" spans="1:2" ht="15" customHeight="1" x14ac:dyDescent="0.2">
      <c r="A2976" s="12"/>
      <c r="B2976" s="32"/>
    </row>
    <row r="2977" spans="1:2" ht="15" customHeight="1" x14ac:dyDescent="0.2">
      <c r="A2977" s="12"/>
      <c r="B2977" s="32"/>
    </row>
    <row r="2978" spans="1:2" ht="15" customHeight="1" x14ac:dyDescent="0.2">
      <c r="A2978" s="12"/>
      <c r="B2978" s="32"/>
    </row>
    <row r="2979" spans="1:2" ht="15" customHeight="1" x14ac:dyDescent="0.2">
      <c r="A2979" s="12"/>
      <c r="B2979" s="32"/>
    </row>
    <row r="2980" spans="1:2" ht="15" customHeight="1" x14ac:dyDescent="0.2">
      <c r="A2980" s="12"/>
      <c r="B2980" s="32"/>
    </row>
    <row r="2981" spans="1:2" ht="15" customHeight="1" x14ac:dyDescent="0.2">
      <c r="A2981" s="12"/>
      <c r="B2981" s="32"/>
    </row>
    <row r="2982" spans="1:2" ht="15" customHeight="1" x14ac:dyDescent="0.2">
      <c r="A2982" s="12"/>
      <c r="B2982" s="32"/>
    </row>
    <row r="2983" spans="1:2" ht="15" customHeight="1" x14ac:dyDescent="0.2">
      <c r="A2983" s="12"/>
      <c r="B2983" s="32"/>
    </row>
    <row r="2984" spans="1:2" ht="15" customHeight="1" x14ac:dyDescent="0.2">
      <c r="A2984" s="12"/>
      <c r="B2984" s="32"/>
    </row>
    <row r="2985" spans="1:2" ht="15" customHeight="1" x14ac:dyDescent="0.2">
      <c r="A2985" s="12"/>
      <c r="B2985" s="32"/>
    </row>
    <row r="2986" spans="1:2" ht="15" customHeight="1" x14ac:dyDescent="0.2">
      <c r="A2986" s="12"/>
      <c r="B2986" s="32"/>
    </row>
    <row r="2987" spans="1:2" ht="15" customHeight="1" x14ac:dyDescent="0.2">
      <c r="A2987" s="12"/>
      <c r="B2987" s="32"/>
    </row>
    <row r="2988" spans="1:2" ht="15" customHeight="1" x14ac:dyDescent="0.2">
      <c r="A2988" s="12"/>
      <c r="B2988" s="32"/>
    </row>
    <row r="2989" spans="1:2" ht="15" customHeight="1" x14ac:dyDescent="0.2">
      <c r="A2989" s="12"/>
      <c r="B2989" s="32"/>
    </row>
    <row r="2990" spans="1:2" ht="15" customHeight="1" x14ac:dyDescent="0.2">
      <c r="A2990" s="12"/>
      <c r="B2990" s="32"/>
    </row>
    <row r="2991" spans="1:2" ht="15" customHeight="1" x14ac:dyDescent="0.2">
      <c r="A2991" s="12"/>
      <c r="B2991" s="32"/>
    </row>
    <row r="2992" spans="1:2" ht="15" customHeight="1" x14ac:dyDescent="0.2">
      <c r="A2992" s="12"/>
      <c r="B2992" s="32"/>
    </row>
    <row r="2993" spans="1:2" ht="15" customHeight="1" x14ac:dyDescent="0.2">
      <c r="A2993" s="12"/>
      <c r="B2993" s="32"/>
    </row>
    <row r="2994" spans="1:2" ht="15" customHeight="1" x14ac:dyDescent="0.2">
      <c r="A2994" s="12"/>
      <c r="B2994" s="32"/>
    </row>
    <row r="2995" spans="1:2" ht="15" customHeight="1" x14ac:dyDescent="0.2">
      <c r="A2995" s="12"/>
      <c r="B2995" s="32"/>
    </row>
    <row r="2996" spans="1:2" ht="15" customHeight="1" x14ac:dyDescent="0.2">
      <c r="A2996" s="12"/>
      <c r="B2996" s="32"/>
    </row>
    <row r="2997" spans="1:2" ht="15" customHeight="1" x14ac:dyDescent="0.2">
      <c r="A2997" s="12"/>
      <c r="B2997" s="32"/>
    </row>
    <row r="2998" spans="1:2" ht="15" customHeight="1" x14ac:dyDescent="0.2">
      <c r="A2998" s="12"/>
      <c r="B2998" s="32"/>
    </row>
    <row r="2999" spans="1:2" ht="15" customHeight="1" x14ac:dyDescent="0.2">
      <c r="A2999" s="12"/>
      <c r="B2999" s="32"/>
    </row>
    <row r="3000" spans="1:2" ht="15" customHeight="1" x14ac:dyDescent="0.2">
      <c r="A3000" s="12"/>
      <c r="B3000" s="32"/>
    </row>
    <row r="3001" spans="1:2" ht="15" customHeight="1" x14ac:dyDescent="0.2">
      <c r="A3001" s="12"/>
      <c r="B3001" s="32"/>
    </row>
    <row r="3002" spans="1:2" ht="15" customHeight="1" x14ac:dyDescent="0.2">
      <c r="A3002" s="12"/>
      <c r="B3002" s="32"/>
    </row>
    <row r="3003" spans="1:2" ht="15" customHeight="1" x14ac:dyDescent="0.2">
      <c r="A3003" s="12"/>
      <c r="B3003" s="32"/>
    </row>
    <row r="3004" spans="1:2" ht="15" customHeight="1" x14ac:dyDescent="0.2">
      <c r="A3004" s="12"/>
      <c r="B3004" s="32"/>
    </row>
    <row r="3005" spans="1:2" ht="15" customHeight="1" x14ac:dyDescent="0.2">
      <c r="A3005" s="12"/>
      <c r="B3005" s="32"/>
    </row>
    <row r="3006" spans="1:2" ht="15" customHeight="1" x14ac:dyDescent="0.2">
      <c r="A3006" s="12"/>
      <c r="B3006" s="32"/>
    </row>
    <row r="3007" spans="1:2" ht="15" customHeight="1" x14ac:dyDescent="0.2">
      <c r="A3007" s="12"/>
      <c r="B3007" s="32"/>
    </row>
    <row r="3008" spans="1:2" ht="15" customHeight="1" x14ac:dyDescent="0.2">
      <c r="A3008" s="12"/>
      <c r="B3008" s="32"/>
    </row>
    <row r="3009" spans="1:2" ht="15" customHeight="1" x14ac:dyDescent="0.2">
      <c r="A3009" s="12"/>
      <c r="B3009" s="32"/>
    </row>
    <row r="3010" spans="1:2" ht="15" customHeight="1" x14ac:dyDescent="0.2">
      <c r="A3010" s="12"/>
      <c r="B3010" s="32"/>
    </row>
    <row r="3011" spans="1:2" ht="15" customHeight="1" x14ac:dyDescent="0.2">
      <c r="A3011" s="12"/>
      <c r="B3011" s="32"/>
    </row>
    <row r="3012" spans="1:2" ht="15" customHeight="1" x14ac:dyDescent="0.2">
      <c r="A3012" s="12"/>
      <c r="B3012" s="32"/>
    </row>
    <row r="3013" spans="1:2" ht="15" customHeight="1" x14ac:dyDescent="0.2">
      <c r="A3013" s="12"/>
      <c r="B3013" s="32"/>
    </row>
    <row r="3014" spans="1:2" ht="15" customHeight="1" x14ac:dyDescent="0.2">
      <c r="A3014" s="12"/>
      <c r="B3014" s="32"/>
    </row>
    <row r="3015" spans="1:2" ht="15" customHeight="1" x14ac:dyDescent="0.2">
      <c r="A3015" s="12"/>
      <c r="B3015" s="32"/>
    </row>
    <row r="3016" spans="1:2" ht="15" customHeight="1" x14ac:dyDescent="0.2">
      <c r="A3016" s="12"/>
      <c r="B3016" s="32"/>
    </row>
    <row r="3017" spans="1:2" ht="15" customHeight="1" x14ac:dyDescent="0.2">
      <c r="A3017" s="12"/>
      <c r="B3017" s="32"/>
    </row>
    <row r="3018" spans="1:2" ht="15" customHeight="1" x14ac:dyDescent="0.2">
      <c r="A3018" s="12"/>
      <c r="B3018" s="32"/>
    </row>
    <row r="3019" spans="1:2" ht="15" customHeight="1" x14ac:dyDescent="0.2">
      <c r="A3019" s="12"/>
      <c r="B3019" s="32"/>
    </row>
    <row r="3020" spans="1:2" ht="15" customHeight="1" x14ac:dyDescent="0.2">
      <c r="A3020" s="12"/>
      <c r="B3020" s="32"/>
    </row>
    <row r="3021" spans="1:2" ht="15" customHeight="1" x14ac:dyDescent="0.2">
      <c r="A3021" s="12"/>
      <c r="B3021" s="32"/>
    </row>
    <row r="3022" spans="1:2" ht="15" customHeight="1" x14ac:dyDescent="0.2">
      <c r="A3022" s="12"/>
      <c r="B3022" s="32"/>
    </row>
    <row r="3023" spans="1:2" ht="15" customHeight="1" x14ac:dyDescent="0.2">
      <c r="A3023" s="12"/>
      <c r="B3023" s="32"/>
    </row>
    <row r="3024" spans="1:2" ht="15" customHeight="1" x14ac:dyDescent="0.2">
      <c r="A3024" s="12"/>
      <c r="B3024" s="32"/>
    </row>
    <row r="3025" spans="1:2" ht="15" customHeight="1" x14ac:dyDescent="0.2">
      <c r="A3025" s="12"/>
      <c r="B3025" s="32"/>
    </row>
    <row r="3026" spans="1:2" ht="15" customHeight="1" x14ac:dyDescent="0.2">
      <c r="A3026" s="12"/>
      <c r="B3026" s="32"/>
    </row>
    <row r="3027" spans="1:2" ht="15" customHeight="1" x14ac:dyDescent="0.2">
      <c r="A3027" s="12"/>
      <c r="B3027" s="32"/>
    </row>
    <row r="3028" spans="1:2" ht="15" customHeight="1" x14ac:dyDescent="0.2">
      <c r="A3028" s="12"/>
      <c r="B3028" s="32"/>
    </row>
    <row r="3029" spans="1:2" ht="15" customHeight="1" x14ac:dyDescent="0.2">
      <c r="A3029" s="12"/>
      <c r="B3029" s="32"/>
    </row>
    <row r="3030" spans="1:2" ht="15" customHeight="1" x14ac:dyDescent="0.2">
      <c r="A3030" s="12"/>
      <c r="B3030" s="32"/>
    </row>
    <row r="3031" spans="1:2" ht="15" customHeight="1" x14ac:dyDescent="0.2">
      <c r="A3031" s="12"/>
      <c r="B3031" s="32"/>
    </row>
  </sheetData>
  <mergeCells count="34">
    <mergeCell ref="C4:D4"/>
    <mergeCell ref="J5:J6"/>
    <mergeCell ref="B55:E55"/>
    <mergeCell ref="B31:I31"/>
    <mergeCell ref="A1:J1"/>
    <mergeCell ref="A3:B3"/>
    <mergeCell ref="G3:J3"/>
    <mergeCell ref="A4:B4"/>
    <mergeCell ref="A5:A6"/>
    <mergeCell ref="B5:B6"/>
    <mergeCell ref="C5:C6"/>
    <mergeCell ref="D5:D6"/>
    <mergeCell ref="A2:B2"/>
    <mergeCell ref="E5:E6"/>
    <mergeCell ref="F5:F6"/>
    <mergeCell ref="G5:G6"/>
    <mergeCell ref="H5:H6"/>
    <mergeCell ref="I5:I6"/>
    <mergeCell ref="B12:I12"/>
    <mergeCell ref="B63:I63"/>
    <mergeCell ref="B145:I145"/>
    <mergeCell ref="B59:E59"/>
    <mergeCell ref="B38:F38"/>
    <mergeCell ref="B51:E51"/>
    <mergeCell ref="B206:E206"/>
    <mergeCell ref="B85:F85"/>
    <mergeCell ref="B144:E144"/>
    <mergeCell ref="B154:E154"/>
    <mergeCell ref="B180:I180"/>
    <mergeCell ref="B192:I192"/>
    <mergeCell ref="B86:I86"/>
    <mergeCell ref="B201:I201"/>
    <mergeCell ref="B187:I187"/>
    <mergeCell ref="B149:I149"/>
  </mergeCells>
  <phoneticPr fontId="38" type="noConversion"/>
  <printOptions horizontalCentered="1" gridLines="1"/>
  <pageMargins left="0.23622047244094491" right="0.23622047244094491" top="0.98425196850393704" bottom="0.74803149606299213" header="0.31496062992125984" footer="0.31496062992125984"/>
  <pageSetup paperSize="9" scale="52" fitToHeight="4" orientation="landscape" r:id="rId1"/>
  <headerFooter alignWithMargins="0">
    <oddHeader>&amp;C&amp;G</oddHeader>
    <oddFooter>&amp;C&amp;"Arial,Negrito"Carla Demoner Malta&amp;"Arial,Normal"
Arquiteta e Urbanista CAU A232085-1</oddFooter>
  </headerFooter>
  <rowBreaks count="3" manualBreakCount="3">
    <brk id="53" max="16383" man="1"/>
    <brk id="106" max="16383" man="1"/>
    <brk id="178" max="16383" man="1"/>
  </rowBreaks>
  <ignoredErrors>
    <ignoredError sqref="I182 I175" formula="1"/>
  </ignoredErrors>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24"/>
  <sheetViews>
    <sheetView view="pageBreakPreview" zoomScale="90" zoomScaleNormal="80" zoomScaleSheetLayoutView="90" zoomScalePageLayoutView="60" workbookViewId="0">
      <selection activeCell="G12" sqref="G12"/>
    </sheetView>
  </sheetViews>
  <sheetFormatPr defaultColWidth="10.7109375" defaultRowHeight="15" customHeight="1" x14ac:dyDescent="0.2"/>
  <cols>
    <col min="1" max="1" width="10.7109375" style="18" customWidth="1"/>
    <col min="2" max="2" width="35.7109375" style="18" customWidth="1"/>
    <col min="3" max="3" width="20.7109375" style="18" customWidth="1"/>
    <col min="4" max="4" width="19.5703125" style="18" bestFit="1" customWidth="1"/>
    <col min="5" max="5" width="12.7109375" style="18" customWidth="1"/>
    <col min="6" max="6" width="14.140625" style="18" bestFit="1" customWidth="1"/>
    <col min="7" max="8" width="11.7109375" style="18" bestFit="1" customWidth="1"/>
    <col min="9" max="16384" width="10.7109375" style="18"/>
  </cols>
  <sheetData>
    <row r="1" spans="1:11" ht="15" customHeight="1" x14ac:dyDescent="0.2">
      <c r="A1" s="491" t="s">
        <v>10</v>
      </c>
      <c r="B1" s="492"/>
      <c r="C1" s="492"/>
      <c r="D1" s="492"/>
      <c r="E1" s="492"/>
      <c r="F1" s="492"/>
      <c r="G1" s="493"/>
    </row>
    <row r="2" spans="1:11" ht="15" customHeight="1" x14ac:dyDescent="0.2">
      <c r="A2" s="494" t="s">
        <v>144</v>
      </c>
      <c r="B2" s="495"/>
      <c r="C2" s="495"/>
      <c r="D2" s="495"/>
      <c r="E2" s="495"/>
      <c r="F2" s="495"/>
      <c r="G2" s="257"/>
    </row>
    <row r="3" spans="1:11" ht="15" customHeight="1" x14ac:dyDescent="0.2">
      <c r="A3" s="494" t="s">
        <v>146</v>
      </c>
      <c r="B3" s="495"/>
      <c r="C3" s="495"/>
      <c r="D3" s="253"/>
      <c r="E3" s="504" t="s">
        <v>306</v>
      </c>
      <c r="F3" s="504"/>
      <c r="G3" s="505"/>
    </row>
    <row r="4" spans="1:11" s="17" customFormat="1" ht="14.25" customHeight="1" x14ac:dyDescent="0.2">
      <c r="A4" s="499" t="s">
        <v>297</v>
      </c>
      <c r="B4" s="500"/>
      <c r="C4" s="500"/>
      <c r="D4" s="500"/>
      <c r="E4" s="498"/>
      <c r="F4" s="498"/>
      <c r="G4" s="258"/>
    </row>
    <row r="5" spans="1:11" ht="24.95" customHeight="1" x14ac:dyDescent="0.2">
      <c r="A5" s="496" t="s">
        <v>0</v>
      </c>
      <c r="B5" s="496" t="s">
        <v>11</v>
      </c>
      <c r="C5" s="496"/>
      <c r="D5" s="497" t="s">
        <v>24</v>
      </c>
      <c r="E5" s="501" t="s">
        <v>119</v>
      </c>
      <c r="F5" s="502"/>
      <c r="G5" s="503"/>
    </row>
    <row r="6" spans="1:11" ht="24.95" customHeight="1" x14ac:dyDescent="0.2">
      <c r="A6" s="496"/>
      <c r="B6" s="496"/>
      <c r="C6" s="496"/>
      <c r="D6" s="497"/>
      <c r="E6" s="9">
        <v>1</v>
      </c>
      <c r="F6" s="9">
        <v>2</v>
      </c>
      <c r="G6" s="9">
        <v>3</v>
      </c>
    </row>
    <row r="7" spans="1:11" ht="24.95" customHeight="1" x14ac:dyDescent="0.2">
      <c r="A7" s="479">
        <v>1</v>
      </c>
      <c r="B7" s="481" t="str">
        <f>'Planilha Orçamentária'!D7</f>
        <v>SERVIÇOS PRELIMINARES</v>
      </c>
      <c r="C7" s="19" t="s">
        <v>12</v>
      </c>
      <c r="D7" s="483">
        <f>'Planilha Orçamentária'!H10</f>
        <v>4034.42</v>
      </c>
      <c r="E7" s="20">
        <v>1</v>
      </c>
      <c r="F7" s="20"/>
      <c r="G7" s="20"/>
    </row>
    <row r="8" spans="1:11" ht="24.95" customHeight="1" x14ac:dyDescent="0.2">
      <c r="A8" s="480"/>
      <c r="B8" s="482"/>
      <c r="C8" s="21" t="s">
        <v>13</v>
      </c>
      <c r="D8" s="484"/>
      <c r="E8" s="10">
        <f>D7</f>
        <v>4034.42</v>
      </c>
      <c r="F8" s="10"/>
      <c r="G8" s="10"/>
      <c r="I8" s="18">
        <f>E8+F8</f>
        <v>4034.42</v>
      </c>
    </row>
    <row r="9" spans="1:11" ht="24.95" customHeight="1" x14ac:dyDescent="0.2">
      <c r="A9" s="479">
        <v>2</v>
      </c>
      <c r="B9" s="481" t="str">
        <f>'Planilha Orçamentária'!D12</f>
        <v>DEMOLIÇÕES/LIMPEZA</v>
      </c>
      <c r="C9" s="19" t="s">
        <v>12</v>
      </c>
      <c r="D9" s="483">
        <f>'Planilha Orçamentária'!H24</f>
        <v>19151.2</v>
      </c>
      <c r="E9" s="20">
        <v>0.5</v>
      </c>
      <c r="F9" s="20">
        <v>0.5</v>
      </c>
      <c r="G9" s="20"/>
    </row>
    <row r="10" spans="1:11" ht="24.95" customHeight="1" x14ac:dyDescent="0.2">
      <c r="A10" s="480"/>
      <c r="B10" s="482"/>
      <c r="C10" s="21" t="s">
        <v>13</v>
      </c>
      <c r="D10" s="484"/>
      <c r="E10" s="10">
        <f>D9/2</f>
        <v>9575.6</v>
      </c>
      <c r="F10" s="10">
        <f>D9/2</f>
        <v>9575.6</v>
      </c>
      <c r="G10" s="10"/>
      <c r="I10" s="18">
        <f>E10+F10</f>
        <v>19151.2</v>
      </c>
    </row>
    <row r="11" spans="1:11" ht="24.95" customHeight="1" x14ac:dyDescent="0.2">
      <c r="A11" s="479">
        <v>3</v>
      </c>
      <c r="B11" s="481" t="str">
        <f>'Planilha Orçamentária'!D26</f>
        <v>PAVIMENTAÇÃO</v>
      </c>
      <c r="C11" s="19" t="s">
        <v>12</v>
      </c>
      <c r="D11" s="483">
        <f>'Planilha Orçamentária'!H33</f>
        <v>285581.71000000002</v>
      </c>
      <c r="E11" s="20"/>
      <c r="F11" s="20">
        <v>0.5</v>
      </c>
      <c r="G11" s="20">
        <v>0.5</v>
      </c>
      <c r="K11" s="278"/>
    </row>
    <row r="12" spans="1:11" ht="24.95" customHeight="1" x14ac:dyDescent="0.2">
      <c r="A12" s="480"/>
      <c r="B12" s="482"/>
      <c r="C12" s="21" t="s">
        <v>13</v>
      </c>
      <c r="D12" s="484"/>
      <c r="E12" s="10"/>
      <c r="F12" s="10">
        <f>D11/2</f>
        <v>142790.85500000001</v>
      </c>
      <c r="G12" s="10">
        <f>D11/2</f>
        <v>142790.85500000001</v>
      </c>
      <c r="I12" s="18">
        <f>E12+F12+G12</f>
        <v>285581.71000000002</v>
      </c>
    </row>
    <row r="13" spans="1:11" ht="24.95" customHeight="1" x14ac:dyDescent="0.2">
      <c r="A13" s="479">
        <v>4</v>
      </c>
      <c r="B13" s="481" t="str">
        <f>'Planilha Orçamentária'!D35</f>
        <v>PAISAGISMO</v>
      </c>
      <c r="C13" s="19" t="s">
        <v>12</v>
      </c>
      <c r="D13" s="483">
        <f>'Planilha Orçamentária'!H38</f>
        <v>16495.82</v>
      </c>
      <c r="E13" s="20"/>
      <c r="F13" s="20"/>
      <c r="G13" s="20">
        <v>1</v>
      </c>
    </row>
    <row r="14" spans="1:11" ht="24.95" customHeight="1" x14ac:dyDescent="0.2">
      <c r="A14" s="480"/>
      <c r="B14" s="482"/>
      <c r="C14" s="21" t="s">
        <v>13</v>
      </c>
      <c r="D14" s="484"/>
      <c r="E14" s="10"/>
      <c r="F14" s="10"/>
      <c r="G14" s="10">
        <f>D13</f>
        <v>16495.82</v>
      </c>
      <c r="I14" s="18">
        <f>G14</f>
        <v>16495.82</v>
      </c>
    </row>
    <row r="15" spans="1:11" ht="24.95" customHeight="1" x14ac:dyDescent="0.2">
      <c r="A15" s="479">
        <v>5</v>
      </c>
      <c r="B15" s="485" t="str">
        <f>'Planilha Orçamentária'!D40</f>
        <v>EQUIPAMENTOS ELÉTRICOS</v>
      </c>
      <c r="C15" s="19" t="s">
        <v>12</v>
      </c>
      <c r="D15" s="487">
        <f>'Planilha Orçamentária'!H42</f>
        <v>14942.34</v>
      </c>
      <c r="E15" s="20"/>
      <c r="F15" s="20"/>
      <c r="G15" s="20">
        <v>1</v>
      </c>
    </row>
    <row r="16" spans="1:11" ht="24.95" customHeight="1" x14ac:dyDescent="0.2">
      <c r="A16" s="480"/>
      <c r="B16" s="486"/>
      <c r="C16" s="21" t="s">
        <v>13</v>
      </c>
      <c r="D16" s="488"/>
      <c r="E16" s="150"/>
      <c r="F16" s="150"/>
      <c r="G16" s="150">
        <f>D15</f>
        <v>14942.34</v>
      </c>
      <c r="I16" s="18">
        <f>G16</f>
        <v>14942.34</v>
      </c>
    </row>
    <row r="17" spans="1:9" ht="24.95" customHeight="1" x14ac:dyDescent="0.2">
      <c r="A17" s="479">
        <v>6</v>
      </c>
      <c r="B17" s="481" t="str">
        <f>'Planilha Orçamentária'!D44</f>
        <v>SERVIÇOS COMPLEMENTARES</v>
      </c>
      <c r="C17" s="19" t="s">
        <v>12</v>
      </c>
      <c r="D17" s="483">
        <f>'Planilha Orçamentária'!H46</f>
        <v>2039.02</v>
      </c>
      <c r="E17" s="20"/>
      <c r="F17" s="20"/>
      <c r="G17" s="20">
        <v>1</v>
      </c>
    </row>
    <row r="18" spans="1:9" ht="24.95" customHeight="1" x14ac:dyDescent="0.2">
      <c r="A18" s="480"/>
      <c r="B18" s="482"/>
      <c r="C18" s="21" t="s">
        <v>13</v>
      </c>
      <c r="D18" s="484"/>
      <c r="F18" s="10"/>
      <c r="G18" s="10">
        <f>D17</f>
        <v>2039.02</v>
      </c>
      <c r="I18" s="18">
        <f>F18+G18</f>
        <v>2039.02</v>
      </c>
    </row>
    <row r="19" spans="1:9" ht="24.95" customHeight="1" x14ac:dyDescent="0.2">
      <c r="A19" s="479">
        <v>7</v>
      </c>
      <c r="B19" s="481" t="str">
        <f>'Planilha Orçamentária'!D48</f>
        <v>ADMINISTRAÇÃO LOCAL</v>
      </c>
      <c r="C19" s="19" t="s">
        <v>12</v>
      </c>
      <c r="D19" s="483">
        <f>'Planilha Orçamentária'!H50</f>
        <v>21054.63</v>
      </c>
      <c r="E19" s="372">
        <f>SUM((E8,E10,E12,E14,E16,E18))/SUM(D7,D9,D11,D13,D15,D17)</f>
        <v>3.976694907392378E-2</v>
      </c>
      <c r="F19" s="372">
        <f>SUM((F8,F10,F12,F14,F16,F18))/SUM(D7,D9,D11,D13,D15,D17)</f>
        <v>0.44519766000044819</v>
      </c>
      <c r="G19" s="372">
        <f>SUM((G8,G10,G12,G14,G16,G18))/SUM(D7,D9,D11,D13,D15,D17)</f>
        <v>0.51503539092562789</v>
      </c>
      <c r="H19" s="278"/>
    </row>
    <row r="20" spans="1:9" ht="24.95" customHeight="1" x14ac:dyDescent="0.2">
      <c r="A20" s="480"/>
      <c r="B20" s="482"/>
      <c r="C20" s="21" t="s">
        <v>13</v>
      </c>
      <c r="D20" s="484"/>
      <c r="E20" s="345">
        <f>D19/3</f>
        <v>7018.21</v>
      </c>
      <c r="F20" s="345">
        <f>D19/3</f>
        <v>7018.21</v>
      </c>
      <c r="G20" s="345">
        <f>D19/3</f>
        <v>7018.21</v>
      </c>
      <c r="I20" s="18">
        <f>E20+F20+G20</f>
        <v>21054.63</v>
      </c>
    </row>
    <row r="21" spans="1:9" ht="24.95" customHeight="1" x14ac:dyDescent="0.2">
      <c r="A21" s="489" t="s">
        <v>14</v>
      </c>
      <c r="B21" s="489"/>
      <c r="C21" s="489"/>
      <c r="D21" s="490">
        <f>SUM(D7:D20)</f>
        <v>363299.14000000007</v>
      </c>
      <c r="E21" s="34">
        <f>E23/$D$21</f>
        <v>5.6780288552293286E-2</v>
      </c>
      <c r="F21" s="34">
        <f>F23/$D$21</f>
        <v>0.43871467738679476</v>
      </c>
      <c r="G21" s="34">
        <f>G23/$D$21</f>
        <v>0.50450503406091174</v>
      </c>
    </row>
    <row r="22" spans="1:9" ht="24.95" customHeight="1" x14ac:dyDescent="0.2">
      <c r="A22" s="489" t="s">
        <v>15</v>
      </c>
      <c r="B22" s="489"/>
      <c r="C22" s="489"/>
      <c r="D22" s="490"/>
      <c r="E22" s="34">
        <f>E21</f>
        <v>5.6780288552293286E-2</v>
      </c>
      <c r="F22" s="34">
        <f>F21+E22</f>
        <v>0.49549496593908804</v>
      </c>
      <c r="G22" s="34">
        <f>G21+F22</f>
        <v>0.99999999999999978</v>
      </c>
    </row>
    <row r="23" spans="1:9" ht="24.95" customHeight="1" x14ac:dyDescent="0.2">
      <c r="A23" s="489" t="s">
        <v>16</v>
      </c>
      <c r="B23" s="489"/>
      <c r="C23" s="489"/>
      <c r="D23" s="490"/>
      <c r="E23" s="35">
        <f>SUM(E8,E10,E20)</f>
        <v>20628.23</v>
      </c>
      <c r="F23" s="35">
        <f>SUM(F10,F12,F18,F20)</f>
        <v>159384.66500000001</v>
      </c>
      <c r="G23" s="35">
        <f>SUM(G12,G14,G16,G18,G20)</f>
        <v>183286.245</v>
      </c>
    </row>
    <row r="24" spans="1:9" ht="24.95" customHeight="1" x14ac:dyDescent="0.2">
      <c r="A24" s="489" t="s">
        <v>17</v>
      </c>
      <c r="B24" s="489"/>
      <c r="C24" s="489"/>
      <c r="D24" s="490"/>
      <c r="E24" s="35">
        <f>E23</f>
        <v>20628.23</v>
      </c>
      <c r="F24" s="35">
        <f>F23+E24</f>
        <v>180012.89500000002</v>
      </c>
      <c r="G24" s="35">
        <f>G23+F24</f>
        <v>363299.14</v>
      </c>
      <c r="I24" s="18">
        <f>SUM(I8:I22)</f>
        <v>363299.14000000007</v>
      </c>
    </row>
  </sheetData>
  <mergeCells count="36">
    <mergeCell ref="A1:G1"/>
    <mergeCell ref="D7:D8"/>
    <mergeCell ref="A7:A8"/>
    <mergeCell ref="B7:B8"/>
    <mergeCell ref="A11:A12"/>
    <mergeCell ref="B11:B12"/>
    <mergeCell ref="D11:D12"/>
    <mergeCell ref="A2:F2"/>
    <mergeCell ref="A5:A6"/>
    <mergeCell ref="B5:C6"/>
    <mergeCell ref="D5:D6"/>
    <mergeCell ref="E4:F4"/>
    <mergeCell ref="A3:C3"/>
    <mergeCell ref="A4:D4"/>
    <mergeCell ref="E5:G5"/>
    <mergeCell ref="E3:G3"/>
    <mergeCell ref="A21:C21"/>
    <mergeCell ref="D21:D24"/>
    <mergeCell ref="A22:C22"/>
    <mergeCell ref="A23:C23"/>
    <mergeCell ref="A24:C24"/>
    <mergeCell ref="A19:A20"/>
    <mergeCell ref="B19:B20"/>
    <mergeCell ref="D19:D20"/>
    <mergeCell ref="A9:A10"/>
    <mergeCell ref="B9:B10"/>
    <mergeCell ref="D9:D10"/>
    <mergeCell ref="D17:D18"/>
    <mergeCell ref="A13:A14"/>
    <mergeCell ref="B13:B14"/>
    <mergeCell ref="A17:A18"/>
    <mergeCell ref="B17:B18"/>
    <mergeCell ref="D13:D14"/>
    <mergeCell ref="A15:A16"/>
    <mergeCell ref="B15:B16"/>
    <mergeCell ref="D15:D16"/>
  </mergeCells>
  <conditionalFormatting sqref="E7:F8 E11:F16 E21:F24 F17:F18">
    <cfRule type="cellIs" dxfId="7" priority="12" operator="equal">
      <formula>0</formula>
    </cfRule>
  </conditionalFormatting>
  <conditionalFormatting sqref="G7:G8 G12:G18">
    <cfRule type="cellIs" dxfId="6" priority="11" operator="equal">
      <formula>0</formula>
    </cfRule>
  </conditionalFormatting>
  <conditionalFormatting sqref="G21:G24">
    <cfRule type="cellIs" dxfId="5" priority="10" operator="equal">
      <formula>0</formula>
    </cfRule>
  </conditionalFormatting>
  <conditionalFormatting sqref="G11">
    <cfRule type="cellIs" dxfId="4" priority="9" operator="equal">
      <formula>0</formula>
    </cfRule>
  </conditionalFormatting>
  <conditionalFormatting sqref="E9:F10">
    <cfRule type="cellIs" dxfId="3" priority="8" operator="equal">
      <formula>0</formula>
    </cfRule>
  </conditionalFormatting>
  <conditionalFormatting sqref="G9:G10">
    <cfRule type="cellIs" dxfId="2" priority="7" operator="equal">
      <formula>0</formula>
    </cfRule>
  </conditionalFormatting>
  <conditionalFormatting sqref="E17">
    <cfRule type="cellIs" dxfId="1" priority="6" operator="equal">
      <formula>0</formula>
    </cfRule>
  </conditionalFormatting>
  <printOptions horizontalCentered="1" gridLines="1"/>
  <pageMargins left="0.51181102362204722" right="0.51181102362204722" top="1.1811023622047245" bottom="0.78740157480314965" header="0.31496062992125984" footer="0.31496062992125984"/>
  <pageSetup paperSize="9" scale="80" fitToWidth="0" fitToHeight="0" orientation="landscape" r:id="rId1"/>
  <headerFooter alignWithMargins="0">
    <oddHeader>&amp;C&amp;G</oddHeader>
    <oddFooter>&amp;C&amp;"Arial,Negrito"Carla Demoner Malta&amp;"Arial,Normal"
Arquiteta e Urbanista CAU A232085-1</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13"/>
  <sheetViews>
    <sheetView view="pageBreakPreview" topLeftCell="A85" zoomScaleNormal="100" zoomScaleSheetLayoutView="100" workbookViewId="0">
      <selection activeCell="G9" sqref="G9"/>
    </sheetView>
  </sheetViews>
  <sheetFormatPr defaultRowHeight="12.75" x14ac:dyDescent="0.2"/>
  <cols>
    <col min="1" max="1" width="52.42578125" style="137" customWidth="1"/>
    <col min="2" max="2" width="18.42578125" style="137" bestFit="1" customWidth="1"/>
    <col min="3" max="3" width="15.85546875" style="137" bestFit="1" customWidth="1"/>
    <col min="4" max="4" width="13.5703125" style="137" bestFit="1" customWidth="1"/>
    <col min="5" max="5" width="15.85546875" style="137" bestFit="1" customWidth="1"/>
    <col min="6" max="6" width="16.140625" style="137" bestFit="1" customWidth="1"/>
    <col min="7" max="7" width="13.140625" style="137" bestFit="1" customWidth="1"/>
    <col min="8" max="10" width="13.28515625" style="137" bestFit="1" customWidth="1"/>
    <col min="11" max="16384" width="9.140625" style="137"/>
  </cols>
  <sheetData>
    <row r="1" spans="1:10" ht="15" x14ac:dyDescent="0.2">
      <c r="A1" s="517" t="s">
        <v>84</v>
      </c>
      <c r="B1" s="517"/>
      <c r="C1" s="517"/>
      <c r="D1" s="517"/>
      <c r="E1" s="517"/>
      <c r="F1" s="517"/>
      <c r="G1" s="350"/>
      <c r="H1" s="233"/>
    </row>
    <row r="2" spans="1:10" ht="15" x14ac:dyDescent="0.2">
      <c r="A2" s="403" t="s">
        <v>121</v>
      </c>
      <c r="B2" s="404"/>
      <c r="C2" s="346"/>
      <c r="D2" s="520" t="s">
        <v>306</v>
      </c>
      <c r="E2" s="520"/>
      <c r="F2" s="521"/>
      <c r="G2" s="233"/>
    </row>
    <row r="3" spans="1:10" ht="15" x14ac:dyDescent="0.2">
      <c r="A3" s="403" t="s">
        <v>145</v>
      </c>
      <c r="B3" s="404"/>
      <c r="C3" s="404"/>
      <c r="D3" s="404"/>
      <c r="E3" s="518"/>
      <c r="F3" s="519"/>
      <c r="G3" s="350"/>
    </row>
    <row r="4" spans="1:10" ht="15" x14ac:dyDescent="0.2">
      <c r="A4" s="239" t="s">
        <v>296</v>
      </c>
      <c r="B4" s="348"/>
      <c r="C4" s="348"/>
      <c r="D4" s="348"/>
      <c r="E4" s="522"/>
      <c r="F4" s="523"/>
      <c r="G4" s="350"/>
    </row>
    <row r="5" spans="1:10" ht="15" x14ac:dyDescent="0.2">
      <c r="A5" s="218"/>
      <c r="B5" s="168"/>
      <c r="C5" s="168"/>
      <c r="D5" s="168"/>
      <c r="E5" s="168"/>
      <c r="F5" s="357"/>
      <c r="G5" s="351"/>
    </row>
    <row r="6" spans="1:10" ht="30.75" customHeight="1" x14ac:dyDescent="0.2">
      <c r="A6" s="532" t="s">
        <v>186</v>
      </c>
      <c r="B6" s="533"/>
      <c r="C6" s="533"/>
      <c r="D6" s="534"/>
      <c r="E6" s="192" t="s">
        <v>150</v>
      </c>
      <c r="F6" s="341" t="s">
        <v>4</v>
      </c>
      <c r="G6" s="234"/>
      <c r="J6" s="233"/>
    </row>
    <row r="7" spans="1:10" ht="12.75" customHeight="1" x14ac:dyDescent="0.25">
      <c r="A7" s="349" t="s">
        <v>86</v>
      </c>
      <c r="B7" s="349" t="s">
        <v>87</v>
      </c>
      <c r="C7" s="349" t="s">
        <v>88</v>
      </c>
      <c r="D7" s="193" t="s">
        <v>89</v>
      </c>
      <c r="E7" s="194" t="s">
        <v>90</v>
      </c>
      <c r="F7" s="194" t="s">
        <v>91</v>
      </c>
      <c r="G7" s="352"/>
    </row>
    <row r="8" spans="1:10" ht="12.75" customHeight="1" x14ac:dyDescent="0.25">
      <c r="A8" s="524" t="s">
        <v>92</v>
      </c>
      <c r="B8" s="525"/>
      <c r="C8" s="525"/>
      <c r="D8" s="525"/>
      <c r="E8" s="525"/>
      <c r="F8" s="195">
        <v>0</v>
      </c>
      <c r="G8" s="235"/>
    </row>
    <row r="9" spans="1:10" ht="12.75" customHeight="1" x14ac:dyDescent="0.25">
      <c r="A9" s="526"/>
      <c r="B9" s="527"/>
      <c r="C9" s="527"/>
      <c r="D9" s="527"/>
      <c r="E9" s="527"/>
      <c r="F9" s="528"/>
      <c r="G9" s="235"/>
    </row>
    <row r="10" spans="1:10" ht="12.75" customHeight="1" x14ac:dyDescent="0.25">
      <c r="A10" s="349" t="s">
        <v>93</v>
      </c>
      <c r="B10" s="349" t="s">
        <v>87</v>
      </c>
      <c r="C10" s="349" t="s">
        <v>88</v>
      </c>
      <c r="D10" s="193" t="s">
        <v>89</v>
      </c>
      <c r="E10" s="194" t="s">
        <v>90</v>
      </c>
      <c r="F10" s="194" t="s">
        <v>91</v>
      </c>
      <c r="G10" s="235"/>
    </row>
    <row r="11" spans="1:10" ht="28.5" x14ac:dyDescent="0.25">
      <c r="A11" s="166" t="s">
        <v>114</v>
      </c>
      <c r="B11" s="338" t="s">
        <v>112</v>
      </c>
      <c r="C11" s="196" t="s">
        <v>170</v>
      </c>
      <c r="D11" s="197">
        <v>0.04</v>
      </c>
      <c r="E11" s="195">
        <v>40.46</v>
      </c>
      <c r="F11" s="195">
        <f>TRUNC(D11*E11,2)</f>
        <v>1.61</v>
      </c>
      <c r="G11" s="236"/>
    </row>
    <row r="12" spans="1:10" ht="36" customHeight="1" x14ac:dyDescent="0.25">
      <c r="A12" s="166" t="s">
        <v>111</v>
      </c>
      <c r="B12" s="338" t="s">
        <v>112</v>
      </c>
      <c r="C12" s="196" t="s">
        <v>113</v>
      </c>
      <c r="D12" s="197">
        <v>0.04</v>
      </c>
      <c r="E12" s="195">
        <v>516.98</v>
      </c>
      <c r="F12" s="195">
        <f>TRUNC(D12*E12,2)</f>
        <v>20.67</v>
      </c>
      <c r="G12" s="352"/>
    </row>
    <row r="13" spans="1:10" ht="15" x14ac:dyDescent="0.25">
      <c r="A13" s="524" t="s">
        <v>92</v>
      </c>
      <c r="B13" s="525"/>
      <c r="C13" s="525"/>
      <c r="D13" s="525"/>
      <c r="E13" s="525"/>
      <c r="F13" s="195">
        <f>SUM(F11:F12)</f>
        <v>22.28</v>
      </c>
      <c r="G13" s="235"/>
    </row>
    <row r="14" spans="1:10" ht="12.75" customHeight="1" x14ac:dyDescent="0.2">
      <c r="A14" s="535"/>
      <c r="B14" s="536"/>
      <c r="C14" s="536"/>
      <c r="D14" s="536"/>
      <c r="E14" s="536"/>
      <c r="F14" s="537"/>
      <c r="G14" s="353"/>
    </row>
    <row r="15" spans="1:10" ht="12.75" customHeight="1" x14ac:dyDescent="0.25">
      <c r="A15" s="529" t="s">
        <v>94</v>
      </c>
      <c r="B15" s="530"/>
      <c r="C15" s="530"/>
      <c r="D15" s="530"/>
      <c r="E15" s="530"/>
      <c r="F15" s="531"/>
      <c r="G15" s="151"/>
    </row>
    <row r="16" spans="1:10" ht="12.75" customHeight="1" x14ac:dyDescent="0.25">
      <c r="A16" s="349" t="s">
        <v>95</v>
      </c>
      <c r="B16" s="349" t="s">
        <v>96</v>
      </c>
      <c r="C16" s="349" t="s">
        <v>97</v>
      </c>
      <c r="D16" s="506" t="s">
        <v>149</v>
      </c>
      <c r="E16" s="507"/>
      <c r="F16" s="508"/>
      <c r="G16" s="237"/>
    </row>
    <row r="17" spans="1:7" ht="12.75" customHeight="1" x14ac:dyDescent="0.25">
      <c r="A17" s="139" t="s">
        <v>98</v>
      </c>
      <c r="B17" s="198"/>
      <c r="C17" s="199">
        <f>F8</f>
        <v>0</v>
      </c>
      <c r="D17" s="509"/>
      <c r="E17" s="510"/>
      <c r="F17" s="511"/>
      <c r="G17" s="236"/>
    </row>
    <row r="18" spans="1:7" ht="12.75" customHeight="1" x14ac:dyDescent="0.25">
      <c r="A18" s="139" t="s">
        <v>99</v>
      </c>
      <c r="B18" s="200"/>
      <c r="C18" s="199">
        <f>F13</f>
        <v>22.28</v>
      </c>
      <c r="D18" s="509"/>
      <c r="E18" s="510"/>
      <c r="F18" s="511"/>
      <c r="G18" s="238"/>
    </row>
    <row r="19" spans="1:7" ht="12.75" customHeight="1" x14ac:dyDescent="0.25">
      <c r="A19" s="139" t="s">
        <v>100</v>
      </c>
      <c r="B19" s="138"/>
      <c r="C19" s="199">
        <v>0</v>
      </c>
      <c r="D19" s="509"/>
      <c r="E19" s="510"/>
      <c r="F19" s="511"/>
      <c r="G19" s="238"/>
    </row>
    <row r="20" spans="1:7" ht="12.75" customHeight="1" x14ac:dyDescent="0.25">
      <c r="A20" s="139" t="s">
        <v>101</v>
      </c>
      <c r="B20" s="138"/>
      <c r="C20" s="199">
        <v>1</v>
      </c>
      <c r="D20" s="509"/>
      <c r="E20" s="510"/>
      <c r="F20" s="511"/>
      <c r="G20" s="238"/>
    </row>
    <row r="21" spans="1:7" ht="12.75" customHeight="1" x14ac:dyDescent="0.25">
      <c r="A21" s="139" t="s">
        <v>102</v>
      </c>
      <c r="B21" s="138"/>
      <c r="C21" s="199">
        <f>C17+C19</f>
        <v>0</v>
      </c>
      <c r="D21" s="509"/>
      <c r="E21" s="510"/>
      <c r="F21" s="511"/>
      <c r="G21" s="238"/>
    </row>
    <row r="22" spans="1:7" ht="12.75" customHeight="1" x14ac:dyDescent="0.25">
      <c r="A22" s="139" t="s">
        <v>103</v>
      </c>
      <c r="B22" s="138"/>
      <c r="C22" s="199">
        <f>(C17+C19)/C20</f>
        <v>0</v>
      </c>
      <c r="D22" s="509"/>
      <c r="E22" s="510"/>
      <c r="F22" s="511"/>
      <c r="G22" s="238"/>
    </row>
    <row r="23" spans="1:7" ht="12.75" customHeight="1" x14ac:dyDescent="0.25">
      <c r="A23" s="139" t="s">
        <v>104</v>
      </c>
      <c r="B23" s="138"/>
      <c r="C23" s="199">
        <f>C18+C22</f>
        <v>22.28</v>
      </c>
      <c r="D23" s="509"/>
      <c r="E23" s="510"/>
      <c r="F23" s="511"/>
      <c r="G23" s="238"/>
    </row>
    <row r="24" spans="1:7" ht="12.75" customHeight="1" x14ac:dyDescent="0.25">
      <c r="A24" s="139" t="s">
        <v>105</v>
      </c>
      <c r="B24" s="198">
        <v>0.26550000000000001</v>
      </c>
      <c r="C24" s="199">
        <f>ROUND(C23*B24,2)</f>
        <v>5.92</v>
      </c>
      <c r="D24" s="509"/>
      <c r="E24" s="510"/>
      <c r="F24" s="511"/>
      <c r="G24" s="238"/>
    </row>
    <row r="25" spans="1:7" ht="12.75" customHeight="1" x14ac:dyDescent="0.25">
      <c r="A25" s="139" t="s">
        <v>106</v>
      </c>
      <c r="B25" s="515">
        <f>C23+C24</f>
        <v>28.200000000000003</v>
      </c>
      <c r="C25" s="516"/>
      <c r="D25" s="512"/>
      <c r="E25" s="513"/>
      <c r="F25" s="514"/>
      <c r="G25" s="238"/>
    </row>
    <row r="26" spans="1:7" ht="12.75" customHeight="1" x14ac:dyDescent="0.25">
      <c r="A26" s="188"/>
      <c r="B26" s="189"/>
      <c r="C26" s="190"/>
      <c r="D26" s="191"/>
      <c r="E26" s="191"/>
      <c r="F26" s="358"/>
      <c r="G26" s="238"/>
    </row>
    <row r="27" spans="1:7" ht="22.5" customHeight="1" x14ac:dyDescent="0.2">
      <c r="A27" s="540" t="s">
        <v>253</v>
      </c>
      <c r="B27" s="541"/>
      <c r="C27" s="541"/>
      <c r="D27" s="542"/>
      <c r="E27" s="202" t="s">
        <v>168</v>
      </c>
      <c r="F27" s="341" t="s">
        <v>6</v>
      </c>
      <c r="G27" s="238"/>
    </row>
    <row r="28" spans="1:7" ht="15" x14ac:dyDescent="0.25">
      <c r="A28" s="349" t="s">
        <v>86</v>
      </c>
      <c r="B28" s="349" t="s">
        <v>87</v>
      </c>
      <c r="C28" s="349" t="s">
        <v>88</v>
      </c>
      <c r="D28" s="193" t="s">
        <v>89</v>
      </c>
      <c r="E28" s="194" t="s">
        <v>90</v>
      </c>
      <c r="F28" s="194" t="s">
        <v>91</v>
      </c>
      <c r="G28" s="238"/>
    </row>
    <row r="29" spans="1:7" ht="18.75" customHeight="1" x14ac:dyDescent="0.2">
      <c r="A29" s="140" t="s">
        <v>174</v>
      </c>
      <c r="B29" s="338" t="s">
        <v>173</v>
      </c>
      <c r="C29" s="338">
        <v>88262</v>
      </c>
      <c r="D29" s="197">
        <v>1</v>
      </c>
      <c r="E29" s="195">
        <v>21.79</v>
      </c>
      <c r="F29" s="195">
        <f>TRUNC(D29*E29,2)</f>
        <v>21.79</v>
      </c>
      <c r="G29" s="238"/>
    </row>
    <row r="30" spans="1:7" ht="14.25" x14ac:dyDescent="0.2">
      <c r="A30" s="208" t="s">
        <v>175</v>
      </c>
      <c r="B30" s="338" t="s">
        <v>173</v>
      </c>
      <c r="C30" s="338">
        <v>88316</v>
      </c>
      <c r="D30" s="197">
        <v>2</v>
      </c>
      <c r="E30" s="195">
        <v>15.66</v>
      </c>
      <c r="F30" s="195">
        <f>TRUNC(D30*E30,2)</f>
        <v>31.32</v>
      </c>
      <c r="G30" s="238"/>
    </row>
    <row r="31" spans="1:7" ht="15" x14ac:dyDescent="0.25">
      <c r="A31" s="524" t="s">
        <v>92</v>
      </c>
      <c r="B31" s="525"/>
      <c r="C31" s="525"/>
      <c r="D31" s="525"/>
      <c r="E31" s="543"/>
      <c r="F31" s="195">
        <f>SUM(F29:F30)</f>
        <v>53.11</v>
      </c>
      <c r="G31" s="238"/>
    </row>
    <row r="32" spans="1:7" ht="15" x14ac:dyDescent="0.25">
      <c r="A32" s="526"/>
      <c r="B32" s="527"/>
      <c r="C32" s="527"/>
      <c r="D32" s="527"/>
      <c r="E32" s="527"/>
      <c r="F32" s="528"/>
      <c r="G32" s="355"/>
    </row>
    <row r="33" spans="1:7" ht="15" x14ac:dyDescent="0.25">
      <c r="A33" s="349" t="s">
        <v>93</v>
      </c>
      <c r="B33" s="349" t="s">
        <v>87</v>
      </c>
      <c r="C33" s="349" t="s">
        <v>88</v>
      </c>
      <c r="D33" s="193" t="s">
        <v>89</v>
      </c>
      <c r="E33" s="194" t="s">
        <v>90</v>
      </c>
      <c r="F33" s="194" t="s">
        <v>91</v>
      </c>
      <c r="G33" s="355"/>
    </row>
    <row r="34" spans="1:7" ht="42.75" x14ac:dyDescent="0.2">
      <c r="A34" s="240" t="s">
        <v>177</v>
      </c>
      <c r="B34" s="338" t="s">
        <v>112</v>
      </c>
      <c r="C34" s="196">
        <v>94962</v>
      </c>
      <c r="D34" s="197">
        <v>0.01</v>
      </c>
      <c r="E34" s="195">
        <v>266.26</v>
      </c>
      <c r="F34" s="195">
        <f>TRUNC(D34*E34,2)</f>
        <v>2.66</v>
      </c>
      <c r="G34" s="354"/>
    </row>
    <row r="35" spans="1:7" ht="27.75" customHeight="1" x14ac:dyDescent="0.25">
      <c r="A35" s="209" t="s">
        <v>178</v>
      </c>
      <c r="B35" s="338" t="s">
        <v>5</v>
      </c>
      <c r="C35" s="196">
        <v>4417</v>
      </c>
      <c r="D35" s="197">
        <v>1</v>
      </c>
      <c r="E35" s="195">
        <v>7.51</v>
      </c>
      <c r="F35" s="195">
        <f>TRUNC(D35*E35,2)</f>
        <v>7.51</v>
      </c>
      <c r="G35" s="352"/>
    </row>
    <row r="36" spans="1:7" ht="28.5" x14ac:dyDescent="0.2">
      <c r="A36" s="241" t="s">
        <v>179</v>
      </c>
      <c r="B36" s="338" t="s">
        <v>5</v>
      </c>
      <c r="C36" s="203">
        <v>4491</v>
      </c>
      <c r="D36" s="197">
        <v>4</v>
      </c>
      <c r="E36" s="195">
        <v>6.83</v>
      </c>
      <c r="F36" s="195">
        <f t="shared" ref="F36:F38" si="0">TRUNC(D36*E36,2)</f>
        <v>27.32</v>
      </c>
      <c r="G36" s="235"/>
    </row>
    <row r="37" spans="1:7" ht="33" customHeight="1" x14ac:dyDescent="0.2">
      <c r="A37" s="204" t="s">
        <v>181</v>
      </c>
      <c r="B37" s="217" t="s">
        <v>6</v>
      </c>
      <c r="C37" s="205">
        <v>4813</v>
      </c>
      <c r="D37" s="206">
        <v>1</v>
      </c>
      <c r="E37" s="207">
        <v>225</v>
      </c>
      <c r="F37" s="207">
        <f t="shared" si="0"/>
        <v>225</v>
      </c>
      <c r="G37" s="235"/>
    </row>
    <row r="38" spans="1:7" ht="14.25" x14ac:dyDescent="0.2">
      <c r="A38" s="210" t="s">
        <v>180</v>
      </c>
      <c r="B38" s="338" t="s">
        <v>169</v>
      </c>
      <c r="C38" s="203">
        <v>5075</v>
      </c>
      <c r="D38" s="197">
        <v>0.11</v>
      </c>
      <c r="E38" s="195">
        <v>25.89</v>
      </c>
      <c r="F38" s="195">
        <f t="shared" si="0"/>
        <v>2.84</v>
      </c>
      <c r="G38" s="235"/>
    </row>
    <row r="39" spans="1:7" ht="15" x14ac:dyDescent="0.25">
      <c r="A39" s="524" t="s">
        <v>92</v>
      </c>
      <c r="B39" s="525"/>
      <c r="C39" s="525"/>
      <c r="D39" s="525"/>
      <c r="E39" s="525"/>
      <c r="F39" s="195">
        <f>SUM(F34:F38)</f>
        <v>265.33</v>
      </c>
      <c r="G39" s="235"/>
    </row>
    <row r="40" spans="1:7" ht="15" x14ac:dyDescent="0.25">
      <c r="A40" s="535"/>
      <c r="B40" s="536"/>
      <c r="C40" s="536"/>
      <c r="D40" s="536"/>
      <c r="E40" s="536"/>
      <c r="F40" s="537"/>
      <c r="G40" s="236"/>
    </row>
    <row r="41" spans="1:7" ht="15" x14ac:dyDescent="0.25">
      <c r="A41" s="529" t="s">
        <v>94</v>
      </c>
      <c r="B41" s="530"/>
      <c r="C41" s="530"/>
      <c r="D41" s="530"/>
      <c r="E41" s="530"/>
      <c r="F41" s="531"/>
      <c r="G41" s="352"/>
    </row>
    <row r="42" spans="1:7" ht="15" x14ac:dyDescent="0.25">
      <c r="A42" s="349" t="s">
        <v>95</v>
      </c>
      <c r="B42" s="349" t="s">
        <v>96</v>
      </c>
      <c r="C42" s="349" t="s">
        <v>97</v>
      </c>
      <c r="D42" s="506" t="s">
        <v>182</v>
      </c>
      <c r="E42" s="507"/>
      <c r="F42" s="508"/>
      <c r="G42" s="353"/>
    </row>
    <row r="43" spans="1:7" ht="15" x14ac:dyDescent="0.25">
      <c r="A43" s="139" t="s">
        <v>98</v>
      </c>
      <c r="B43" s="198"/>
      <c r="C43" s="199">
        <f>F31</f>
        <v>53.11</v>
      </c>
      <c r="D43" s="509"/>
      <c r="E43" s="510"/>
      <c r="F43" s="511"/>
      <c r="G43" s="353"/>
    </row>
    <row r="44" spans="1:7" ht="15" x14ac:dyDescent="0.25">
      <c r="A44" s="139" t="s">
        <v>99</v>
      </c>
      <c r="B44" s="200"/>
      <c r="C44" s="199">
        <f>F39</f>
        <v>265.33</v>
      </c>
      <c r="D44" s="509"/>
      <c r="E44" s="510"/>
      <c r="F44" s="511"/>
      <c r="G44" s="353"/>
    </row>
    <row r="45" spans="1:7" ht="15" x14ac:dyDescent="0.25">
      <c r="A45" s="139" t="s">
        <v>100</v>
      </c>
      <c r="B45" s="138"/>
      <c r="C45" s="199">
        <v>0</v>
      </c>
      <c r="D45" s="509"/>
      <c r="E45" s="510"/>
      <c r="F45" s="511"/>
      <c r="G45" s="353"/>
    </row>
    <row r="46" spans="1:7" ht="15" x14ac:dyDescent="0.25">
      <c r="A46" s="139" t="s">
        <v>101</v>
      </c>
      <c r="B46" s="138"/>
      <c r="C46" s="199">
        <v>1</v>
      </c>
      <c r="D46" s="509"/>
      <c r="E46" s="510"/>
      <c r="F46" s="511"/>
      <c r="G46" s="353"/>
    </row>
    <row r="47" spans="1:7" ht="15" x14ac:dyDescent="0.25">
      <c r="A47" s="139" t="s">
        <v>102</v>
      </c>
      <c r="B47" s="138"/>
      <c r="C47" s="199">
        <f>C43+C45</f>
        <v>53.11</v>
      </c>
      <c r="D47" s="509"/>
      <c r="E47" s="510"/>
      <c r="F47" s="511"/>
      <c r="G47" s="353"/>
    </row>
    <row r="48" spans="1:7" ht="15" x14ac:dyDescent="0.25">
      <c r="A48" s="139" t="s">
        <v>103</v>
      </c>
      <c r="B48" s="138"/>
      <c r="C48" s="199">
        <f>(C43+C45)/C46</f>
        <v>53.11</v>
      </c>
      <c r="D48" s="509"/>
      <c r="E48" s="510"/>
      <c r="F48" s="511"/>
      <c r="G48" s="353"/>
    </row>
    <row r="49" spans="1:10" ht="15" x14ac:dyDescent="0.25">
      <c r="A49" s="139" t="s">
        <v>104</v>
      </c>
      <c r="B49" s="138"/>
      <c r="C49" s="199">
        <f>C44+C48</f>
        <v>318.44</v>
      </c>
      <c r="D49" s="509"/>
      <c r="E49" s="510"/>
      <c r="F49" s="511"/>
      <c r="G49" s="151"/>
    </row>
    <row r="50" spans="1:10" ht="15" x14ac:dyDescent="0.25">
      <c r="A50" s="139" t="s">
        <v>105</v>
      </c>
      <c r="B50" s="198">
        <v>0.26550000000000001</v>
      </c>
      <c r="C50" s="199">
        <f>ROUND(C49*B50,2)</f>
        <v>84.55</v>
      </c>
      <c r="D50" s="509"/>
      <c r="E50" s="510"/>
      <c r="F50" s="511"/>
      <c r="G50" s="237"/>
    </row>
    <row r="51" spans="1:10" ht="15" x14ac:dyDescent="0.25">
      <c r="A51" s="201" t="s">
        <v>106</v>
      </c>
      <c r="B51" s="538">
        <f>C49+C50</f>
        <v>402.99</v>
      </c>
      <c r="C51" s="539"/>
      <c r="D51" s="509"/>
      <c r="E51" s="510"/>
      <c r="F51" s="511"/>
      <c r="G51" s="236"/>
    </row>
    <row r="52" spans="1:10" ht="15" x14ac:dyDescent="0.25">
      <c r="A52" s="359"/>
      <c r="B52" s="295"/>
      <c r="C52" s="295"/>
      <c r="D52" s="347"/>
      <c r="E52" s="347"/>
      <c r="F52" s="360"/>
      <c r="G52" s="236"/>
    </row>
    <row r="53" spans="1:10" ht="15" customHeight="1" x14ac:dyDescent="0.2">
      <c r="A53" s="532" t="s">
        <v>276</v>
      </c>
      <c r="B53" s="533"/>
      <c r="C53" s="533"/>
      <c r="D53" s="534"/>
      <c r="E53" s="377" t="s">
        <v>176</v>
      </c>
      <c r="F53" s="361" t="s">
        <v>4</v>
      </c>
      <c r="G53" s="234"/>
      <c r="J53" s="339"/>
    </row>
    <row r="54" spans="1:10" ht="15" customHeight="1" x14ac:dyDescent="0.25">
      <c r="A54" s="320" t="s">
        <v>86</v>
      </c>
      <c r="B54" s="321" t="s">
        <v>87</v>
      </c>
      <c r="C54" s="320" t="s">
        <v>88</v>
      </c>
      <c r="D54" s="320" t="s">
        <v>89</v>
      </c>
      <c r="E54" s="194" t="s">
        <v>90</v>
      </c>
      <c r="F54" s="320" t="s">
        <v>91</v>
      </c>
    </row>
    <row r="55" spans="1:10" ht="14.25" x14ac:dyDescent="0.2">
      <c r="A55" s="378" t="s">
        <v>278</v>
      </c>
      <c r="B55" s="379" t="s">
        <v>82</v>
      </c>
      <c r="C55" s="382" t="s">
        <v>279</v>
      </c>
      <c r="D55" s="380">
        <v>3</v>
      </c>
      <c r="E55" s="381">
        <v>5545.8</v>
      </c>
      <c r="F55" s="195">
        <f>TRUNC(E55*D55,2)</f>
        <v>16637.400000000001</v>
      </c>
    </row>
    <row r="56" spans="1:10" ht="15" customHeight="1" x14ac:dyDescent="0.2">
      <c r="A56" s="544" t="s">
        <v>92</v>
      </c>
      <c r="B56" s="545"/>
      <c r="C56" s="545"/>
      <c r="D56" s="545"/>
      <c r="E56" s="546"/>
      <c r="F56" s="195">
        <f>SUM(F55:F55)</f>
        <v>16637.400000000001</v>
      </c>
      <c r="H56" s="339"/>
    </row>
    <row r="57" spans="1:10" ht="14.25" customHeight="1" x14ac:dyDescent="0.2">
      <c r="A57" s="293"/>
      <c r="B57" s="294"/>
      <c r="C57" s="294"/>
      <c r="D57" s="294"/>
      <c r="E57" s="294"/>
      <c r="F57" s="362"/>
      <c r="G57" s="237"/>
      <c r="H57" s="137" t="s">
        <v>7</v>
      </c>
      <c r="I57" s="339"/>
    </row>
    <row r="58" spans="1:10" ht="14.25" customHeight="1" x14ac:dyDescent="0.2">
      <c r="A58" s="557" t="s">
        <v>94</v>
      </c>
      <c r="B58" s="558"/>
      <c r="C58" s="558"/>
      <c r="D58" s="558"/>
      <c r="E58" s="558"/>
      <c r="F58" s="559"/>
      <c r="G58" s="356"/>
    </row>
    <row r="59" spans="1:10" ht="15" customHeight="1" x14ac:dyDescent="0.2">
      <c r="A59" s="320" t="s">
        <v>95</v>
      </c>
      <c r="B59" s="320" t="s">
        <v>96</v>
      </c>
      <c r="C59" s="320" t="s">
        <v>97</v>
      </c>
      <c r="D59" s="547" t="s">
        <v>277</v>
      </c>
      <c r="E59" s="548"/>
      <c r="F59" s="549"/>
      <c r="G59" s="238"/>
    </row>
    <row r="60" spans="1:10" ht="14.25" customHeight="1" x14ac:dyDescent="0.2">
      <c r="A60" s="322" t="s">
        <v>98</v>
      </c>
      <c r="B60" s="323"/>
      <c r="C60" s="227">
        <f>F56</f>
        <v>16637.400000000001</v>
      </c>
      <c r="D60" s="550"/>
      <c r="E60" s="551"/>
      <c r="F60" s="552"/>
      <c r="G60" s="238"/>
    </row>
    <row r="61" spans="1:10" ht="15" x14ac:dyDescent="0.2">
      <c r="A61" s="322" t="s">
        <v>99</v>
      </c>
      <c r="B61" s="324"/>
      <c r="C61" s="227">
        <v>0</v>
      </c>
      <c r="D61" s="550"/>
      <c r="E61" s="551"/>
      <c r="F61" s="552"/>
      <c r="G61" s="238"/>
    </row>
    <row r="62" spans="1:10" ht="15" customHeight="1" x14ac:dyDescent="0.2">
      <c r="A62" s="322" t="s">
        <v>100</v>
      </c>
      <c r="B62" s="325"/>
      <c r="C62" s="227">
        <v>0</v>
      </c>
      <c r="D62" s="550"/>
      <c r="E62" s="551"/>
      <c r="F62" s="552"/>
      <c r="G62" s="238"/>
      <c r="H62" s="233"/>
    </row>
    <row r="63" spans="1:10" ht="15" customHeight="1" x14ac:dyDescent="0.2">
      <c r="A63" s="322" t="s">
        <v>101</v>
      </c>
      <c r="B63" s="325"/>
      <c r="C63" s="227">
        <v>1</v>
      </c>
      <c r="D63" s="550"/>
      <c r="E63" s="551"/>
      <c r="F63" s="552"/>
      <c r="G63" s="238"/>
      <c r="H63" s="233"/>
      <c r="J63" s="339"/>
    </row>
    <row r="64" spans="1:10" ht="15" customHeight="1" x14ac:dyDescent="0.2">
      <c r="A64" s="322" t="s">
        <v>102</v>
      </c>
      <c r="B64" s="325"/>
      <c r="C64" s="227">
        <f>C60+C62</f>
        <v>16637.400000000001</v>
      </c>
      <c r="D64" s="550"/>
      <c r="E64" s="551"/>
      <c r="F64" s="552"/>
      <c r="G64" s="238"/>
      <c r="H64" s="233"/>
    </row>
    <row r="65" spans="1:8" ht="15" customHeight="1" x14ac:dyDescent="0.2">
      <c r="A65" s="322" t="s">
        <v>103</v>
      </c>
      <c r="B65" s="325"/>
      <c r="C65" s="227">
        <f>(C60+C62)/C63</f>
        <v>16637.400000000001</v>
      </c>
      <c r="D65" s="550"/>
      <c r="E65" s="551"/>
      <c r="F65" s="552"/>
      <c r="G65" s="238"/>
      <c r="H65" s="233"/>
    </row>
    <row r="66" spans="1:8" ht="15" customHeight="1" x14ac:dyDescent="0.2">
      <c r="A66" s="322" t="s">
        <v>104</v>
      </c>
      <c r="B66" s="325"/>
      <c r="C66" s="227">
        <f>C61+C65</f>
        <v>16637.400000000001</v>
      </c>
      <c r="D66" s="550"/>
      <c r="E66" s="551"/>
      <c r="F66" s="552"/>
      <c r="G66" s="238"/>
      <c r="H66" s="233"/>
    </row>
    <row r="67" spans="1:8" ht="15" customHeight="1" x14ac:dyDescent="0.2">
      <c r="A67" s="322" t="s">
        <v>105</v>
      </c>
      <c r="B67" s="323">
        <v>0.26550000000000001</v>
      </c>
      <c r="C67" s="227">
        <f>C66*B67</f>
        <v>4417.2297000000008</v>
      </c>
      <c r="D67" s="550"/>
      <c r="E67" s="551"/>
      <c r="F67" s="552"/>
      <c r="G67" s="238"/>
      <c r="H67" s="233"/>
    </row>
    <row r="68" spans="1:8" ht="15" customHeight="1" x14ac:dyDescent="0.2">
      <c r="A68" s="322" t="s">
        <v>106</v>
      </c>
      <c r="B68" s="556">
        <f>C66+C67</f>
        <v>21054.629700000001</v>
      </c>
      <c r="C68" s="556"/>
      <c r="D68" s="553"/>
      <c r="E68" s="554"/>
      <c r="F68" s="555"/>
      <c r="G68" s="238"/>
      <c r="H68" s="233"/>
    </row>
    <row r="69" spans="1:8" ht="15" customHeight="1" x14ac:dyDescent="0.2">
      <c r="A69" s="383"/>
      <c r="B69" s="384"/>
      <c r="C69" s="384"/>
      <c r="D69" s="369"/>
      <c r="E69" s="369"/>
      <c r="F69" s="370"/>
      <c r="G69" s="238"/>
      <c r="H69" s="233"/>
    </row>
    <row r="70" spans="1:8" ht="30" x14ac:dyDescent="0.2">
      <c r="A70" s="532" t="s">
        <v>251</v>
      </c>
      <c r="B70" s="533"/>
      <c r="C70" s="533"/>
      <c r="D70" s="534"/>
      <c r="E70" s="377" t="s">
        <v>275</v>
      </c>
      <c r="F70" s="361" t="s">
        <v>4</v>
      </c>
      <c r="G70" s="238"/>
      <c r="H70" s="233"/>
    </row>
    <row r="71" spans="1:8" ht="15" customHeight="1" x14ac:dyDescent="0.25">
      <c r="A71" s="320" t="s">
        <v>86</v>
      </c>
      <c r="B71" s="321" t="s">
        <v>87</v>
      </c>
      <c r="C71" s="320" t="s">
        <v>88</v>
      </c>
      <c r="D71" s="320" t="s">
        <v>89</v>
      </c>
      <c r="E71" s="194" t="s">
        <v>90</v>
      </c>
      <c r="F71" s="320" t="s">
        <v>91</v>
      </c>
      <c r="G71" s="238"/>
      <c r="H71" s="233"/>
    </row>
    <row r="72" spans="1:8" ht="28.5" x14ac:dyDescent="0.2">
      <c r="A72" s="378" t="s">
        <v>273</v>
      </c>
      <c r="B72" s="379" t="s">
        <v>173</v>
      </c>
      <c r="C72" s="382">
        <v>90778</v>
      </c>
      <c r="D72" s="380">
        <v>60</v>
      </c>
      <c r="E72" s="381">
        <v>92.43</v>
      </c>
      <c r="F72" s="207">
        <f>TRUNC(E72*D72,2)</f>
        <v>5545.8</v>
      </c>
      <c r="G72" s="238"/>
      <c r="H72" s="233"/>
    </row>
    <row r="73" spans="1:8" ht="15" customHeight="1" x14ac:dyDescent="0.2">
      <c r="A73" s="544" t="s">
        <v>92</v>
      </c>
      <c r="B73" s="545"/>
      <c r="C73" s="545"/>
      <c r="D73" s="545"/>
      <c r="E73" s="546"/>
      <c r="F73" s="195">
        <f>SUM(F72:F72)</f>
        <v>5545.8</v>
      </c>
      <c r="G73" s="238"/>
      <c r="H73" s="233"/>
    </row>
    <row r="74" spans="1:8" ht="15" customHeight="1" x14ac:dyDescent="0.2">
      <c r="A74" s="293"/>
      <c r="B74" s="294"/>
      <c r="C74" s="294"/>
      <c r="D74" s="294"/>
      <c r="E74" s="294"/>
      <c r="F74" s="362"/>
      <c r="G74" s="238"/>
      <c r="H74" s="233"/>
    </row>
    <row r="75" spans="1:8" ht="15" customHeight="1" x14ac:dyDescent="0.2">
      <c r="A75" s="557" t="s">
        <v>94</v>
      </c>
      <c r="B75" s="558"/>
      <c r="C75" s="558"/>
      <c r="D75" s="558"/>
      <c r="E75" s="558"/>
      <c r="F75" s="559"/>
      <c r="G75" s="238"/>
      <c r="H75" s="233"/>
    </row>
    <row r="76" spans="1:8" ht="15" customHeight="1" x14ac:dyDescent="0.2">
      <c r="A76" s="320" t="s">
        <v>95</v>
      </c>
      <c r="B76" s="320" t="s">
        <v>96</v>
      </c>
      <c r="C76" s="320" t="s">
        <v>97</v>
      </c>
      <c r="D76" s="547" t="s">
        <v>274</v>
      </c>
      <c r="E76" s="548"/>
      <c r="F76" s="549"/>
      <c r="G76" s="238"/>
      <c r="H76" s="233"/>
    </row>
    <row r="77" spans="1:8" ht="15" customHeight="1" x14ac:dyDescent="0.2">
      <c r="A77" s="322" t="s">
        <v>98</v>
      </c>
      <c r="B77" s="323"/>
      <c r="C77" s="227">
        <f>F73</f>
        <v>5545.8</v>
      </c>
      <c r="D77" s="550"/>
      <c r="E77" s="551"/>
      <c r="F77" s="552"/>
      <c r="G77" s="238"/>
      <c r="H77" s="233"/>
    </row>
    <row r="78" spans="1:8" ht="15" customHeight="1" x14ac:dyDescent="0.2">
      <c r="A78" s="322" t="s">
        <v>99</v>
      </c>
      <c r="B78" s="324"/>
      <c r="C78" s="227">
        <v>0</v>
      </c>
      <c r="D78" s="550"/>
      <c r="E78" s="551"/>
      <c r="F78" s="552"/>
      <c r="G78" s="238"/>
      <c r="H78" s="233"/>
    </row>
    <row r="79" spans="1:8" ht="15" customHeight="1" x14ac:dyDescent="0.2">
      <c r="A79" s="322" t="s">
        <v>100</v>
      </c>
      <c r="B79" s="325"/>
      <c r="C79" s="227">
        <v>0</v>
      </c>
      <c r="D79" s="550"/>
      <c r="E79" s="551"/>
      <c r="F79" s="552"/>
      <c r="G79" s="238"/>
      <c r="H79" s="233"/>
    </row>
    <row r="80" spans="1:8" ht="15" customHeight="1" x14ac:dyDescent="0.2">
      <c r="A80" s="322" t="s">
        <v>101</v>
      </c>
      <c r="B80" s="325"/>
      <c r="C80" s="227">
        <v>1</v>
      </c>
      <c r="D80" s="550"/>
      <c r="E80" s="551"/>
      <c r="F80" s="552"/>
      <c r="G80" s="238"/>
      <c r="H80" s="233"/>
    </row>
    <row r="81" spans="1:8" ht="15" customHeight="1" x14ac:dyDescent="0.2">
      <c r="A81" s="322" t="s">
        <v>102</v>
      </c>
      <c r="B81" s="325"/>
      <c r="C81" s="227">
        <f>C77+C79</f>
        <v>5545.8</v>
      </c>
      <c r="D81" s="550"/>
      <c r="E81" s="551"/>
      <c r="F81" s="552"/>
      <c r="G81" s="238"/>
      <c r="H81" s="233"/>
    </row>
    <row r="82" spans="1:8" ht="15" customHeight="1" x14ac:dyDescent="0.2">
      <c r="A82" s="322" t="s">
        <v>103</v>
      </c>
      <c r="B82" s="325"/>
      <c r="C82" s="227">
        <f>(C77+C79)/C80</f>
        <v>5545.8</v>
      </c>
      <c r="D82" s="550"/>
      <c r="E82" s="551"/>
      <c r="F82" s="552"/>
      <c r="G82" s="238"/>
      <c r="H82" s="233"/>
    </row>
    <row r="83" spans="1:8" ht="15" customHeight="1" x14ac:dyDescent="0.2">
      <c r="A83" s="322" t="s">
        <v>104</v>
      </c>
      <c r="B83" s="325"/>
      <c r="C83" s="227">
        <f>C78+C82</f>
        <v>5545.8</v>
      </c>
      <c r="D83" s="550"/>
      <c r="E83" s="551"/>
      <c r="F83" s="552"/>
      <c r="G83" s="238"/>
      <c r="H83" s="233"/>
    </row>
    <row r="84" spans="1:8" ht="15" customHeight="1" x14ac:dyDescent="0.2">
      <c r="A84" s="322" t="s">
        <v>105</v>
      </c>
      <c r="B84" s="323"/>
      <c r="C84" s="227">
        <f>C83*B84</f>
        <v>0</v>
      </c>
      <c r="D84" s="550"/>
      <c r="E84" s="551"/>
      <c r="F84" s="552"/>
      <c r="G84" s="238"/>
      <c r="H84" s="233"/>
    </row>
    <row r="85" spans="1:8" ht="15" customHeight="1" x14ac:dyDescent="0.2">
      <c r="A85" s="322" t="s">
        <v>106</v>
      </c>
      <c r="B85" s="556">
        <f>C83+C84</f>
        <v>5545.8</v>
      </c>
      <c r="C85" s="556"/>
      <c r="D85" s="553"/>
      <c r="E85" s="554"/>
      <c r="F85" s="555"/>
      <c r="G85" s="238"/>
      <c r="H85" s="233"/>
    </row>
    <row r="86" spans="1:8" ht="15" customHeight="1" x14ac:dyDescent="0.2">
      <c r="A86" s="383"/>
      <c r="B86" s="384"/>
      <c r="C86" s="384"/>
      <c r="D86" s="369"/>
      <c r="E86" s="369"/>
      <c r="F86" s="370"/>
      <c r="G86" s="238"/>
      <c r="H86" s="233"/>
    </row>
    <row r="87" spans="1:8" x14ac:dyDescent="0.2">
      <c r="A87" s="282"/>
      <c r="B87" s="233"/>
      <c r="C87" s="233"/>
      <c r="D87" s="233"/>
      <c r="E87" s="233"/>
      <c r="F87" s="363"/>
    </row>
    <row r="88" spans="1:8" ht="15" x14ac:dyDescent="0.2">
      <c r="A88" s="560" t="s">
        <v>188</v>
      </c>
      <c r="B88" s="560"/>
      <c r="C88" s="560"/>
      <c r="D88" s="560"/>
      <c r="E88" s="344" t="s">
        <v>237</v>
      </c>
      <c r="F88" s="341" t="s">
        <v>4</v>
      </c>
    </row>
    <row r="89" spans="1:8" ht="15" x14ac:dyDescent="0.25">
      <c r="A89" s="349" t="s">
        <v>86</v>
      </c>
      <c r="B89" s="349" t="s">
        <v>87</v>
      </c>
      <c r="C89" s="349" t="s">
        <v>88</v>
      </c>
      <c r="D89" s="193" t="s">
        <v>89</v>
      </c>
      <c r="E89" s="194" t="s">
        <v>90</v>
      </c>
      <c r="F89" s="194" t="s">
        <v>91</v>
      </c>
    </row>
    <row r="90" spans="1:8" ht="15.75" customHeight="1" x14ac:dyDescent="0.2">
      <c r="A90" s="140" t="s">
        <v>256</v>
      </c>
      <c r="B90" s="338" t="s">
        <v>173</v>
      </c>
      <c r="C90" s="338">
        <v>88247</v>
      </c>
      <c r="D90" s="197">
        <v>0.23810000000000001</v>
      </c>
      <c r="E90" s="195">
        <v>17.829999999999998</v>
      </c>
      <c r="F90" s="195">
        <f>TRUNC(D90*E90,2)</f>
        <v>4.24</v>
      </c>
    </row>
    <row r="91" spans="1:8" ht="14.25" x14ac:dyDescent="0.2">
      <c r="A91" s="140" t="s">
        <v>257</v>
      </c>
      <c r="B91" s="338" t="s">
        <v>173</v>
      </c>
      <c r="C91" s="338">
        <v>88264</v>
      </c>
      <c r="D91" s="197">
        <v>0.23810000000000001</v>
      </c>
      <c r="E91" s="195">
        <v>23.07</v>
      </c>
      <c r="F91" s="195">
        <f>TRUNC(D91*E91,2)</f>
        <v>5.49</v>
      </c>
    </row>
    <row r="92" spans="1:8" ht="15" x14ac:dyDescent="0.25">
      <c r="A92" s="561" t="s">
        <v>92</v>
      </c>
      <c r="B92" s="561"/>
      <c r="C92" s="561"/>
      <c r="D92" s="561"/>
      <c r="E92" s="561"/>
      <c r="F92" s="195">
        <f>SUM(F90:F91)</f>
        <v>9.73</v>
      </c>
    </row>
    <row r="93" spans="1:8" ht="15" x14ac:dyDescent="0.25">
      <c r="A93" s="562"/>
      <c r="B93" s="562"/>
      <c r="C93" s="562"/>
      <c r="D93" s="562"/>
      <c r="E93" s="562"/>
      <c r="F93" s="562"/>
    </row>
    <row r="94" spans="1:8" ht="15" x14ac:dyDescent="0.25">
      <c r="A94" s="349" t="s">
        <v>93</v>
      </c>
      <c r="B94" s="349" t="s">
        <v>87</v>
      </c>
      <c r="C94" s="349" t="s">
        <v>88</v>
      </c>
      <c r="D94" s="193" t="s">
        <v>89</v>
      </c>
      <c r="E94" s="194" t="s">
        <v>90</v>
      </c>
      <c r="F94" s="194" t="s">
        <v>91</v>
      </c>
    </row>
    <row r="95" spans="1:8" ht="28.5" x14ac:dyDescent="0.2">
      <c r="A95" s="343" t="s">
        <v>258</v>
      </c>
      <c r="B95" s="338" t="s">
        <v>4</v>
      </c>
      <c r="C95" s="196">
        <v>21127</v>
      </c>
      <c r="D95" s="197">
        <v>1.4E-2</v>
      </c>
      <c r="E95" s="195">
        <v>5.63</v>
      </c>
      <c r="F95" s="195">
        <f>TRUNC(D95*E95,2)</f>
        <v>7.0000000000000007E-2</v>
      </c>
    </row>
    <row r="96" spans="1:8" ht="28.5" x14ac:dyDescent="0.2">
      <c r="A96" s="209" t="s">
        <v>259</v>
      </c>
      <c r="B96" s="338" t="s">
        <v>4</v>
      </c>
      <c r="C96" s="196">
        <v>42247</v>
      </c>
      <c r="D96" s="197">
        <v>1</v>
      </c>
      <c r="E96" s="195">
        <v>788.89</v>
      </c>
      <c r="F96" s="195">
        <f>TRUNC(D96*E96,2)</f>
        <v>788.89</v>
      </c>
    </row>
    <row r="97" spans="1:6" ht="15" x14ac:dyDescent="0.25">
      <c r="A97" s="561" t="s">
        <v>92</v>
      </c>
      <c r="B97" s="561"/>
      <c r="C97" s="561"/>
      <c r="D97" s="561"/>
      <c r="E97" s="561"/>
      <c r="F97" s="195">
        <f>SUM(F95:F96)</f>
        <v>788.96</v>
      </c>
    </row>
    <row r="98" spans="1:6" ht="15" x14ac:dyDescent="0.25">
      <c r="A98" s="526"/>
      <c r="B98" s="527"/>
      <c r="C98" s="527"/>
      <c r="D98" s="527"/>
      <c r="E98" s="527"/>
      <c r="F98" s="528"/>
    </row>
    <row r="99" spans="1:6" ht="15" x14ac:dyDescent="0.25">
      <c r="A99" s="349" t="s">
        <v>255</v>
      </c>
      <c r="B99" s="349" t="s">
        <v>87</v>
      </c>
      <c r="C99" s="349" t="s">
        <v>88</v>
      </c>
      <c r="D99" s="193" t="s">
        <v>89</v>
      </c>
      <c r="E99" s="194" t="s">
        <v>90</v>
      </c>
      <c r="F99" s="194" t="s">
        <v>91</v>
      </c>
    </row>
    <row r="100" spans="1:6" ht="57" x14ac:dyDescent="0.2">
      <c r="A100" s="342" t="s">
        <v>301</v>
      </c>
      <c r="B100" s="338" t="s">
        <v>173</v>
      </c>
      <c r="C100" s="196">
        <v>5928</v>
      </c>
      <c r="D100" s="197">
        <v>0.23880000000000001</v>
      </c>
      <c r="E100" s="195">
        <v>187.19</v>
      </c>
      <c r="F100" s="195">
        <f>TRUNC(D100*E100,2)</f>
        <v>44.7</v>
      </c>
    </row>
    <row r="101" spans="1:6" ht="15" x14ac:dyDescent="0.25">
      <c r="A101" s="561" t="s">
        <v>92</v>
      </c>
      <c r="B101" s="561"/>
      <c r="C101" s="561"/>
      <c r="D101" s="561"/>
      <c r="E101" s="561"/>
      <c r="F101" s="195">
        <f>SUM(F100)</f>
        <v>44.7</v>
      </c>
    </row>
    <row r="102" spans="1:6" ht="14.25" x14ac:dyDescent="0.2">
      <c r="A102" s="563"/>
      <c r="B102" s="563"/>
      <c r="C102" s="563"/>
      <c r="D102" s="563"/>
      <c r="E102" s="563"/>
      <c r="F102" s="563"/>
    </row>
    <row r="103" spans="1:6" ht="15" x14ac:dyDescent="0.25">
      <c r="A103" s="564" t="s">
        <v>94</v>
      </c>
      <c r="B103" s="564"/>
      <c r="C103" s="564"/>
      <c r="D103" s="564"/>
      <c r="E103" s="564"/>
      <c r="F103" s="564"/>
    </row>
    <row r="104" spans="1:6" ht="15" x14ac:dyDescent="0.25">
      <c r="A104" s="349" t="s">
        <v>95</v>
      </c>
      <c r="B104" s="349" t="s">
        <v>96</v>
      </c>
      <c r="C104" s="349" t="s">
        <v>97</v>
      </c>
      <c r="D104" s="565" t="s">
        <v>182</v>
      </c>
      <c r="E104" s="565"/>
      <c r="F104" s="565"/>
    </row>
    <row r="105" spans="1:6" ht="15" x14ac:dyDescent="0.25">
      <c r="A105" s="139" t="s">
        <v>98</v>
      </c>
      <c r="B105" s="198"/>
      <c r="C105" s="199">
        <f>F92</f>
        <v>9.73</v>
      </c>
      <c r="D105" s="565"/>
      <c r="E105" s="565"/>
      <c r="F105" s="565"/>
    </row>
    <row r="106" spans="1:6" ht="15" x14ac:dyDescent="0.25">
      <c r="A106" s="139" t="s">
        <v>99</v>
      </c>
      <c r="B106" s="200"/>
      <c r="C106" s="199">
        <f>F97</f>
        <v>788.96</v>
      </c>
      <c r="D106" s="565"/>
      <c r="E106" s="565"/>
      <c r="F106" s="565"/>
    </row>
    <row r="107" spans="1:6" ht="15" x14ac:dyDescent="0.25">
      <c r="A107" s="139" t="s">
        <v>100</v>
      </c>
      <c r="B107" s="138"/>
      <c r="C107" s="199">
        <f>F101</f>
        <v>44.7</v>
      </c>
      <c r="D107" s="565"/>
      <c r="E107" s="565"/>
      <c r="F107" s="565"/>
    </row>
    <row r="108" spans="1:6" ht="15" x14ac:dyDescent="0.25">
      <c r="A108" s="139" t="s">
        <v>101</v>
      </c>
      <c r="B108" s="138"/>
      <c r="C108" s="199">
        <v>1</v>
      </c>
      <c r="D108" s="565"/>
      <c r="E108" s="565"/>
      <c r="F108" s="565"/>
    </row>
    <row r="109" spans="1:6" ht="15" x14ac:dyDescent="0.25">
      <c r="A109" s="139" t="s">
        <v>102</v>
      </c>
      <c r="B109" s="138"/>
      <c r="C109" s="199">
        <f>C105+C107</f>
        <v>54.430000000000007</v>
      </c>
      <c r="D109" s="565"/>
      <c r="E109" s="565"/>
      <c r="F109" s="565"/>
    </row>
    <row r="110" spans="1:6" ht="15" x14ac:dyDescent="0.25">
      <c r="A110" s="139" t="s">
        <v>103</v>
      </c>
      <c r="B110" s="138"/>
      <c r="C110" s="199">
        <f>(C105+C107)/C108</f>
        <v>54.430000000000007</v>
      </c>
      <c r="D110" s="565"/>
      <c r="E110" s="565"/>
      <c r="F110" s="565"/>
    </row>
    <row r="111" spans="1:6" ht="15" x14ac:dyDescent="0.25">
      <c r="A111" s="139" t="s">
        <v>104</v>
      </c>
      <c r="B111" s="138"/>
      <c r="C111" s="199">
        <f>C106+C110</f>
        <v>843.3900000000001</v>
      </c>
      <c r="D111" s="565"/>
      <c r="E111" s="565"/>
      <c r="F111" s="565"/>
    </row>
    <row r="112" spans="1:6" ht="15" x14ac:dyDescent="0.25">
      <c r="A112" s="139" t="s">
        <v>105</v>
      </c>
      <c r="B112" s="198">
        <v>0.26550000000000001</v>
      </c>
      <c r="C112" s="199">
        <f>ROUND(C111*B112,2)</f>
        <v>223.92</v>
      </c>
      <c r="D112" s="565"/>
      <c r="E112" s="565"/>
      <c r="F112" s="565"/>
    </row>
    <row r="113" spans="1:6" ht="15" x14ac:dyDescent="0.25">
      <c r="A113" s="139" t="s">
        <v>106</v>
      </c>
      <c r="B113" s="566">
        <f>C111+C112</f>
        <v>1067.3100000000002</v>
      </c>
      <c r="C113" s="566"/>
      <c r="D113" s="565"/>
      <c r="E113" s="565"/>
      <c r="F113" s="565"/>
    </row>
  </sheetData>
  <mergeCells count="43">
    <mergeCell ref="A70:D70"/>
    <mergeCell ref="A73:E73"/>
    <mergeCell ref="A75:F75"/>
    <mergeCell ref="D76:F85"/>
    <mergeCell ref="B85:C85"/>
    <mergeCell ref="A103:F103"/>
    <mergeCell ref="D104:F113"/>
    <mergeCell ref="B113:C113"/>
    <mergeCell ref="A98:F98"/>
    <mergeCell ref="A101:E101"/>
    <mergeCell ref="A88:D88"/>
    <mergeCell ref="A92:E92"/>
    <mergeCell ref="A93:F93"/>
    <mergeCell ref="A97:E97"/>
    <mergeCell ref="A102:F102"/>
    <mergeCell ref="A56:E56"/>
    <mergeCell ref="D59:F68"/>
    <mergeCell ref="A53:D53"/>
    <mergeCell ref="B68:C68"/>
    <mergeCell ref="A58:F58"/>
    <mergeCell ref="A41:F41"/>
    <mergeCell ref="D42:F51"/>
    <mergeCell ref="B51:C51"/>
    <mergeCell ref="A27:D27"/>
    <mergeCell ref="A31:E31"/>
    <mergeCell ref="A32:F32"/>
    <mergeCell ref="A39:E39"/>
    <mergeCell ref="A40:F40"/>
    <mergeCell ref="D16:F25"/>
    <mergeCell ref="B25:C25"/>
    <mergeCell ref="A1:F1"/>
    <mergeCell ref="E3:F3"/>
    <mergeCell ref="A2:B2"/>
    <mergeCell ref="A3:B3"/>
    <mergeCell ref="C3:D3"/>
    <mergeCell ref="D2:F2"/>
    <mergeCell ref="E4:F4"/>
    <mergeCell ref="A8:E8"/>
    <mergeCell ref="A9:F9"/>
    <mergeCell ref="A15:F15"/>
    <mergeCell ref="A6:D6"/>
    <mergeCell ref="A13:E13"/>
    <mergeCell ref="A14:F14"/>
  </mergeCells>
  <phoneticPr fontId="38" type="noConversion"/>
  <printOptions horizontalCentered="1"/>
  <pageMargins left="0.51181102362204722" right="0.51181102362204722" top="0.82677165354330717" bottom="0.78740157480314965" header="0.19685039370078741" footer="0.31496062992125984"/>
  <pageSetup paperSize="9" scale="55" fitToWidth="0" fitToHeight="0" orientation="portrait" verticalDpi="300" r:id="rId1"/>
  <headerFooter>
    <oddHeader>&amp;C&amp;G</oddHeader>
    <oddFooter>&amp;C&amp;"Arial,Negrito"Carla Demoner Malta&amp;"Arial,Normal"
Arquiteta e Urbanista CAU A232085-1</oddFooter>
  </headerFooter>
  <rowBreaks count="1" manualBreakCount="1">
    <brk id="69" max="5" man="1"/>
  </rowBreaks>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sheetPr>
  <dimension ref="A1:H56"/>
  <sheetViews>
    <sheetView showGridLines="0" view="pageBreakPreview" topLeftCell="A19" zoomScale="110" zoomScaleNormal="115" zoomScaleSheetLayoutView="110" workbookViewId="0">
      <selection activeCell="C53" sqref="C53"/>
    </sheetView>
  </sheetViews>
  <sheetFormatPr defaultRowHeight="12.75" x14ac:dyDescent="0.2"/>
  <cols>
    <col min="1" max="1" width="11" style="106" bestFit="1" customWidth="1"/>
    <col min="2" max="2" width="40.42578125" style="106" customWidth="1"/>
    <col min="3" max="3" width="11.7109375" style="113" customWidth="1"/>
    <col min="4" max="4" width="3.140625" style="106" bestFit="1" customWidth="1"/>
    <col min="5" max="5" width="11" style="106" bestFit="1" customWidth="1"/>
    <col min="6" max="6" width="34.42578125" style="106" customWidth="1"/>
    <col min="7" max="256" width="9.140625" style="106"/>
    <col min="257" max="257" width="11" style="106" bestFit="1" customWidth="1"/>
    <col min="258" max="258" width="40.42578125" style="106" customWidth="1"/>
    <col min="259" max="259" width="11.7109375" style="106" customWidth="1"/>
    <col min="260" max="260" width="3.140625" style="106" bestFit="1" customWidth="1"/>
    <col min="261" max="261" width="11" style="106" bestFit="1" customWidth="1"/>
    <col min="262" max="262" width="34.42578125" style="106" customWidth="1"/>
    <col min="263" max="512" width="9.140625" style="106"/>
    <col min="513" max="513" width="11" style="106" bestFit="1" customWidth="1"/>
    <col min="514" max="514" width="40.42578125" style="106" customWidth="1"/>
    <col min="515" max="515" width="11.7109375" style="106" customWidth="1"/>
    <col min="516" max="516" width="3.140625" style="106" bestFit="1" customWidth="1"/>
    <col min="517" max="517" width="11" style="106" bestFit="1" customWidth="1"/>
    <col min="518" max="518" width="34.42578125" style="106" customWidth="1"/>
    <col min="519" max="768" width="9.140625" style="106"/>
    <col min="769" max="769" width="11" style="106" bestFit="1" customWidth="1"/>
    <col min="770" max="770" width="40.42578125" style="106" customWidth="1"/>
    <col min="771" max="771" width="11.7109375" style="106" customWidth="1"/>
    <col min="772" max="772" width="3.140625" style="106" bestFit="1" customWidth="1"/>
    <col min="773" max="773" width="11" style="106" bestFit="1" customWidth="1"/>
    <col min="774" max="774" width="34.42578125" style="106" customWidth="1"/>
    <col min="775" max="1024" width="9.140625" style="106"/>
    <col min="1025" max="1025" width="11" style="106" bestFit="1" customWidth="1"/>
    <col min="1026" max="1026" width="40.42578125" style="106" customWidth="1"/>
    <col min="1027" max="1027" width="11.7109375" style="106" customWidth="1"/>
    <col min="1028" max="1028" width="3.140625" style="106" bestFit="1" customWidth="1"/>
    <col min="1029" max="1029" width="11" style="106" bestFit="1" customWidth="1"/>
    <col min="1030" max="1030" width="34.42578125" style="106" customWidth="1"/>
    <col min="1031" max="1280" width="9.140625" style="106"/>
    <col min="1281" max="1281" width="11" style="106" bestFit="1" customWidth="1"/>
    <col min="1282" max="1282" width="40.42578125" style="106" customWidth="1"/>
    <col min="1283" max="1283" width="11.7109375" style="106" customWidth="1"/>
    <col min="1284" max="1284" width="3.140625" style="106" bestFit="1" customWidth="1"/>
    <col min="1285" max="1285" width="11" style="106" bestFit="1" customWidth="1"/>
    <col min="1286" max="1286" width="34.42578125" style="106" customWidth="1"/>
    <col min="1287" max="1536" width="9.140625" style="106"/>
    <col min="1537" max="1537" width="11" style="106" bestFit="1" customWidth="1"/>
    <col min="1538" max="1538" width="40.42578125" style="106" customWidth="1"/>
    <col min="1539" max="1539" width="11.7109375" style="106" customWidth="1"/>
    <col min="1540" max="1540" width="3.140625" style="106" bestFit="1" customWidth="1"/>
    <col min="1541" max="1541" width="11" style="106" bestFit="1" customWidth="1"/>
    <col min="1542" max="1542" width="34.42578125" style="106" customWidth="1"/>
    <col min="1543" max="1792" width="9.140625" style="106"/>
    <col min="1793" max="1793" width="11" style="106" bestFit="1" customWidth="1"/>
    <col min="1794" max="1794" width="40.42578125" style="106" customWidth="1"/>
    <col min="1795" max="1795" width="11.7109375" style="106" customWidth="1"/>
    <col min="1796" max="1796" width="3.140625" style="106" bestFit="1" customWidth="1"/>
    <col min="1797" max="1797" width="11" style="106" bestFit="1" customWidth="1"/>
    <col min="1798" max="1798" width="34.42578125" style="106" customWidth="1"/>
    <col min="1799" max="2048" width="9.140625" style="106"/>
    <col min="2049" max="2049" width="11" style="106" bestFit="1" customWidth="1"/>
    <col min="2050" max="2050" width="40.42578125" style="106" customWidth="1"/>
    <col min="2051" max="2051" width="11.7109375" style="106" customWidth="1"/>
    <col min="2052" max="2052" width="3.140625" style="106" bestFit="1" customWidth="1"/>
    <col min="2053" max="2053" width="11" style="106" bestFit="1" customWidth="1"/>
    <col min="2054" max="2054" width="34.42578125" style="106" customWidth="1"/>
    <col min="2055" max="2304" width="9.140625" style="106"/>
    <col min="2305" max="2305" width="11" style="106" bestFit="1" customWidth="1"/>
    <col min="2306" max="2306" width="40.42578125" style="106" customWidth="1"/>
    <col min="2307" max="2307" width="11.7109375" style="106" customWidth="1"/>
    <col min="2308" max="2308" width="3.140625" style="106" bestFit="1" customWidth="1"/>
    <col min="2309" max="2309" width="11" style="106" bestFit="1" customWidth="1"/>
    <col min="2310" max="2310" width="34.42578125" style="106" customWidth="1"/>
    <col min="2311" max="2560" width="9.140625" style="106"/>
    <col min="2561" max="2561" width="11" style="106" bestFit="1" customWidth="1"/>
    <col min="2562" max="2562" width="40.42578125" style="106" customWidth="1"/>
    <col min="2563" max="2563" width="11.7109375" style="106" customWidth="1"/>
    <col min="2564" max="2564" width="3.140625" style="106" bestFit="1" customWidth="1"/>
    <col min="2565" max="2565" width="11" style="106" bestFit="1" customWidth="1"/>
    <col min="2566" max="2566" width="34.42578125" style="106" customWidth="1"/>
    <col min="2567" max="2816" width="9.140625" style="106"/>
    <col min="2817" max="2817" width="11" style="106" bestFit="1" customWidth="1"/>
    <col min="2818" max="2818" width="40.42578125" style="106" customWidth="1"/>
    <col min="2819" max="2819" width="11.7109375" style="106" customWidth="1"/>
    <col min="2820" max="2820" width="3.140625" style="106" bestFit="1" customWidth="1"/>
    <col min="2821" max="2821" width="11" style="106" bestFit="1" customWidth="1"/>
    <col min="2822" max="2822" width="34.42578125" style="106" customWidth="1"/>
    <col min="2823" max="3072" width="9.140625" style="106"/>
    <col min="3073" max="3073" width="11" style="106" bestFit="1" customWidth="1"/>
    <col min="3074" max="3074" width="40.42578125" style="106" customWidth="1"/>
    <col min="3075" max="3075" width="11.7109375" style="106" customWidth="1"/>
    <col min="3076" max="3076" width="3.140625" style="106" bestFit="1" customWidth="1"/>
    <col min="3077" max="3077" width="11" style="106" bestFit="1" customWidth="1"/>
    <col min="3078" max="3078" width="34.42578125" style="106" customWidth="1"/>
    <col min="3079" max="3328" width="9.140625" style="106"/>
    <col min="3329" max="3329" width="11" style="106" bestFit="1" customWidth="1"/>
    <col min="3330" max="3330" width="40.42578125" style="106" customWidth="1"/>
    <col min="3331" max="3331" width="11.7109375" style="106" customWidth="1"/>
    <col min="3332" max="3332" width="3.140625" style="106" bestFit="1" customWidth="1"/>
    <col min="3333" max="3333" width="11" style="106" bestFit="1" customWidth="1"/>
    <col min="3334" max="3334" width="34.42578125" style="106" customWidth="1"/>
    <col min="3335" max="3584" width="9.140625" style="106"/>
    <col min="3585" max="3585" width="11" style="106" bestFit="1" customWidth="1"/>
    <col min="3586" max="3586" width="40.42578125" style="106" customWidth="1"/>
    <col min="3587" max="3587" width="11.7109375" style="106" customWidth="1"/>
    <col min="3588" max="3588" width="3.140625" style="106" bestFit="1" customWidth="1"/>
    <col min="3589" max="3589" width="11" style="106" bestFit="1" customWidth="1"/>
    <col min="3590" max="3590" width="34.42578125" style="106" customWidth="1"/>
    <col min="3591" max="3840" width="9.140625" style="106"/>
    <col min="3841" max="3841" width="11" style="106" bestFit="1" customWidth="1"/>
    <col min="3842" max="3842" width="40.42578125" style="106" customWidth="1"/>
    <col min="3843" max="3843" width="11.7109375" style="106" customWidth="1"/>
    <col min="3844" max="3844" width="3.140625" style="106" bestFit="1" customWidth="1"/>
    <col min="3845" max="3845" width="11" style="106" bestFit="1" customWidth="1"/>
    <col min="3846" max="3846" width="34.42578125" style="106" customWidth="1"/>
    <col min="3847" max="4096" width="9.140625" style="106"/>
    <col min="4097" max="4097" width="11" style="106" bestFit="1" customWidth="1"/>
    <col min="4098" max="4098" width="40.42578125" style="106" customWidth="1"/>
    <col min="4099" max="4099" width="11.7109375" style="106" customWidth="1"/>
    <col min="4100" max="4100" width="3.140625" style="106" bestFit="1" customWidth="1"/>
    <col min="4101" max="4101" width="11" style="106" bestFit="1" customWidth="1"/>
    <col min="4102" max="4102" width="34.42578125" style="106" customWidth="1"/>
    <col min="4103" max="4352" width="9.140625" style="106"/>
    <col min="4353" max="4353" width="11" style="106" bestFit="1" customWidth="1"/>
    <col min="4354" max="4354" width="40.42578125" style="106" customWidth="1"/>
    <col min="4355" max="4355" width="11.7109375" style="106" customWidth="1"/>
    <col min="4356" max="4356" width="3.140625" style="106" bestFit="1" customWidth="1"/>
    <col min="4357" max="4357" width="11" style="106" bestFit="1" customWidth="1"/>
    <col min="4358" max="4358" width="34.42578125" style="106" customWidth="1"/>
    <col min="4359" max="4608" width="9.140625" style="106"/>
    <col min="4609" max="4609" width="11" style="106" bestFit="1" customWidth="1"/>
    <col min="4610" max="4610" width="40.42578125" style="106" customWidth="1"/>
    <col min="4611" max="4611" width="11.7109375" style="106" customWidth="1"/>
    <col min="4612" max="4612" width="3.140625" style="106" bestFit="1" customWidth="1"/>
    <col min="4613" max="4613" width="11" style="106" bestFit="1" customWidth="1"/>
    <col min="4614" max="4614" width="34.42578125" style="106" customWidth="1"/>
    <col min="4615" max="4864" width="9.140625" style="106"/>
    <col min="4865" max="4865" width="11" style="106" bestFit="1" customWidth="1"/>
    <col min="4866" max="4866" width="40.42578125" style="106" customWidth="1"/>
    <col min="4867" max="4867" width="11.7109375" style="106" customWidth="1"/>
    <col min="4868" max="4868" width="3.140625" style="106" bestFit="1" customWidth="1"/>
    <col min="4869" max="4869" width="11" style="106" bestFit="1" customWidth="1"/>
    <col min="4870" max="4870" width="34.42578125" style="106" customWidth="1"/>
    <col min="4871" max="5120" width="9.140625" style="106"/>
    <col min="5121" max="5121" width="11" style="106" bestFit="1" customWidth="1"/>
    <col min="5122" max="5122" width="40.42578125" style="106" customWidth="1"/>
    <col min="5123" max="5123" width="11.7109375" style="106" customWidth="1"/>
    <col min="5124" max="5124" width="3.140625" style="106" bestFit="1" customWidth="1"/>
    <col min="5125" max="5125" width="11" style="106" bestFit="1" customWidth="1"/>
    <col min="5126" max="5126" width="34.42578125" style="106" customWidth="1"/>
    <col min="5127" max="5376" width="9.140625" style="106"/>
    <col min="5377" max="5377" width="11" style="106" bestFit="1" customWidth="1"/>
    <col min="5378" max="5378" width="40.42578125" style="106" customWidth="1"/>
    <col min="5379" max="5379" width="11.7109375" style="106" customWidth="1"/>
    <col min="5380" max="5380" width="3.140625" style="106" bestFit="1" customWidth="1"/>
    <col min="5381" max="5381" width="11" style="106" bestFit="1" customWidth="1"/>
    <col min="5382" max="5382" width="34.42578125" style="106" customWidth="1"/>
    <col min="5383" max="5632" width="9.140625" style="106"/>
    <col min="5633" max="5633" width="11" style="106" bestFit="1" customWidth="1"/>
    <col min="5634" max="5634" width="40.42578125" style="106" customWidth="1"/>
    <col min="5635" max="5635" width="11.7109375" style="106" customWidth="1"/>
    <col min="5636" max="5636" width="3.140625" style="106" bestFit="1" customWidth="1"/>
    <col min="5637" max="5637" width="11" style="106" bestFit="1" customWidth="1"/>
    <col min="5638" max="5638" width="34.42578125" style="106" customWidth="1"/>
    <col min="5639" max="5888" width="9.140625" style="106"/>
    <col min="5889" max="5889" width="11" style="106" bestFit="1" customWidth="1"/>
    <col min="5890" max="5890" width="40.42578125" style="106" customWidth="1"/>
    <col min="5891" max="5891" width="11.7109375" style="106" customWidth="1"/>
    <col min="5892" max="5892" width="3.140625" style="106" bestFit="1" customWidth="1"/>
    <col min="5893" max="5893" width="11" style="106" bestFit="1" customWidth="1"/>
    <col min="5894" max="5894" width="34.42578125" style="106" customWidth="1"/>
    <col min="5895" max="6144" width="9.140625" style="106"/>
    <col min="6145" max="6145" width="11" style="106" bestFit="1" customWidth="1"/>
    <col min="6146" max="6146" width="40.42578125" style="106" customWidth="1"/>
    <col min="6147" max="6147" width="11.7109375" style="106" customWidth="1"/>
    <col min="6148" max="6148" width="3.140625" style="106" bestFit="1" customWidth="1"/>
    <col min="6149" max="6149" width="11" style="106" bestFit="1" customWidth="1"/>
    <col min="6150" max="6150" width="34.42578125" style="106" customWidth="1"/>
    <col min="6151" max="6400" width="9.140625" style="106"/>
    <col min="6401" max="6401" width="11" style="106" bestFit="1" customWidth="1"/>
    <col min="6402" max="6402" width="40.42578125" style="106" customWidth="1"/>
    <col min="6403" max="6403" width="11.7109375" style="106" customWidth="1"/>
    <col min="6404" max="6404" width="3.140625" style="106" bestFit="1" customWidth="1"/>
    <col min="6405" max="6405" width="11" style="106" bestFit="1" customWidth="1"/>
    <col min="6406" max="6406" width="34.42578125" style="106" customWidth="1"/>
    <col min="6407" max="6656" width="9.140625" style="106"/>
    <col min="6657" max="6657" width="11" style="106" bestFit="1" customWidth="1"/>
    <col min="6658" max="6658" width="40.42578125" style="106" customWidth="1"/>
    <col min="6659" max="6659" width="11.7109375" style="106" customWidth="1"/>
    <col min="6660" max="6660" width="3.140625" style="106" bestFit="1" customWidth="1"/>
    <col min="6661" max="6661" width="11" style="106" bestFit="1" customWidth="1"/>
    <col min="6662" max="6662" width="34.42578125" style="106" customWidth="1"/>
    <col min="6663" max="6912" width="9.140625" style="106"/>
    <col min="6913" max="6913" width="11" style="106" bestFit="1" customWidth="1"/>
    <col min="6914" max="6914" width="40.42578125" style="106" customWidth="1"/>
    <col min="6915" max="6915" width="11.7109375" style="106" customWidth="1"/>
    <col min="6916" max="6916" width="3.140625" style="106" bestFit="1" customWidth="1"/>
    <col min="6917" max="6917" width="11" style="106" bestFit="1" customWidth="1"/>
    <col min="6918" max="6918" width="34.42578125" style="106" customWidth="1"/>
    <col min="6919" max="7168" width="9.140625" style="106"/>
    <col min="7169" max="7169" width="11" style="106" bestFit="1" customWidth="1"/>
    <col min="7170" max="7170" width="40.42578125" style="106" customWidth="1"/>
    <col min="7171" max="7171" width="11.7109375" style="106" customWidth="1"/>
    <col min="7172" max="7172" width="3.140625" style="106" bestFit="1" customWidth="1"/>
    <col min="7173" max="7173" width="11" style="106" bestFit="1" customWidth="1"/>
    <col min="7174" max="7174" width="34.42578125" style="106" customWidth="1"/>
    <col min="7175" max="7424" width="9.140625" style="106"/>
    <col min="7425" max="7425" width="11" style="106" bestFit="1" customWidth="1"/>
    <col min="7426" max="7426" width="40.42578125" style="106" customWidth="1"/>
    <col min="7427" max="7427" width="11.7109375" style="106" customWidth="1"/>
    <col min="7428" max="7428" width="3.140625" style="106" bestFit="1" customWidth="1"/>
    <col min="7429" max="7429" width="11" style="106" bestFit="1" customWidth="1"/>
    <col min="7430" max="7430" width="34.42578125" style="106" customWidth="1"/>
    <col min="7431" max="7680" width="9.140625" style="106"/>
    <col min="7681" max="7681" width="11" style="106" bestFit="1" customWidth="1"/>
    <col min="7682" max="7682" width="40.42578125" style="106" customWidth="1"/>
    <col min="7683" max="7683" width="11.7109375" style="106" customWidth="1"/>
    <col min="7684" max="7684" width="3.140625" style="106" bestFit="1" customWidth="1"/>
    <col min="7685" max="7685" width="11" style="106" bestFit="1" customWidth="1"/>
    <col min="7686" max="7686" width="34.42578125" style="106" customWidth="1"/>
    <col min="7687" max="7936" width="9.140625" style="106"/>
    <col min="7937" max="7937" width="11" style="106" bestFit="1" customWidth="1"/>
    <col min="7938" max="7938" width="40.42578125" style="106" customWidth="1"/>
    <col min="7939" max="7939" width="11.7109375" style="106" customWidth="1"/>
    <col min="7940" max="7940" width="3.140625" style="106" bestFit="1" customWidth="1"/>
    <col min="7941" max="7941" width="11" style="106" bestFit="1" customWidth="1"/>
    <col min="7942" max="7942" width="34.42578125" style="106" customWidth="1"/>
    <col min="7943" max="8192" width="9.140625" style="106"/>
    <col min="8193" max="8193" width="11" style="106" bestFit="1" customWidth="1"/>
    <col min="8194" max="8194" width="40.42578125" style="106" customWidth="1"/>
    <col min="8195" max="8195" width="11.7109375" style="106" customWidth="1"/>
    <col min="8196" max="8196" width="3.140625" style="106" bestFit="1" customWidth="1"/>
    <col min="8197" max="8197" width="11" style="106" bestFit="1" customWidth="1"/>
    <col min="8198" max="8198" width="34.42578125" style="106" customWidth="1"/>
    <col min="8199" max="8448" width="9.140625" style="106"/>
    <col min="8449" max="8449" width="11" style="106" bestFit="1" customWidth="1"/>
    <col min="8450" max="8450" width="40.42578125" style="106" customWidth="1"/>
    <col min="8451" max="8451" width="11.7109375" style="106" customWidth="1"/>
    <col min="8452" max="8452" width="3.140625" style="106" bestFit="1" customWidth="1"/>
    <col min="8453" max="8453" width="11" style="106" bestFit="1" customWidth="1"/>
    <col min="8454" max="8454" width="34.42578125" style="106" customWidth="1"/>
    <col min="8455" max="8704" width="9.140625" style="106"/>
    <col min="8705" max="8705" width="11" style="106" bestFit="1" customWidth="1"/>
    <col min="8706" max="8706" width="40.42578125" style="106" customWidth="1"/>
    <col min="8707" max="8707" width="11.7109375" style="106" customWidth="1"/>
    <col min="8708" max="8708" width="3.140625" style="106" bestFit="1" customWidth="1"/>
    <col min="8709" max="8709" width="11" style="106" bestFit="1" customWidth="1"/>
    <col min="8710" max="8710" width="34.42578125" style="106" customWidth="1"/>
    <col min="8711" max="8960" width="9.140625" style="106"/>
    <col min="8961" max="8961" width="11" style="106" bestFit="1" customWidth="1"/>
    <col min="8962" max="8962" width="40.42578125" style="106" customWidth="1"/>
    <col min="8963" max="8963" width="11.7109375" style="106" customWidth="1"/>
    <col min="8964" max="8964" width="3.140625" style="106" bestFit="1" customWidth="1"/>
    <col min="8965" max="8965" width="11" style="106" bestFit="1" customWidth="1"/>
    <col min="8966" max="8966" width="34.42578125" style="106" customWidth="1"/>
    <col min="8967" max="9216" width="9.140625" style="106"/>
    <col min="9217" max="9217" width="11" style="106" bestFit="1" customWidth="1"/>
    <col min="9218" max="9218" width="40.42578125" style="106" customWidth="1"/>
    <col min="9219" max="9219" width="11.7109375" style="106" customWidth="1"/>
    <col min="9220" max="9220" width="3.140625" style="106" bestFit="1" customWidth="1"/>
    <col min="9221" max="9221" width="11" style="106" bestFit="1" customWidth="1"/>
    <col min="9222" max="9222" width="34.42578125" style="106" customWidth="1"/>
    <col min="9223" max="9472" width="9.140625" style="106"/>
    <col min="9473" max="9473" width="11" style="106" bestFit="1" customWidth="1"/>
    <col min="9474" max="9474" width="40.42578125" style="106" customWidth="1"/>
    <col min="9475" max="9475" width="11.7109375" style="106" customWidth="1"/>
    <col min="9476" max="9476" width="3.140625" style="106" bestFit="1" customWidth="1"/>
    <col min="9477" max="9477" width="11" style="106" bestFit="1" customWidth="1"/>
    <col min="9478" max="9478" width="34.42578125" style="106" customWidth="1"/>
    <col min="9479" max="9728" width="9.140625" style="106"/>
    <col min="9729" max="9729" width="11" style="106" bestFit="1" customWidth="1"/>
    <col min="9730" max="9730" width="40.42578125" style="106" customWidth="1"/>
    <col min="9731" max="9731" width="11.7109375" style="106" customWidth="1"/>
    <col min="9732" max="9732" width="3.140625" style="106" bestFit="1" customWidth="1"/>
    <col min="9733" max="9733" width="11" style="106" bestFit="1" customWidth="1"/>
    <col min="9734" max="9734" width="34.42578125" style="106" customWidth="1"/>
    <col min="9735" max="9984" width="9.140625" style="106"/>
    <col min="9985" max="9985" width="11" style="106" bestFit="1" customWidth="1"/>
    <col min="9986" max="9986" width="40.42578125" style="106" customWidth="1"/>
    <col min="9987" max="9987" width="11.7109375" style="106" customWidth="1"/>
    <col min="9988" max="9988" width="3.140625" style="106" bestFit="1" customWidth="1"/>
    <col min="9989" max="9989" width="11" style="106" bestFit="1" customWidth="1"/>
    <col min="9990" max="9990" width="34.42578125" style="106" customWidth="1"/>
    <col min="9991" max="10240" width="9.140625" style="106"/>
    <col min="10241" max="10241" width="11" style="106" bestFit="1" customWidth="1"/>
    <col min="10242" max="10242" width="40.42578125" style="106" customWidth="1"/>
    <col min="10243" max="10243" width="11.7109375" style="106" customWidth="1"/>
    <col min="10244" max="10244" width="3.140625" style="106" bestFit="1" customWidth="1"/>
    <col min="10245" max="10245" width="11" style="106" bestFit="1" customWidth="1"/>
    <col min="10246" max="10246" width="34.42578125" style="106" customWidth="1"/>
    <col min="10247" max="10496" width="9.140625" style="106"/>
    <col min="10497" max="10497" width="11" style="106" bestFit="1" customWidth="1"/>
    <col min="10498" max="10498" width="40.42578125" style="106" customWidth="1"/>
    <col min="10499" max="10499" width="11.7109375" style="106" customWidth="1"/>
    <col min="10500" max="10500" width="3.140625" style="106" bestFit="1" customWidth="1"/>
    <col min="10501" max="10501" width="11" style="106" bestFit="1" customWidth="1"/>
    <col min="10502" max="10502" width="34.42578125" style="106" customWidth="1"/>
    <col min="10503" max="10752" width="9.140625" style="106"/>
    <col min="10753" max="10753" width="11" style="106" bestFit="1" customWidth="1"/>
    <col min="10754" max="10754" width="40.42578125" style="106" customWidth="1"/>
    <col min="10755" max="10755" width="11.7109375" style="106" customWidth="1"/>
    <col min="10756" max="10756" width="3.140625" style="106" bestFit="1" customWidth="1"/>
    <col min="10757" max="10757" width="11" style="106" bestFit="1" customWidth="1"/>
    <col min="10758" max="10758" width="34.42578125" style="106" customWidth="1"/>
    <col min="10759" max="11008" width="9.140625" style="106"/>
    <col min="11009" max="11009" width="11" style="106" bestFit="1" customWidth="1"/>
    <col min="11010" max="11010" width="40.42578125" style="106" customWidth="1"/>
    <col min="11011" max="11011" width="11.7109375" style="106" customWidth="1"/>
    <col min="11012" max="11012" width="3.140625" style="106" bestFit="1" customWidth="1"/>
    <col min="11013" max="11013" width="11" style="106" bestFit="1" customWidth="1"/>
    <col min="11014" max="11014" width="34.42578125" style="106" customWidth="1"/>
    <col min="11015" max="11264" width="9.140625" style="106"/>
    <col min="11265" max="11265" width="11" style="106" bestFit="1" customWidth="1"/>
    <col min="11266" max="11266" width="40.42578125" style="106" customWidth="1"/>
    <col min="11267" max="11267" width="11.7109375" style="106" customWidth="1"/>
    <col min="11268" max="11268" width="3.140625" style="106" bestFit="1" customWidth="1"/>
    <col min="11269" max="11269" width="11" style="106" bestFit="1" customWidth="1"/>
    <col min="11270" max="11270" width="34.42578125" style="106" customWidth="1"/>
    <col min="11271" max="11520" width="9.140625" style="106"/>
    <col min="11521" max="11521" width="11" style="106" bestFit="1" customWidth="1"/>
    <col min="11522" max="11522" width="40.42578125" style="106" customWidth="1"/>
    <col min="11523" max="11523" width="11.7109375" style="106" customWidth="1"/>
    <col min="11524" max="11524" width="3.140625" style="106" bestFit="1" customWidth="1"/>
    <col min="11525" max="11525" width="11" style="106" bestFit="1" customWidth="1"/>
    <col min="11526" max="11526" width="34.42578125" style="106" customWidth="1"/>
    <col min="11527" max="11776" width="9.140625" style="106"/>
    <col min="11777" max="11777" width="11" style="106" bestFit="1" customWidth="1"/>
    <col min="11778" max="11778" width="40.42578125" style="106" customWidth="1"/>
    <col min="11779" max="11779" width="11.7109375" style="106" customWidth="1"/>
    <col min="11780" max="11780" width="3.140625" style="106" bestFit="1" customWidth="1"/>
    <col min="11781" max="11781" width="11" style="106" bestFit="1" customWidth="1"/>
    <col min="11782" max="11782" width="34.42578125" style="106" customWidth="1"/>
    <col min="11783" max="12032" width="9.140625" style="106"/>
    <col min="12033" max="12033" width="11" style="106" bestFit="1" customWidth="1"/>
    <col min="12034" max="12034" width="40.42578125" style="106" customWidth="1"/>
    <col min="12035" max="12035" width="11.7109375" style="106" customWidth="1"/>
    <col min="12036" max="12036" width="3.140625" style="106" bestFit="1" customWidth="1"/>
    <col min="12037" max="12037" width="11" style="106" bestFit="1" customWidth="1"/>
    <col min="12038" max="12038" width="34.42578125" style="106" customWidth="1"/>
    <col min="12039" max="12288" width="9.140625" style="106"/>
    <col min="12289" max="12289" width="11" style="106" bestFit="1" customWidth="1"/>
    <col min="12290" max="12290" width="40.42578125" style="106" customWidth="1"/>
    <col min="12291" max="12291" width="11.7109375" style="106" customWidth="1"/>
    <col min="12292" max="12292" width="3.140625" style="106" bestFit="1" customWidth="1"/>
    <col min="12293" max="12293" width="11" style="106" bestFit="1" customWidth="1"/>
    <col min="12294" max="12294" width="34.42578125" style="106" customWidth="1"/>
    <col min="12295" max="12544" width="9.140625" style="106"/>
    <col min="12545" max="12545" width="11" style="106" bestFit="1" customWidth="1"/>
    <col min="12546" max="12546" width="40.42578125" style="106" customWidth="1"/>
    <col min="12547" max="12547" width="11.7109375" style="106" customWidth="1"/>
    <col min="12548" max="12548" width="3.140625" style="106" bestFit="1" customWidth="1"/>
    <col min="12549" max="12549" width="11" style="106" bestFit="1" customWidth="1"/>
    <col min="12550" max="12550" width="34.42578125" style="106" customWidth="1"/>
    <col min="12551" max="12800" width="9.140625" style="106"/>
    <col min="12801" max="12801" width="11" style="106" bestFit="1" customWidth="1"/>
    <col min="12802" max="12802" width="40.42578125" style="106" customWidth="1"/>
    <col min="12803" max="12803" width="11.7109375" style="106" customWidth="1"/>
    <col min="12804" max="12804" width="3.140625" style="106" bestFit="1" customWidth="1"/>
    <col min="12805" max="12805" width="11" style="106" bestFit="1" customWidth="1"/>
    <col min="12806" max="12806" width="34.42578125" style="106" customWidth="1"/>
    <col min="12807" max="13056" width="9.140625" style="106"/>
    <col min="13057" max="13057" width="11" style="106" bestFit="1" customWidth="1"/>
    <col min="13058" max="13058" width="40.42578125" style="106" customWidth="1"/>
    <col min="13059" max="13059" width="11.7109375" style="106" customWidth="1"/>
    <col min="13060" max="13060" width="3.140625" style="106" bestFit="1" customWidth="1"/>
    <col min="13061" max="13061" width="11" style="106" bestFit="1" customWidth="1"/>
    <col min="13062" max="13062" width="34.42578125" style="106" customWidth="1"/>
    <col min="13063" max="13312" width="9.140625" style="106"/>
    <col min="13313" max="13313" width="11" style="106" bestFit="1" customWidth="1"/>
    <col min="13314" max="13314" width="40.42578125" style="106" customWidth="1"/>
    <col min="13315" max="13315" width="11.7109375" style="106" customWidth="1"/>
    <col min="13316" max="13316" width="3.140625" style="106" bestFit="1" customWidth="1"/>
    <col min="13317" max="13317" width="11" style="106" bestFit="1" customWidth="1"/>
    <col min="13318" max="13318" width="34.42578125" style="106" customWidth="1"/>
    <col min="13319" max="13568" width="9.140625" style="106"/>
    <col min="13569" max="13569" width="11" style="106" bestFit="1" customWidth="1"/>
    <col min="13570" max="13570" width="40.42578125" style="106" customWidth="1"/>
    <col min="13571" max="13571" width="11.7109375" style="106" customWidth="1"/>
    <col min="13572" max="13572" width="3.140625" style="106" bestFit="1" customWidth="1"/>
    <col min="13573" max="13573" width="11" style="106" bestFit="1" customWidth="1"/>
    <col min="13574" max="13574" width="34.42578125" style="106" customWidth="1"/>
    <col min="13575" max="13824" width="9.140625" style="106"/>
    <col min="13825" max="13825" width="11" style="106" bestFit="1" customWidth="1"/>
    <col min="13826" max="13826" width="40.42578125" style="106" customWidth="1"/>
    <col min="13827" max="13827" width="11.7109375" style="106" customWidth="1"/>
    <col min="13828" max="13828" width="3.140625" style="106" bestFit="1" customWidth="1"/>
    <col min="13829" max="13829" width="11" style="106" bestFit="1" customWidth="1"/>
    <col min="13830" max="13830" width="34.42578125" style="106" customWidth="1"/>
    <col min="13831" max="14080" width="9.140625" style="106"/>
    <col min="14081" max="14081" width="11" style="106" bestFit="1" customWidth="1"/>
    <col min="14082" max="14082" width="40.42578125" style="106" customWidth="1"/>
    <col min="14083" max="14083" width="11.7109375" style="106" customWidth="1"/>
    <col min="14084" max="14084" width="3.140625" style="106" bestFit="1" customWidth="1"/>
    <col min="14085" max="14085" width="11" style="106" bestFit="1" customWidth="1"/>
    <col min="14086" max="14086" width="34.42578125" style="106" customWidth="1"/>
    <col min="14087" max="14336" width="9.140625" style="106"/>
    <col min="14337" max="14337" width="11" style="106" bestFit="1" customWidth="1"/>
    <col min="14338" max="14338" width="40.42578125" style="106" customWidth="1"/>
    <col min="14339" max="14339" width="11.7109375" style="106" customWidth="1"/>
    <col min="14340" max="14340" width="3.140625" style="106" bestFit="1" customWidth="1"/>
    <col min="14341" max="14341" width="11" style="106" bestFit="1" customWidth="1"/>
    <col min="14342" max="14342" width="34.42578125" style="106" customWidth="1"/>
    <col min="14343" max="14592" width="9.140625" style="106"/>
    <col min="14593" max="14593" width="11" style="106" bestFit="1" customWidth="1"/>
    <col min="14594" max="14594" width="40.42578125" style="106" customWidth="1"/>
    <col min="14595" max="14595" width="11.7109375" style="106" customWidth="1"/>
    <col min="14596" max="14596" width="3.140625" style="106" bestFit="1" customWidth="1"/>
    <col min="14597" max="14597" width="11" style="106" bestFit="1" customWidth="1"/>
    <col min="14598" max="14598" width="34.42578125" style="106" customWidth="1"/>
    <col min="14599" max="14848" width="9.140625" style="106"/>
    <col min="14849" max="14849" width="11" style="106" bestFit="1" customWidth="1"/>
    <col min="14850" max="14850" width="40.42578125" style="106" customWidth="1"/>
    <col min="14851" max="14851" width="11.7109375" style="106" customWidth="1"/>
    <col min="14852" max="14852" width="3.140625" style="106" bestFit="1" customWidth="1"/>
    <col min="14853" max="14853" width="11" style="106" bestFit="1" customWidth="1"/>
    <col min="14854" max="14854" width="34.42578125" style="106" customWidth="1"/>
    <col min="14855" max="15104" width="9.140625" style="106"/>
    <col min="15105" max="15105" width="11" style="106" bestFit="1" customWidth="1"/>
    <col min="15106" max="15106" width="40.42578125" style="106" customWidth="1"/>
    <col min="15107" max="15107" width="11.7109375" style="106" customWidth="1"/>
    <col min="15108" max="15108" width="3.140625" style="106" bestFit="1" customWidth="1"/>
    <col min="15109" max="15109" width="11" style="106" bestFit="1" customWidth="1"/>
    <col min="15110" max="15110" width="34.42578125" style="106" customWidth="1"/>
    <col min="15111" max="15360" width="9.140625" style="106"/>
    <col min="15361" max="15361" width="11" style="106" bestFit="1" customWidth="1"/>
    <col min="15362" max="15362" width="40.42578125" style="106" customWidth="1"/>
    <col min="15363" max="15363" width="11.7109375" style="106" customWidth="1"/>
    <col min="15364" max="15364" width="3.140625" style="106" bestFit="1" customWidth="1"/>
    <col min="15365" max="15365" width="11" style="106" bestFit="1" customWidth="1"/>
    <col min="15366" max="15366" width="34.42578125" style="106" customWidth="1"/>
    <col min="15367" max="15616" width="9.140625" style="106"/>
    <col min="15617" max="15617" width="11" style="106" bestFit="1" customWidth="1"/>
    <col min="15618" max="15618" width="40.42578125" style="106" customWidth="1"/>
    <col min="15619" max="15619" width="11.7109375" style="106" customWidth="1"/>
    <col min="15620" max="15620" width="3.140625" style="106" bestFit="1" customWidth="1"/>
    <col min="15621" max="15621" width="11" style="106" bestFit="1" customWidth="1"/>
    <col min="15622" max="15622" width="34.42578125" style="106" customWidth="1"/>
    <col min="15623" max="15872" width="9.140625" style="106"/>
    <col min="15873" max="15873" width="11" style="106" bestFit="1" customWidth="1"/>
    <col min="15874" max="15874" width="40.42578125" style="106" customWidth="1"/>
    <col min="15875" max="15875" width="11.7109375" style="106" customWidth="1"/>
    <col min="15876" max="15876" width="3.140625" style="106" bestFit="1" customWidth="1"/>
    <col min="15877" max="15877" width="11" style="106" bestFit="1" customWidth="1"/>
    <col min="15878" max="15878" width="34.42578125" style="106" customWidth="1"/>
    <col min="15879" max="16128" width="9.140625" style="106"/>
    <col min="16129" max="16129" width="11" style="106" bestFit="1" customWidth="1"/>
    <col min="16130" max="16130" width="40.42578125" style="106" customWidth="1"/>
    <col min="16131" max="16131" width="11.7109375" style="106" customWidth="1"/>
    <col min="16132" max="16132" width="3.140625" style="106" bestFit="1" customWidth="1"/>
    <col min="16133" max="16133" width="11" style="106" bestFit="1" customWidth="1"/>
    <col min="16134" max="16134" width="34.42578125" style="106" customWidth="1"/>
    <col min="16135" max="16384" width="9.140625" style="106"/>
  </cols>
  <sheetData>
    <row r="1" spans="1:8" s="95" customFormat="1" ht="15.75" x14ac:dyDescent="0.25">
      <c r="A1" s="572" t="s">
        <v>49</v>
      </c>
      <c r="B1" s="572"/>
      <c r="C1" s="572"/>
      <c r="D1" s="572"/>
      <c r="E1" s="94"/>
      <c r="F1" s="94"/>
      <c r="H1" s="96"/>
    </row>
    <row r="2" spans="1:8" s="98" customFormat="1" x14ac:dyDescent="0.2">
      <c r="A2" s="97"/>
      <c r="B2" s="97"/>
      <c r="C2" s="97"/>
      <c r="D2" s="97"/>
      <c r="E2" s="97"/>
      <c r="F2" s="97"/>
      <c r="H2" s="99"/>
    </row>
    <row r="3" spans="1:8" s="101" customFormat="1" x14ac:dyDescent="0.2">
      <c r="A3" s="100" t="s">
        <v>50</v>
      </c>
      <c r="B3" s="573" t="s">
        <v>51</v>
      </c>
      <c r="C3" s="573"/>
      <c r="D3" s="573"/>
      <c r="E3" s="97"/>
    </row>
    <row r="4" spans="1:8" s="101" customFormat="1" x14ac:dyDescent="0.2">
      <c r="A4" s="100" t="s">
        <v>52</v>
      </c>
      <c r="B4" s="573" t="s">
        <v>161</v>
      </c>
      <c r="C4" s="573"/>
      <c r="D4" s="573"/>
      <c r="E4" s="97"/>
    </row>
    <row r="5" spans="1:8" s="101" customFormat="1" x14ac:dyDescent="0.2">
      <c r="A5" s="102"/>
      <c r="B5" s="103"/>
      <c r="C5" s="104"/>
      <c r="D5" s="105"/>
      <c r="E5" s="97"/>
    </row>
    <row r="6" spans="1:8" x14ac:dyDescent="0.2">
      <c r="A6" s="567" t="s">
        <v>53</v>
      </c>
      <c r="B6" s="567"/>
      <c r="C6" s="567"/>
      <c r="D6" s="567"/>
    </row>
    <row r="7" spans="1:8" s="107" customFormat="1" ht="8.1" customHeight="1" x14ac:dyDescent="0.2">
      <c r="B7" s="108"/>
      <c r="C7" s="109"/>
      <c r="D7" s="110"/>
    </row>
    <row r="8" spans="1:8" x14ac:dyDescent="0.2">
      <c r="B8" s="111" t="s">
        <v>54</v>
      </c>
      <c r="C8" s="109"/>
      <c r="D8" s="110"/>
    </row>
    <row r="9" spans="1:8" ht="8.1" customHeight="1" x14ac:dyDescent="0.2">
      <c r="C9" s="109"/>
      <c r="D9" s="110"/>
    </row>
    <row r="10" spans="1:8" x14ac:dyDescent="0.2">
      <c r="A10" s="567" t="s">
        <v>55</v>
      </c>
      <c r="B10" s="567"/>
      <c r="C10" s="567"/>
      <c r="D10" s="567"/>
    </row>
    <row r="11" spans="1:8" s="107" customFormat="1" ht="6" x14ac:dyDescent="0.15">
      <c r="C11" s="112"/>
      <c r="D11" s="108"/>
    </row>
    <row r="12" spans="1:8" x14ac:dyDescent="0.2">
      <c r="B12" s="111" t="s">
        <v>162</v>
      </c>
      <c r="C12" s="112"/>
      <c r="D12" s="108"/>
    </row>
    <row r="13" spans="1:8" ht="8.1" customHeight="1" x14ac:dyDescent="0.2">
      <c r="B13" s="113"/>
      <c r="D13" s="113"/>
      <c r="E13" s="113"/>
      <c r="F13" s="113"/>
    </row>
    <row r="14" spans="1:8" x14ac:dyDescent="0.2">
      <c r="A14" s="567" t="s">
        <v>56</v>
      </c>
      <c r="B14" s="567"/>
      <c r="C14" s="567"/>
      <c r="D14" s="567"/>
    </row>
    <row r="15" spans="1:8" s="107" customFormat="1" ht="6" x14ac:dyDescent="0.15">
      <c r="C15" s="112"/>
      <c r="D15" s="112"/>
    </row>
    <row r="16" spans="1:8" x14ac:dyDescent="0.2">
      <c r="A16" s="114"/>
      <c r="B16" s="115" t="s">
        <v>57</v>
      </c>
      <c r="C16" s="116">
        <v>4</v>
      </c>
      <c r="D16" s="117" t="s">
        <v>28</v>
      </c>
      <c r="F16" s="118"/>
    </row>
    <row r="17" spans="1:6" x14ac:dyDescent="0.2">
      <c r="A17" s="114"/>
      <c r="B17" s="115" t="s">
        <v>58</v>
      </c>
      <c r="C17" s="116">
        <v>0.6</v>
      </c>
      <c r="D17" s="117" t="s">
        <v>28</v>
      </c>
      <c r="F17" s="118"/>
    </row>
    <row r="18" spans="1:6" x14ac:dyDescent="0.2">
      <c r="A18" s="114"/>
      <c r="B18" s="115" t="s">
        <v>59</v>
      </c>
      <c r="C18" s="116">
        <v>0.42</v>
      </c>
      <c r="D18" s="117" t="s">
        <v>28</v>
      </c>
      <c r="F18" s="118"/>
    </row>
    <row r="19" spans="1:6" x14ac:dyDescent="0.2">
      <c r="A19" s="114"/>
      <c r="B19" s="115" t="s">
        <v>60</v>
      </c>
      <c r="C19" s="116">
        <v>0.63</v>
      </c>
      <c r="D19" s="117" t="s">
        <v>28</v>
      </c>
      <c r="F19" s="118"/>
    </row>
    <row r="20" spans="1:6" ht="8.1" customHeight="1" x14ac:dyDescent="0.2">
      <c r="B20" s="119"/>
      <c r="C20" s="120"/>
      <c r="D20" s="121"/>
      <c r="F20" s="118"/>
    </row>
    <row r="21" spans="1:6" x14ac:dyDescent="0.2">
      <c r="A21" s="114"/>
      <c r="B21" s="115" t="s">
        <v>61</v>
      </c>
      <c r="C21" s="116">
        <v>4</v>
      </c>
      <c r="D21" s="117" t="s">
        <v>28</v>
      </c>
      <c r="F21" s="118"/>
    </row>
    <row r="22" spans="1:6" ht="8.1" customHeight="1" x14ac:dyDescent="0.2">
      <c r="D22" s="113"/>
    </row>
    <row r="23" spans="1:6" ht="12.75" customHeight="1" x14ac:dyDescent="0.2">
      <c r="A23" s="567" t="s">
        <v>62</v>
      </c>
      <c r="B23" s="567"/>
      <c r="C23" s="567"/>
      <c r="D23" s="567"/>
    </row>
    <row r="24" spans="1:6" ht="8.1" customHeight="1" x14ac:dyDescent="0.2">
      <c r="A24" s="110"/>
      <c r="B24" s="110"/>
      <c r="C24" s="110"/>
      <c r="D24" s="110"/>
    </row>
    <row r="25" spans="1:6" ht="12.75" customHeight="1" x14ac:dyDescent="0.2">
      <c r="A25" s="110"/>
      <c r="B25" s="122" t="s">
        <v>63</v>
      </c>
      <c r="C25" s="123">
        <f>C28+C30+C31+C32</f>
        <v>13.15</v>
      </c>
      <c r="D25" s="124" t="s">
        <v>28</v>
      </c>
    </row>
    <row r="26" spans="1:6" ht="12.75" customHeight="1" x14ac:dyDescent="0.2">
      <c r="A26" s="110"/>
      <c r="B26" s="110"/>
      <c r="C26" s="110"/>
      <c r="D26" s="110"/>
    </row>
    <row r="27" spans="1:6" ht="13.5" customHeight="1" x14ac:dyDescent="0.2">
      <c r="A27" s="110"/>
      <c r="B27" s="125" t="s">
        <v>64</v>
      </c>
      <c r="C27" s="116">
        <v>100</v>
      </c>
      <c r="D27" s="124" t="s">
        <v>28</v>
      </c>
    </row>
    <row r="28" spans="1:6" ht="12.75" customHeight="1" x14ac:dyDescent="0.2">
      <c r="A28" s="110"/>
      <c r="B28" s="125" t="s">
        <v>65</v>
      </c>
      <c r="C28" s="116">
        <v>5</v>
      </c>
      <c r="D28" s="124" t="s">
        <v>28</v>
      </c>
    </row>
    <row r="29" spans="1:6" s="107" customFormat="1" ht="8.1" customHeight="1" x14ac:dyDescent="0.15">
      <c r="C29" s="112"/>
      <c r="D29" s="112"/>
    </row>
    <row r="30" spans="1:6" x14ac:dyDescent="0.2">
      <c r="B30" s="125" t="s">
        <v>66</v>
      </c>
      <c r="C30" s="126">
        <v>3</v>
      </c>
      <c r="D30" s="127" t="s">
        <v>28</v>
      </c>
      <c r="F30" s="118"/>
    </row>
    <row r="31" spans="1:6" ht="12.75" customHeight="1" x14ac:dyDescent="0.2">
      <c r="B31" s="125" t="s">
        <v>67</v>
      </c>
      <c r="C31" s="126">
        <v>0.65</v>
      </c>
      <c r="D31" s="127" t="s">
        <v>28</v>
      </c>
    </row>
    <row r="32" spans="1:6" ht="12.75" customHeight="1" x14ac:dyDescent="0.2">
      <c r="B32" s="125" t="s">
        <v>68</v>
      </c>
      <c r="C32" s="126">
        <f>IF(B8="Com Desoneração",4.5,0)</f>
        <v>4.5</v>
      </c>
      <c r="D32" s="117" t="s">
        <v>28</v>
      </c>
    </row>
    <row r="33" spans="1:6" ht="8.1" customHeight="1" x14ac:dyDescent="0.2">
      <c r="D33" s="113"/>
    </row>
    <row r="34" spans="1:6" x14ac:dyDescent="0.2">
      <c r="A34" s="567" t="s">
        <v>69</v>
      </c>
      <c r="B34" s="567"/>
      <c r="C34" s="567"/>
      <c r="D34" s="567"/>
    </row>
    <row r="35" spans="1:6" s="107" customFormat="1" ht="6" x14ac:dyDescent="0.15">
      <c r="C35" s="112"/>
      <c r="D35" s="108"/>
    </row>
    <row r="36" spans="1:6" ht="12.75" customHeight="1" x14ac:dyDescent="0.2">
      <c r="B36" s="113" t="s">
        <v>70</v>
      </c>
      <c r="C36" s="568">
        <f>ROUND((((1+($C$16/100)+($C$18/100)+($C$17/100))*(1+($C$19/100))*(1+($C$21/100)))/(1-$C$25/100)-1),4)</f>
        <v>0.26550000000000001</v>
      </c>
      <c r="D36" s="569"/>
      <c r="E36" s="128" t="str">
        <f>[1]Auxiliar!A17</f>
        <v>Atende</v>
      </c>
    </row>
    <row r="37" spans="1:6" ht="12.75" customHeight="1" x14ac:dyDescent="0.2">
      <c r="B37" s="113" t="s">
        <v>71</v>
      </c>
      <c r="C37" s="570"/>
      <c r="D37" s="571"/>
      <c r="F37" s="129"/>
    </row>
    <row r="38" spans="1:6" x14ac:dyDescent="0.2">
      <c r="C38" s="130"/>
    </row>
    <row r="39" spans="1:6" x14ac:dyDescent="0.2">
      <c r="A39" s="131" t="s">
        <v>72</v>
      </c>
    </row>
    <row r="40" spans="1:6" x14ac:dyDescent="0.2">
      <c r="A40" s="131" t="str">
        <f>CONCATENATE("do ISS para ", B12," é de ",C27," %",", com a respectiva alíquota de ",C28,"  %")</f>
        <v>do ISS para Rodovias e Ferrovias é de 100 %, com a respectiva alíquota de 5  %</v>
      </c>
    </row>
    <row r="41" spans="1:6" x14ac:dyDescent="0.2">
      <c r="A41" s="131"/>
    </row>
    <row r="42" spans="1:6" x14ac:dyDescent="0.2">
      <c r="A42" s="132" t="s">
        <v>73</v>
      </c>
      <c r="B42" s="133"/>
      <c r="C42" s="134"/>
      <c r="D42" s="134"/>
    </row>
    <row r="43" spans="1:6" x14ac:dyDescent="0.2">
      <c r="A43" s="132" t="str">
        <f>CONCATENATE("elaboração do orçamento foi ",B8,", e que esta é a alternativa mais adequada para ")</f>
        <v xml:space="preserve">elaboração do orçamento foi Com Desoneração, e que esta é a alternativa mais adequada para </v>
      </c>
      <c r="C43" s="134"/>
      <c r="D43" s="134"/>
    </row>
    <row r="44" spans="1:6" x14ac:dyDescent="0.2">
      <c r="A44" s="132" t="s">
        <v>74</v>
      </c>
      <c r="C44" s="134"/>
      <c r="D44" s="134"/>
    </row>
    <row r="48" spans="1:6" x14ac:dyDescent="0.2">
      <c r="A48" s="114" t="s">
        <v>142</v>
      </c>
      <c r="B48" s="135" t="s">
        <v>140</v>
      </c>
    </row>
    <row r="49" spans="1:3" x14ac:dyDescent="0.2">
      <c r="A49" s="114" t="s">
        <v>141</v>
      </c>
      <c r="B49" s="136" t="s">
        <v>298</v>
      </c>
    </row>
    <row r="52" spans="1:3" x14ac:dyDescent="0.2">
      <c r="C52" s="106"/>
    </row>
    <row r="54" spans="1:3" x14ac:dyDescent="0.2">
      <c r="B54" s="135" t="s">
        <v>75</v>
      </c>
    </row>
    <row r="55" spans="1:3" x14ac:dyDescent="0.2">
      <c r="A55" s="114" t="s">
        <v>76</v>
      </c>
      <c r="B55" s="167" t="s">
        <v>143</v>
      </c>
    </row>
    <row r="56" spans="1:3" x14ac:dyDescent="0.2">
      <c r="A56" s="114" t="s">
        <v>77</v>
      </c>
      <c r="B56" s="167" t="s">
        <v>78</v>
      </c>
    </row>
  </sheetData>
  <sheetProtection selectLockedCells="1" autoFilter="0"/>
  <protectedRanges>
    <protectedRange sqref="C16:C19" name="Intervalo1"/>
    <protectedRange sqref="C20:C21 C30:C32" name="Intervalo2"/>
  </protectedRanges>
  <mergeCells count="9">
    <mergeCell ref="A23:D23"/>
    <mergeCell ref="A34:D34"/>
    <mergeCell ref="C36:D37"/>
    <mergeCell ref="A1:D1"/>
    <mergeCell ref="B3:D3"/>
    <mergeCell ref="B4:D4"/>
    <mergeCell ref="A6:D6"/>
    <mergeCell ref="A10:D10"/>
    <mergeCell ref="A14:D14"/>
  </mergeCells>
  <conditionalFormatting sqref="E36">
    <cfRule type="cellIs" dxfId="0" priority="1" stopIfTrue="1" operator="equal">
      <formula>"Atende"</formula>
    </cfRule>
  </conditionalFormatting>
  <dataValidations disablePrompts="1" count="4">
    <dataValidation type="decimal" allowBlank="1" showInputMessage="1" showErrorMessage="1" errorTitle="Atenção" error="O valor deve estar entre 0 e 100"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00000000-0002-0000-0600-000000000000}">
      <formula1>0</formula1>
      <formula2>100</formula2>
    </dataValidation>
    <dataValidation type="decimal" allowBlank="1" showInputMessage="1" showErrorMessage="1" errorTitle="Atenção" error="O valor deve estar entre 2%  e  5%"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xr:uid="{00000000-0002-0000-0600-000001000000}">
      <formula1>2</formula1>
      <formula2>5</formula2>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4 IX65544 ST65544 ACP65544 AML65544 AWH65544 BGD65544 BPZ65544 BZV65544 CJR65544 CTN65544 DDJ65544 DNF65544 DXB65544 EGX65544 EQT65544 FAP65544 FKL65544 FUH65544 GED65544 GNZ65544 GXV65544 HHR65544 HRN65544 IBJ65544 ILF65544 IVB65544 JEX65544 JOT65544 JYP65544 KIL65544 KSH65544 LCD65544 LLZ65544 LVV65544 MFR65544 MPN65544 MZJ65544 NJF65544 NTB65544 OCX65544 OMT65544 OWP65544 PGL65544 PQH65544 QAD65544 QJZ65544 QTV65544 RDR65544 RNN65544 RXJ65544 SHF65544 SRB65544 TAX65544 TKT65544 TUP65544 UEL65544 UOH65544 UYD65544 VHZ65544 VRV65544 WBR65544 WLN65544 WVJ65544 B131080 IX131080 ST131080 ACP131080 AML131080 AWH131080 BGD131080 BPZ131080 BZV131080 CJR131080 CTN131080 DDJ131080 DNF131080 DXB131080 EGX131080 EQT131080 FAP131080 FKL131080 FUH131080 GED131080 GNZ131080 GXV131080 HHR131080 HRN131080 IBJ131080 ILF131080 IVB131080 JEX131080 JOT131080 JYP131080 KIL131080 KSH131080 LCD131080 LLZ131080 LVV131080 MFR131080 MPN131080 MZJ131080 NJF131080 NTB131080 OCX131080 OMT131080 OWP131080 PGL131080 PQH131080 QAD131080 QJZ131080 QTV131080 RDR131080 RNN131080 RXJ131080 SHF131080 SRB131080 TAX131080 TKT131080 TUP131080 UEL131080 UOH131080 UYD131080 VHZ131080 VRV131080 WBR131080 WLN131080 WVJ131080 B196616 IX196616 ST196616 ACP196616 AML196616 AWH196616 BGD196616 BPZ196616 BZV196616 CJR196616 CTN196616 DDJ196616 DNF196616 DXB196616 EGX196616 EQT196616 FAP196616 FKL196616 FUH196616 GED196616 GNZ196616 GXV196616 HHR196616 HRN196616 IBJ196616 ILF196616 IVB196616 JEX196616 JOT196616 JYP196616 KIL196616 KSH196616 LCD196616 LLZ196616 LVV196616 MFR196616 MPN196616 MZJ196616 NJF196616 NTB196616 OCX196616 OMT196616 OWP196616 PGL196616 PQH196616 QAD196616 QJZ196616 QTV196616 RDR196616 RNN196616 RXJ196616 SHF196616 SRB196616 TAX196616 TKT196616 TUP196616 UEL196616 UOH196616 UYD196616 VHZ196616 VRV196616 WBR196616 WLN196616 WVJ196616 B262152 IX262152 ST262152 ACP262152 AML262152 AWH262152 BGD262152 BPZ262152 BZV262152 CJR262152 CTN262152 DDJ262152 DNF262152 DXB262152 EGX262152 EQT262152 FAP262152 FKL262152 FUH262152 GED262152 GNZ262152 GXV262152 HHR262152 HRN262152 IBJ262152 ILF262152 IVB262152 JEX262152 JOT262152 JYP262152 KIL262152 KSH262152 LCD262152 LLZ262152 LVV262152 MFR262152 MPN262152 MZJ262152 NJF262152 NTB262152 OCX262152 OMT262152 OWP262152 PGL262152 PQH262152 QAD262152 QJZ262152 QTV262152 RDR262152 RNN262152 RXJ262152 SHF262152 SRB262152 TAX262152 TKT262152 TUP262152 UEL262152 UOH262152 UYD262152 VHZ262152 VRV262152 WBR262152 WLN262152 WVJ262152 B327688 IX327688 ST327688 ACP327688 AML327688 AWH327688 BGD327688 BPZ327688 BZV327688 CJR327688 CTN327688 DDJ327688 DNF327688 DXB327688 EGX327688 EQT327688 FAP327688 FKL327688 FUH327688 GED327688 GNZ327688 GXV327688 HHR327688 HRN327688 IBJ327688 ILF327688 IVB327688 JEX327688 JOT327688 JYP327688 KIL327688 KSH327688 LCD327688 LLZ327688 LVV327688 MFR327688 MPN327688 MZJ327688 NJF327688 NTB327688 OCX327688 OMT327688 OWP327688 PGL327688 PQH327688 QAD327688 QJZ327688 QTV327688 RDR327688 RNN327688 RXJ327688 SHF327688 SRB327688 TAX327688 TKT327688 TUP327688 UEL327688 UOH327688 UYD327688 VHZ327688 VRV327688 WBR327688 WLN327688 WVJ327688 B393224 IX393224 ST393224 ACP393224 AML393224 AWH393224 BGD393224 BPZ393224 BZV393224 CJR393224 CTN393224 DDJ393224 DNF393224 DXB393224 EGX393224 EQT393224 FAP393224 FKL393224 FUH393224 GED393224 GNZ393224 GXV393224 HHR393224 HRN393224 IBJ393224 ILF393224 IVB393224 JEX393224 JOT393224 JYP393224 KIL393224 KSH393224 LCD393224 LLZ393224 LVV393224 MFR393224 MPN393224 MZJ393224 NJF393224 NTB393224 OCX393224 OMT393224 OWP393224 PGL393224 PQH393224 QAD393224 QJZ393224 QTV393224 RDR393224 RNN393224 RXJ393224 SHF393224 SRB393224 TAX393224 TKT393224 TUP393224 UEL393224 UOH393224 UYD393224 VHZ393224 VRV393224 WBR393224 WLN393224 WVJ393224 B458760 IX458760 ST458760 ACP458760 AML458760 AWH458760 BGD458760 BPZ458760 BZV458760 CJR458760 CTN458760 DDJ458760 DNF458760 DXB458760 EGX458760 EQT458760 FAP458760 FKL458760 FUH458760 GED458760 GNZ458760 GXV458760 HHR458760 HRN458760 IBJ458760 ILF458760 IVB458760 JEX458760 JOT458760 JYP458760 KIL458760 KSH458760 LCD458760 LLZ458760 LVV458760 MFR458760 MPN458760 MZJ458760 NJF458760 NTB458760 OCX458760 OMT458760 OWP458760 PGL458760 PQH458760 QAD458760 QJZ458760 QTV458760 RDR458760 RNN458760 RXJ458760 SHF458760 SRB458760 TAX458760 TKT458760 TUP458760 UEL458760 UOH458760 UYD458760 VHZ458760 VRV458760 WBR458760 WLN458760 WVJ458760 B524296 IX524296 ST524296 ACP524296 AML524296 AWH524296 BGD524296 BPZ524296 BZV524296 CJR524296 CTN524296 DDJ524296 DNF524296 DXB524296 EGX524296 EQT524296 FAP524296 FKL524296 FUH524296 GED524296 GNZ524296 GXV524296 HHR524296 HRN524296 IBJ524296 ILF524296 IVB524296 JEX524296 JOT524296 JYP524296 KIL524296 KSH524296 LCD524296 LLZ524296 LVV524296 MFR524296 MPN524296 MZJ524296 NJF524296 NTB524296 OCX524296 OMT524296 OWP524296 PGL524296 PQH524296 QAD524296 QJZ524296 QTV524296 RDR524296 RNN524296 RXJ524296 SHF524296 SRB524296 TAX524296 TKT524296 TUP524296 UEL524296 UOH524296 UYD524296 VHZ524296 VRV524296 WBR524296 WLN524296 WVJ524296 B589832 IX589832 ST589832 ACP589832 AML589832 AWH589832 BGD589832 BPZ589832 BZV589832 CJR589832 CTN589832 DDJ589832 DNF589832 DXB589832 EGX589832 EQT589832 FAP589832 FKL589832 FUH589832 GED589832 GNZ589832 GXV589832 HHR589832 HRN589832 IBJ589832 ILF589832 IVB589832 JEX589832 JOT589832 JYP589832 KIL589832 KSH589832 LCD589832 LLZ589832 LVV589832 MFR589832 MPN589832 MZJ589832 NJF589832 NTB589832 OCX589832 OMT589832 OWP589832 PGL589832 PQH589832 QAD589832 QJZ589832 QTV589832 RDR589832 RNN589832 RXJ589832 SHF589832 SRB589832 TAX589832 TKT589832 TUP589832 UEL589832 UOH589832 UYD589832 VHZ589832 VRV589832 WBR589832 WLN589832 WVJ589832 B655368 IX655368 ST655368 ACP655368 AML655368 AWH655368 BGD655368 BPZ655368 BZV655368 CJR655368 CTN655368 DDJ655368 DNF655368 DXB655368 EGX655368 EQT655368 FAP655368 FKL655368 FUH655368 GED655368 GNZ655368 GXV655368 HHR655368 HRN655368 IBJ655368 ILF655368 IVB655368 JEX655368 JOT655368 JYP655368 KIL655368 KSH655368 LCD655368 LLZ655368 LVV655368 MFR655368 MPN655368 MZJ655368 NJF655368 NTB655368 OCX655368 OMT655368 OWP655368 PGL655368 PQH655368 QAD655368 QJZ655368 QTV655368 RDR655368 RNN655368 RXJ655368 SHF655368 SRB655368 TAX655368 TKT655368 TUP655368 UEL655368 UOH655368 UYD655368 VHZ655368 VRV655368 WBR655368 WLN655368 WVJ655368 B720904 IX720904 ST720904 ACP720904 AML720904 AWH720904 BGD720904 BPZ720904 BZV720904 CJR720904 CTN720904 DDJ720904 DNF720904 DXB720904 EGX720904 EQT720904 FAP720904 FKL720904 FUH720904 GED720904 GNZ720904 GXV720904 HHR720904 HRN720904 IBJ720904 ILF720904 IVB720904 JEX720904 JOT720904 JYP720904 KIL720904 KSH720904 LCD720904 LLZ720904 LVV720904 MFR720904 MPN720904 MZJ720904 NJF720904 NTB720904 OCX720904 OMT720904 OWP720904 PGL720904 PQH720904 QAD720904 QJZ720904 QTV720904 RDR720904 RNN720904 RXJ720904 SHF720904 SRB720904 TAX720904 TKT720904 TUP720904 UEL720904 UOH720904 UYD720904 VHZ720904 VRV720904 WBR720904 WLN720904 WVJ720904 B786440 IX786440 ST786440 ACP786440 AML786440 AWH786440 BGD786440 BPZ786440 BZV786440 CJR786440 CTN786440 DDJ786440 DNF786440 DXB786440 EGX786440 EQT786440 FAP786440 FKL786440 FUH786440 GED786440 GNZ786440 GXV786440 HHR786440 HRN786440 IBJ786440 ILF786440 IVB786440 JEX786440 JOT786440 JYP786440 KIL786440 KSH786440 LCD786440 LLZ786440 LVV786440 MFR786440 MPN786440 MZJ786440 NJF786440 NTB786440 OCX786440 OMT786440 OWP786440 PGL786440 PQH786440 QAD786440 QJZ786440 QTV786440 RDR786440 RNN786440 RXJ786440 SHF786440 SRB786440 TAX786440 TKT786440 TUP786440 UEL786440 UOH786440 UYD786440 VHZ786440 VRV786440 WBR786440 WLN786440 WVJ786440 B851976 IX851976 ST851976 ACP851976 AML851976 AWH851976 BGD851976 BPZ851976 BZV851976 CJR851976 CTN851976 DDJ851976 DNF851976 DXB851976 EGX851976 EQT851976 FAP851976 FKL851976 FUH851976 GED851976 GNZ851976 GXV851976 HHR851976 HRN851976 IBJ851976 ILF851976 IVB851976 JEX851976 JOT851976 JYP851976 KIL851976 KSH851976 LCD851976 LLZ851976 LVV851976 MFR851976 MPN851976 MZJ851976 NJF851976 NTB851976 OCX851976 OMT851976 OWP851976 PGL851976 PQH851976 QAD851976 QJZ851976 QTV851976 RDR851976 RNN851976 RXJ851976 SHF851976 SRB851976 TAX851976 TKT851976 TUP851976 UEL851976 UOH851976 UYD851976 VHZ851976 VRV851976 WBR851976 WLN851976 WVJ851976 B917512 IX917512 ST917512 ACP917512 AML917512 AWH917512 BGD917512 BPZ917512 BZV917512 CJR917512 CTN917512 DDJ917512 DNF917512 DXB917512 EGX917512 EQT917512 FAP917512 FKL917512 FUH917512 GED917512 GNZ917512 GXV917512 HHR917512 HRN917512 IBJ917512 ILF917512 IVB917512 JEX917512 JOT917512 JYP917512 KIL917512 KSH917512 LCD917512 LLZ917512 LVV917512 MFR917512 MPN917512 MZJ917512 NJF917512 NTB917512 OCX917512 OMT917512 OWP917512 PGL917512 PQH917512 QAD917512 QJZ917512 QTV917512 RDR917512 RNN917512 RXJ917512 SHF917512 SRB917512 TAX917512 TKT917512 TUP917512 UEL917512 UOH917512 UYD917512 VHZ917512 VRV917512 WBR917512 WLN917512 WVJ917512 B983048 IX983048 ST983048 ACP983048 AML983048 AWH983048 BGD983048 BPZ983048 BZV983048 CJR983048 CTN983048 DDJ983048 DNF983048 DXB983048 EGX983048 EQT983048 FAP983048 FKL983048 FUH983048 GED983048 GNZ983048 GXV983048 HHR983048 HRN983048 IBJ983048 ILF983048 IVB983048 JEX983048 JOT983048 JYP983048 KIL983048 KSH983048 LCD983048 LLZ983048 LVV983048 MFR983048 MPN983048 MZJ983048 NJF983048 NTB983048 OCX983048 OMT983048 OWP983048 PGL983048 PQH983048 QAD983048 QJZ983048 QTV983048 RDR983048 RNN983048 RXJ983048 SHF983048 SRB983048 TAX983048 TKT983048 TUP983048 UEL983048 UOH983048 UYD983048 VHZ983048 VRV983048 WBR983048 WLN983048 WVJ983048" xr:uid="{00000000-0002-0000-0600-000002000000}">
      <formula1>"Com Desoneração, Sem Desoneração"</formula1>
    </dataValidation>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xr:uid="{00000000-0002-0000-0600-000003000000}">
      <formula1>"Edificações, Fornecimento de Materiais e Equipamentos, Redes de Água, Esgoto ou Correlatas, Rodovias e Ferrovias, Portuárias, Marítimas e Fluviais,"</formula1>
    </dataValidation>
  </dataValidations>
  <printOptions horizontalCentered="1"/>
  <pageMargins left="0.39370078740157483" right="0.39370078740157483" top="1.2037500000000001" bottom="0.39370078740157483" header="0.39370078740157483" footer="0.51181102362204722"/>
  <pageSetup paperSize="9" scale="107" orientation="portrait" r:id="rId1"/>
  <headerFooter alignWithMargins="0">
    <oddHeader>&amp;C&amp;G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435DA3-F9D8-4770-B65B-6E7B2E0492B7}">
  <dimension ref="A1:H43"/>
  <sheetViews>
    <sheetView view="pageBreakPreview" zoomScale="115" zoomScaleNormal="115" zoomScaleSheetLayoutView="115" workbookViewId="0">
      <selection activeCell="G20" sqref="G20"/>
    </sheetView>
  </sheetViews>
  <sheetFormatPr defaultRowHeight="15" x14ac:dyDescent="0.25"/>
  <cols>
    <col min="1" max="1" width="15.140625" style="300" bestFit="1" customWidth="1"/>
    <col min="2" max="2" width="19" style="300" bestFit="1" customWidth="1"/>
    <col min="3" max="3" width="26.28515625" style="300" bestFit="1" customWidth="1"/>
    <col min="4" max="4" width="14.28515625" style="300" bestFit="1" customWidth="1"/>
    <col min="5" max="5" width="11.42578125" style="300" bestFit="1" customWidth="1"/>
    <col min="6" max="6" width="14.5703125" style="300" customWidth="1"/>
    <col min="7" max="7" width="16.85546875" style="300" customWidth="1"/>
    <col min="8" max="8" width="29.42578125" style="300" bestFit="1" customWidth="1"/>
    <col min="9" max="16384" width="9.140625" style="300"/>
  </cols>
  <sheetData>
    <row r="1" spans="1:8" x14ac:dyDescent="0.25">
      <c r="A1" s="585" t="s">
        <v>280</v>
      </c>
      <c r="B1" s="586"/>
      <c r="C1" s="586"/>
      <c r="D1" s="586"/>
      <c r="E1" s="586"/>
      <c r="F1" s="586"/>
      <c r="G1" s="586"/>
      <c r="H1" s="587"/>
    </row>
    <row r="2" spans="1:8" ht="29.25" x14ac:dyDescent="0.25">
      <c r="A2" s="318" t="s">
        <v>242</v>
      </c>
      <c r="B2" s="319" t="s">
        <v>243</v>
      </c>
      <c r="C2" s="319" t="s">
        <v>244</v>
      </c>
      <c r="D2" s="319" t="s">
        <v>245</v>
      </c>
      <c r="E2" s="319" t="s">
        <v>246</v>
      </c>
      <c r="F2" s="319" t="s">
        <v>247</v>
      </c>
      <c r="G2" s="319" t="s">
        <v>248</v>
      </c>
      <c r="H2" s="319" t="s">
        <v>249</v>
      </c>
    </row>
    <row r="3" spans="1:8" x14ac:dyDescent="0.25">
      <c r="A3" s="301" t="s">
        <v>130</v>
      </c>
      <c r="B3" s="310">
        <v>5.46</v>
      </c>
      <c r="C3" s="303">
        <v>2.2799999999999998</v>
      </c>
      <c r="D3" s="310">
        <f>B3*C3</f>
        <v>12.448799999999999</v>
      </c>
      <c r="E3" s="302">
        <v>16</v>
      </c>
      <c r="F3" s="310">
        <f>D3*E3</f>
        <v>199.18079999999998</v>
      </c>
      <c r="G3" s="309">
        <f>F3</f>
        <v>199.18079999999998</v>
      </c>
      <c r="H3" s="304"/>
    </row>
    <row r="4" spans="1:8" x14ac:dyDescent="0.25">
      <c r="A4" s="574" t="s">
        <v>128</v>
      </c>
      <c r="B4" s="312">
        <v>7.43</v>
      </c>
      <c r="C4" s="303">
        <v>2.2799999999999998</v>
      </c>
      <c r="D4" s="312">
        <f t="shared" ref="D4:D17" si="0">B4*C4</f>
        <v>16.940399999999997</v>
      </c>
      <c r="E4" s="314">
        <v>0.13</v>
      </c>
      <c r="F4" s="312">
        <f t="shared" ref="F4:F17" si="1">D4*E4</f>
        <v>2.2022519999999997</v>
      </c>
      <c r="G4" s="576">
        <f>F4+F5</f>
        <v>18.385691999999999</v>
      </c>
      <c r="H4" s="577"/>
    </row>
    <row r="5" spans="1:8" x14ac:dyDescent="0.25">
      <c r="A5" s="575"/>
      <c r="B5" s="312">
        <v>5.46</v>
      </c>
      <c r="C5" s="303">
        <v>2.2799999999999998</v>
      </c>
      <c r="D5" s="312">
        <f t="shared" si="0"/>
        <v>12.448799999999999</v>
      </c>
      <c r="E5" s="314">
        <v>1.3</v>
      </c>
      <c r="F5" s="312">
        <f t="shared" si="1"/>
        <v>16.183439999999997</v>
      </c>
      <c r="G5" s="576"/>
      <c r="H5" s="578"/>
    </row>
    <row r="6" spans="1:8" x14ac:dyDescent="0.25">
      <c r="A6" s="579" t="s">
        <v>132</v>
      </c>
      <c r="B6" s="310">
        <v>7.43</v>
      </c>
      <c r="C6" s="303">
        <v>2.2799999999999998</v>
      </c>
      <c r="D6" s="310">
        <f t="shared" si="0"/>
        <v>16.940399999999997</v>
      </c>
      <c r="E6" s="302">
        <v>0.05</v>
      </c>
      <c r="F6" s="310">
        <f t="shared" si="1"/>
        <v>0.84701999999999988</v>
      </c>
      <c r="G6" s="581">
        <f>SUM(F6:F7)</f>
        <v>7.0714199999999989</v>
      </c>
      <c r="H6" s="583"/>
    </row>
    <row r="7" spans="1:8" x14ac:dyDescent="0.25">
      <c r="A7" s="580"/>
      <c r="B7" s="310">
        <v>5.46</v>
      </c>
      <c r="C7" s="303">
        <v>2.2799999999999998</v>
      </c>
      <c r="D7" s="310">
        <f t="shared" si="0"/>
        <v>12.448799999999999</v>
      </c>
      <c r="E7" s="302">
        <v>0.5</v>
      </c>
      <c r="F7" s="310">
        <f t="shared" si="1"/>
        <v>6.2243999999999993</v>
      </c>
      <c r="G7" s="582"/>
      <c r="H7" s="584"/>
    </row>
    <row r="8" spans="1:8" x14ac:dyDescent="0.25">
      <c r="A8" s="311" t="s">
        <v>189</v>
      </c>
      <c r="B8" s="312">
        <v>5.46</v>
      </c>
      <c r="C8" s="303">
        <v>2.2799999999999998</v>
      </c>
      <c r="D8" s="312">
        <f t="shared" si="0"/>
        <v>12.448799999999999</v>
      </c>
      <c r="E8" s="314">
        <v>1</v>
      </c>
      <c r="F8" s="312">
        <f t="shared" si="1"/>
        <v>12.448799999999999</v>
      </c>
      <c r="G8" s="371">
        <f>F8</f>
        <v>12.448799999999999</v>
      </c>
      <c r="H8" s="315"/>
    </row>
    <row r="9" spans="1:8" x14ac:dyDescent="0.25">
      <c r="A9" s="594" t="s">
        <v>190</v>
      </c>
      <c r="B9" s="310">
        <v>7.43</v>
      </c>
      <c r="C9" s="303">
        <v>2.2799999999999998</v>
      </c>
      <c r="D9" s="310">
        <f t="shared" si="0"/>
        <v>16.940399999999997</v>
      </c>
      <c r="E9" s="302">
        <v>5.6</v>
      </c>
      <c r="F9" s="310">
        <f t="shared" si="1"/>
        <v>94.866239999999976</v>
      </c>
      <c r="G9" s="581">
        <f>SUM(F9:F10)</f>
        <v>234.29279999999994</v>
      </c>
      <c r="H9" s="583"/>
    </row>
    <row r="10" spans="1:8" x14ac:dyDescent="0.25">
      <c r="A10" s="595"/>
      <c r="B10" s="310">
        <v>5.46</v>
      </c>
      <c r="C10" s="303">
        <v>2.2799999999999998</v>
      </c>
      <c r="D10" s="310">
        <f t="shared" si="0"/>
        <v>12.448799999999999</v>
      </c>
      <c r="E10" s="302">
        <v>11.2</v>
      </c>
      <c r="F10" s="310">
        <f t="shared" si="1"/>
        <v>139.42655999999997</v>
      </c>
      <c r="G10" s="582"/>
      <c r="H10" s="584"/>
    </row>
    <row r="11" spans="1:8" x14ac:dyDescent="0.25">
      <c r="A11" s="316" t="s">
        <v>131</v>
      </c>
      <c r="B11" s="312">
        <v>5.46</v>
      </c>
      <c r="C11" s="303">
        <v>2.2799999999999998</v>
      </c>
      <c r="D11" s="312">
        <f t="shared" si="0"/>
        <v>12.448799999999999</v>
      </c>
      <c r="E11" s="314">
        <v>7.46</v>
      </c>
      <c r="F11" s="312">
        <f t="shared" si="1"/>
        <v>92.868047999999987</v>
      </c>
      <c r="G11" s="371">
        <f>F11</f>
        <v>92.868047999999987</v>
      </c>
      <c r="H11" s="315"/>
    </row>
    <row r="12" spans="1:8" x14ac:dyDescent="0.25">
      <c r="A12" s="305" t="s">
        <v>147</v>
      </c>
      <c r="B12" s="310">
        <v>5.46</v>
      </c>
      <c r="C12" s="303">
        <v>2.2799999999999998</v>
      </c>
      <c r="D12" s="310">
        <f t="shared" si="0"/>
        <v>12.448799999999999</v>
      </c>
      <c r="E12" s="302">
        <v>3</v>
      </c>
      <c r="F12" s="310">
        <f t="shared" si="1"/>
        <v>37.346399999999996</v>
      </c>
      <c r="G12" s="309">
        <f>F12</f>
        <v>37.346399999999996</v>
      </c>
      <c r="H12" s="306"/>
    </row>
    <row r="13" spans="1:8" x14ac:dyDescent="0.25">
      <c r="A13" s="596">
        <v>200253</v>
      </c>
      <c r="B13" s="312">
        <v>7.43</v>
      </c>
      <c r="C13" s="303">
        <v>2.2799999999999998</v>
      </c>
      <c r="D13" s="312">
        <f t="shared" si="0"/>
        <v>16.940399999999997</v>
      </c>
      <c r="E13" s="314">
        <v>0.3</v>
      </c>
      <c r="F13" s="312">
        <f t="shared" si="1"/>
        <v>5.0821199999999989</v>
      </c>
      <c r="G13" s="598">
        <f>SUM(F13:F14)</f>
        <v>7.5718799999999984</v>
      </c>
      <c r="H13" s="598">
        <f>G13+66.38</f>
        <v>73.951879999999989</v>
      </c>
    </row>
    <row r="14" spans="1:8" x14ac:dyDescent="0.25">
      <c r="A14" s="597"/>
      <c r="B14" s="312">
        <v>5.46</v>
      </c>
      <c r="C14" s="303">
        <v>2.2799999999999998</v>
      </c>
      <c r="D14" s="312">
        <f t="shared" si="0"/>
        <v>12.448799999999999</v>
      </c>
      <c r="E14" s="314">
        <v>0.2</v>
      </c>
      <c r="F14" s="312">
        <f t="shared" si="1"/>
        <v>2.48976</v>
      </c>
      <c r="G14" s="599"/>
      <c r="H14" s="599"/>
    </row>
    <row r="15" spans="1:8" x14ac:dyDescent="0.25">
      <c r="A15" s="592" t="s">
        <v>172</v>
      </c>
      <c r="B15" s="310">
        <v>6.27</v>
      </c>
      <c r="C15" s="303">
        <v>2.2799999999999998</v>
      </c>
      <c r="D15" s="310">
        <f t="shared" si="0"/>
        <v>14.295599999999999</v>
      </c>
      <c r="E15" s="302">
        <v>1.3</v>
      </c>
      <c r="F15" s="310">
        <f t="shared" si="1"/>
        <v>18.58428</v>
      </c>
      <c r="G15" s="581">
        <f>SUM(F15:F16)</f>
        <v>40.606799999999993</v>
      </c>
      <c r="H15" s="581">
        <f>G15+27.8</f>
        <v>68.40679999999999</v>
      </c>
    </row>
    <row r="16" spans="1:8" x14ac:dyDescent="0.25">
      <c r="A16" s="593"/>
      <c r="B16" s="310">
        <v>7.43</v>
      </c>
      <c r="C16" s="303">
        <v>2.2799999999999998</v>
      </c>
      <c r="D16" s="310">
        <f t="shared" si="0"/>
        <v>16.940399999999997</v>
      </c>
      <c r="E16" s="302">
        <v>1.3</v>
      </c>
      <c r="F16" s="310">
        <f t="shared" si="1"/>
        <v>22.022519999999997</v>
      </c>
      <c r="G16" s="582"/>
      <c r="H16" s="582"/>
    </row>
    <row r="17" spans="1:8" x14ac:dyDescent="0.25">
      <c r="A17" s="317" t="s">
        <v>38</v>
      </c>
      <c r="B17" s="312">
        <v>5.46</v>
      </c>
      <c r="C17" s="303">
        <v>2.2799999999999998</v>
      </c>
      <c r="D17" s="312">
        <f t="shared" si="0"/>
        <v>12.448799999999999</v>
      </c>
      <c r="E17" s="314">
        <v>7.0000000000000007E-2</v>
      </c>
      <c r="F17" s="312">
        <f t="shared" si="1"/>
        <v>0.87141599999999997</v>
      </c>
      <c r="G17" s="371">
        <f>F17</f>
        <v>0.87141599999999997</v>
      </c>
      <c r="H17" s="371"/>
    </row>
    <row r="18" spans="1:8" x14ac:dyDescent="0.25">
      <c r="A18" s="588">
        <v>200209</v>
      </c>
      <c r="B18" s="310">
        <v>7.43</v>
      </c>
      <c r="C18" s="303">
        <v>2.2799999999999998</v>
      </c>
      <c r="D18" s="364">
        <f t="shared" ref="D18:D19" si="2">B18*C18</f>
        <v>16.940399999999997</v>
      </c>
      <c r="E18" s="365">
        <v>1.5</v>
      </c>
      <c r="F18" s="364">
        <f t="shared" ref="F18:F19" si="3">D18*E18</f>
        <v>25.410599999999995</v>
      </c>
      <c r="G18" s="590">
        <f>F18+F19</f>
        <v>62.134559999999993</v>
      </c>
      <c r="H18" s="590">
        <f>G18+56.1</f>
        <v>118.23455999999999</v>
      </c>
    </row>
    <row r="19" spans="1:8" x14ac:dyDescent="0.25">
      <c r="A19" s="589"/>
      <c r="B19" s="310">
        <v>5.46</v>
      </c>
      <c r="C19" s="303">
        <v>2.2799999999999998</v>
      </c>
      <c r="D19" s="364">
        <f t="shared" si="2"/>
        <v>12.448799999999999</v>
      </c>
      <c r="E19" s="365">
        <v>2.95</v>
      </c>
      <c r="F19" s="364">
        <f t="shared" si="3"/>
        <v>36.723959999999998</v>
      </c>
      <c r="G19" s="591"/>
      <c r="H19" s="591"/>
    </row>
    <row r="20" spans="1:8" x14ac:dyDescent="0.25">
      <c r="A20" s="313">
        <v>30101</v>
      </c>
      <c r="B20" s="312">
        <v>5.46</v>
      </c>
      <c r="C20" s="303">
        <v>2.2799999999999998</v>
      </c>
      <c r="D20" s="312">
        <f t="shared" ref="D20:D22" si="4">B20*C20</f>
        <v>12.448799999999999</v>
      </c>
      <c r="E20" s="314">
        <v>3.25</v>
      </c>
      <c r="F20" s="312">
        <f t="shared" ref="F20:F22" si="5">D20*E20</f>
        <v>40.458599999999997</v>
      </c>
      <c r="G20" s="376">
        <f>F20</f>
        <v>40.458599999999997</v>
      </c>
      <c r="H20" s="376"/>
    </row>
    <row r="21" spans="1:8" x14ac:dyDescent="0.25">
      <c r="A21" s="588">
        <v>40233</v>
      </c>
      <c r="B21" s="310">
        <v>7.43</v>
      </c>
      <c r="C21" s="303">
        <v>2.2799999999999998</v>
      </c>
      <c r="D21" s="364">
        <f t="shared" si="4"/>
        <v>16.940399999999997</v>
      </c>
      <c r="E21" s="365">
        <v>2.1</v>
      </c>
      <c r="F21" s="364">
        <f t="shared" si="5"/>
        <v>35.574839999999995</v>
      </c>
      <c r="G21" s="590">
        <f>F21+F22</f>
        <v>192.42971999999997</v>
      </c>
      <c r="H21" s="590">
        <f>G21+324.55</f>
        <v>516.97972000000004</v>
      </c>
    </row>
    <row r="22" spans="1:8" x14ac:dyDescent="0.25">
      <c r="A22" s="589"/>
      <c r="B22" s="310">
        <v>5.46</v>
      </c>
      <c r="C22" s="303">
        <v>2.2799999999999998</v>
      </c>
      <c r="D22" s="364">
        <f t="shared" si="4"/>
        <v>12.448799999999999</v>
      </c>
      <c r="E22" s="365">
        <v>12.6</v>
      </c>
      <c r="F22" s="364">
        <f t="shared" si="5"/>
        <v>156.85487999999998</v>
      </c>
      <c r="G22" s="591"/>
      <c r="H22" s="591"/>
    </row>
    <row r="23" spans="1:8" x14ac:dyDescent="0.25">
      <c r="A23" s="196"/>
      <c r="B23" s="307"/>
      <c r="C23" s="307"/>
      <c r="D23" s="307"/>
      <c r="E23" s="307"/>
      <c r="F23" s="307"/>
      <c r="G23" s="308"/>
    </row>
    <row r="24" spans="1:8" x14ac:dyDescent="0.25">
      <c r="A24" s="307"/>
      <c r="B24" s="307"/>
      <c r="C24" s="307"/>
      <c r="D24" s="307"/>
      <c r="E24" s="307"/>
      <c r="F24" s="307"/>
      <c r="G24" s="308"/>
    </row>
    <row r="25" spans="1:8" x14ac:dyDescent="0.25">
      <c r="A25" s="307"/>
      <c r="B25" s="307"/>
      <c r="C25" s="307"/>
      <c r="D25" s="307"/>
      <c r="E25" s="307"/>
      <c r="F25" s="307"/>
      <c r="G25" s="308"/>
    </row>
    <row r="26" spans="1:8" x14ac:dyDescent="0.25">
      <c r="A26" s="308"/>
      <c r="B26" s="308"/>
      <c r="C26" s="308"/>
      <c r="D26" s="308"/>
      <c r="E26" s="308"/>
      <c r="F26" s="308"/>
      <c r="G26" s="308"/>
    </row>
    <row r="27" spans="1:8" x14ac:dyDescent="0.25">
      <c r="A27" s="308"/>
      <c r="B27" s="308"/>
      <c r="C27" s="308"/>
      <c r="D27" s="308"/>
      <c r="E27" s="308"/>
      <c r="F27" s="308"/>
      <c r="G27" s="308"/>
    </row>
    <row r="28" spans="1:8" x14ac:dyDescent="0.25">
      <c r="A28" s="308"/>
      <c r="B28" s="308"/>
      <c r="C28" s="308"/>
      <c r="D28" s="308"/>
      <c r="E28" s="308"/>
      <c r="F28" s="308"/>
      <c r="G28" s="308"/>
    </row>
    <row r="29" spans="1:8" x14ac:dyDescent="0.25">
      <c r="A29" s="308"/>
      <c r="B29" s="308"/>
      <c r="C29" s="308"/>
      <c r="D29" s="308"/>
      <c r="E29" s="308"/>
      <c r="F29" s="308"/>
      <c r="G29" s="308"/>
    </row>
    <row r="30" spans="1:8" x14ac:dyDescent="0.25">
      <c r="A30" s="308"/>
      <c r="B30" s="308"/>
      <c r="C30" s="308"/>
      <c r="D30" s="308"/>
      <c r="E30" s="308"/>
      <c r="F30" s="308"/>
      <c r="G30" s="308"/>
    </row>
    <row r="31" spans="1:8" x14ac:dyDescent="0.25">
      <c r="A31" s="308"/>
      <c r="B31" s="308"/>
      <c r="C31" s="308"/>
      <c r="D31" s="308"/>
      <c r="E31" s="308"/>
      <c r="F31" s="308"/>
      <c r="G31" s="308"/>
    </row>
    <row r="32" spans="1:8" x14ac:dyDescent="0.25">
      <c r="A32" s="308"/>
      <c r="B32" s="308"/>
      <c r="C32" s="308"/>
      <c r="D32" s="308"/>
      <c r="E32" s="308"/>
      <c r="F32" s="308"/>
      <c r="G32" s="308"/>
    </row>
    <row r="33" spans="1:7" x14ac:dyDescent="0.25">
      <c r="A33" s="308"/>
      <c r="B33" s="308"/>
      <c r="C33" s="308"/>
      <c r="D33" s="308"/>
      <c r="E33" s="308"/>
      <c r="F33" s="308"/>
      <c r="G33" s="308"/>
    </row>
    <row r="34" spans="1:7" x14ac:dyDescent="0.25">
      <c r="A34" s="308"/>
      <c r="B34" s="308"/>
      <c r="C34" s="308"/>
      <c r="D34" s="308"/>
      <c r="E34" s="308"/>
      <c r="F34" s="308"/>
      <c r="G34" s="308"/>
    </row>
    <row r="35" spans="1:7" x14ac:dyDescent="0.25">
      <c r="A35" s="308"/>
      <c r="B35" s="308"/>
      <c r="C35" s="308"/>
      <c r="D35" s="308"/>
      <c r="E35" s="308"/>
      <c r="F35" s="308"/>
      <c r="G35" s="308"/>
    </row>
    <row r="36" spans="1:7" x14ac:dyDescent="0.25">
      <c r="A36" s="308"/>
      <c r="B36" s="308"/>
      <c r="C36" s="308"/>
      <c r="D36" s="308"/>
      <c r="E36" s="308"/>
      <c r="F36" s="308"/>
      <c r="G36" s="308"/>
    </row>
    <row r="37" spans="1:7" x14ac:dyDescent="0.25">
      <c r="A37" s="308"/>
      <c r="B37" s="308"/>
      <c r="C37" s="308"/>
      <c r="D37" s="308"/>
      <c r="E37" s="308"/>
      <c r="F37" s="308"/>
      <c r="G37" s="308"/>
    </row>
    <row r="38" spans="1:7" x14ac:dyDescent="0.25">
      <c r="A38" s="308"/>
      <c r="B38" s="308"/>
      <c r="C38" s="308"/>
      <c r="D38" s="308"/>
      <c r="E38" s="308"/>
      <c r="F38" s="308"/>
      <c r="G38" s="308"/>
    </row>
    <row r="39" spans="1:7" x14ac:dyDescent="0.25">
      <c r="A39" s="308"/>
      <c r="B39" s="308"/>
      <c r="C39" s="308"/>
      <c r="D39" s="308"/>
      <c r="E39" s="308"/>
      <c r="F39" s="308"/>
      <c r="G39" s="308"/>
    </row>
    <row r="40" spans="1:7" x14ac:dyDescent="0.25">
      <c r="A40" s="308"/>
      <c r="B40" s="308"/>
      <c r="C40" s="308"/>
      <c r="D40" s="308"/>
      <c r="E40" s="308"/>
      <c r="F40" s="308"/>
      <c r="G40" s="308"/>
    </row>
    <row r="41" spans="1:7" x14ac:dyDescent="0.25">
      <c r="A41" s="308"/>
      <c r="B41" s="308"/>
      <c r="C41" s="308"/>
      <c r="D41" s="308"/>
      <c r="E41" s="308"/>
      <c r="F41" s="308"/>
      <c r="G41" s="308"/>
    </row>
    <row r="42" spans="1:7" x14ac:dyDescent="0.25">
      <c r="A42" s="308"/>
      <c r="B42" s="308"/>
      <c r="C42" s="308"/>
      <c r="D42" s="308"/>
      <c r="E42" s="308"/>
      <c r="F42" s="308"/>
      <c r="G42" s="308"/>
    </row>
    <row r="43" spans="1:7" x14ac:dyDescent="0.25">
      <c r="A43" s="308"/>
      <c r="B43" s="308"/>
      <c r="C43" s="308"/>
      <c r="D43" s="308"/>
      <c r="E43" s="308"/>
      <c r="F43" s="308"/>
      <c r="G43" s="308"/>
    </row>
  </sheetData>
  <mergeCells count="22">
    <mergeCell ref="A1:H1"/>
    <mergeCell ref="A21:A22"/>
    <mergeCell ref="G21:G22"/>
    <mergeCell ref="H21:H22"/>
    <mergeCell ref="A18:A19"/>
    <mergeCell ref="H18:H19"/>
    <mergeCell ref="G18:G19"/>
    <mergeCell ref="A15:A16"/>
    <mergeCell ref="G15:G16"/>
    <mergeCell ref="H15:H16"/>
    <mergeCell ref="A9:A10"/>
    <mergeCell ref="G9:G10"/>
    <mergeCell ref="H9:H10"/>
    <mergeCell ref="A13:A14"/>
    <mergeCell ref="G13:G14"/>
    <mergeCell ref="H13:H14"/>
    <mergeCell ref="A4:A5"/>
    <mergeCell ref="G4:G5"/>
    <mergeCell ref="H4:H5"/>
    <mergeCell ref="A6:A7"/>
    <mergeCell ref="G6:G7"/>
    <mergeCell ref="H6:H7"/>
  </mergeCells>
  <printOptions horizontalCentered="1"/>
  <pageMargins left="0.62992125984251968" right="0.62992125984251968" top="1.3779527559055118" bottom="0.62992125984251968" header="0.31496062992125984" footer="0.31496062992125984"/>
  <pageSetup paperSize="9" scale="50" orientation="landscape" verticalDpi="0" r:id="rId1"/>
  <headerFooter>
    <oddHeader>&amp;C&amp;G</oddHeader>
    <oddFooter>&amp;C&amp;"Arial,Negrito"Carla Demoner Malta&amp;"Arial,Normal"
Arquiteta e Urbanista CAU A232085-1</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11</vt:i4>
      </vt:variant>
    </vt:vector>
  </HeadingPairs>
  <TitlesOfParts>
    <vt:vector size="18" baseType="lpstr">
      <vt:lpstr>Resumo</vt:lpstr>
      <vt:lpstr>Planilha Orçamentária</vt:lpstr>
      <vt:lpstr>Memorial de Cálculo</vt:lpstr>
      <vt:lpstr>Cronograma</vt:lpstr>
      <vt:lpstr>Composição</vt:lpstr>
      <vt:lpstr>Detalhamento do BDI</vt:lpstr>
      <vt:lpstr>Reajuste Encargos Sociais</vt:lpstr>
      <vt:lpstr>Composição!Area_de_impressao</vt:lpstr>
      <vt:lpstr>Cronograma!Area_de_impressao</vt:lpstr>
      <vt:lpstr>'Detalhamento do BDI'!Area_de_impressao</vt:lpstr>
      <vt:lpstr>'Memorial de Cálculo'!Area_de_impressao</vt:lpstr>
      <vt:lpstr>'Planilha Orçamentária'!Area_de_impressao</vt:lpstr>
      <vt:lpstr>'Reajuste Encargos Sociais'!Area_de_impressao</vt:lpstr>
      <vt:lpstr>Resumo!Area_de_impressao</vt:lpstr>
      <vt:lpstr>Cronograma!Titulos_de_impressao</vt:lpstr>
      <vt:lpstr>'Memorial de Cálculo'!Titulos_de_impressao</vt:lpstr>
      <vt:lpstr>'Planilha Orçamentária'!Titulos_de_impressao</vt:lpstr>
      <vt:lpstr>Resumo!Titulos_de_impressao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Carla Demoner Malta</cp:lastModifiedBy>
  <cp:lastPrinted>2021-12-16T12:43:37Z</cp:lastPrinted>
  <dcterms:created xsi:type="dcterms:W3CDTF">2013-05-06T17:13:09Z</dcterms:created>
  <dcterms:modified xsi:type="dcterms:W3CDTF">2021-12-16T12:44:05Z</dcterms:modified>
</cp:coreProperties>
</file>