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riel.piorotti\Desktop\CALÇAMENTO RIZZI\"/>
    </mc:Choice>
  </mc:AlternateContent>
  <xr:revisionPtr revIDLastSave="0" documentId="13_ncr:1_{296072C9-163D-44AF-A1FC-C25B794A3C4D}" xr6:coauthVersionLast="47" xr6:coauthVersionMax="47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1" r:id="rId5"/>
  </sheets>
  <definedNames>
    <definedName name="_xlnm.Print_Area" localSheetId="4">COMPOSIÇÃO!$A$1:$J$71</definedName>
    <definedName name="_xlnm.Print_Area" localSheetId="3">Cronograma!$A$1:$J$16</definedName>
    <definedName name="_xlnm.Print_Area" localSheetId="2">'Memorial de Cálculo'!$A$1:$S$93</definedName>
    <definedName name="_xlnm.Print_Area" localSheetId="1">'Planilha Orçamentária'!$A$1:$H$39</definedName>
    <definedName name="_xlnm.Print_Area" localSheetId="0">Resumo!$A$1:$D$27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1" l="1"/>
  <c r="F28" i="1" l="1"/>
  <c r="F26" i="1"/>
  <c r="F36" i="1"/>
  <c r="F34" i="1"/>
  <c r="F32" i="1"/>
  <c r="F24" i="1"/>
  <c r="H36" i="1" l="1"/>
  <c r="H34" i="1"/>
  <c r="H32" i="1"/>
  <c r="H28" i="1"/>
  <c r="H24" i="1"/>
  <c r="H26" i="1"/>
  <c r="H17" i="1"/>
  <c r="G29" i="1"/>
  <c r="H29" i="1" s="1"/>
  <c r="J49" i="11"/>
  <c r="J15" i="11"/>
  <c r="H37" i="1" l="1"/>
  <c r="F15" i="4"/>
  <c r="R10" i="2"/>
  <c r="H10" i="1"/>
  <c r="R43" i="2"/>
  <c r="R44" i="2"/>
  <c r="R45" i="2"/>
  <c r="R46" i="2"/>
  <c r="R47" i="2"/>
  <c r="R49" i="2"/>
  <c r="R50" i="2"/>
  <c r="R52" i="2"/>
  <c r="R27" i="2"/>
  <c r="R28" i="2"/>
  <c r="R29" i="2"/>
  <c r="R30" i="2"/>
  <c r="R32" i="2"/>
  <c r="R33" i="2"/>
  <c r="R35" i="2"/>
  <c r="R36" i="2"/>
  <c r="R76" i="2" l="1"/>
  <c r="R79" i="2" s="1"/>
  <c r="R54" i="2"/>
  <c r="R53" i="2"/>
  <c r="R42" i="2"/>
  <c r="R26" i="2"/>
  <c r="R37" i="2"/>
  <c r="R25" i="2"/>
  <c r="R19" i="2"/>
  <c r="R20" i="2" s="1"/>
  <c r="B17" i="2"/>
  <c r="R14" i="2"/>
  <c r="R15" i="2" s="1"/>
  <c r="B13" i="2"/>
  <c r="R55" i="2" l="1"/>
  <c r="R38" i="2"/>
  <c r="B9" i="2"/>
  <c r="J62" i="11" l="1"/>
  <c r="J45" i="11"/>
  <c r="J11" i="11"/>
  <c r="I19" i="11" s="1"/>
  <c r="J23" i="11"/>
  <c r="I51" i="11" l="1"/>
  <c r="I53" i="11" s="1"/>
  <c r="I67" i="11" s="1"/>
  <c r="I68" i="11" s="1"/>
  <c r="I69" i="11" s="1"/>
  <c r="I31" i="11"/>
  <c r="I32" i="11" s="1"/>
  <c r="I33" i="11" l="1"/>
  <c r="H15" i="1"/>
  <c r="H16" i="1"/>
  <c r="H11" i="1"/>
  <c r="A7" i="4" l="1"/>
  <c r="R11" i="2"/>
  <c r="H9" i="1" s="1"/>
  <c r="A8" i="8"/>
  <c r="B8" i="8"/>
  <c r="H12" i="1" l="1"/>
  <c r="D8" i="8" s="1"/>
  <c r="G8" i="4"/>
  <c r="I8" i="4" s="1"/>
  <c r="E8" i="4"/>
  <c r="D7" i="4" l="1"/>
  <c r="R60" i="2"/>
  <c r="R89" i="2"/>
  <c r="R92" i="2" l="1"/>
  <c r="H20" i="1"/>
  <c r="R65" i="2"/>
  <c r="H21" i="1"/>
  <c r="C15" i="8"/>
  <c r="B40" i="2"/>
  <c r="B23" i="2"/>
  <c r="H39" i="1" l="1"/>
  <c r="B11" i="4"/>
  <c r="B9" i="4"/>
  <c r="B81" i="2" l="1"/>
  <c r="B68" i="2"/>
  <c r="D9" i="4" l="1"/>
  <c r="D10" i="8"/>
  <c r="B58" i="2" l="1"/>
  <c r="D11" i="4" l="1"/>
  <c r="D12" i="8"/>
  <c r="B57" i="2"/>
  <c r="D13" i="4" l="1"/>
  <c r="F13" i="4" s="1"/>
  <c r="J15" i="4"/>
  <c r="I15" i="4"/>
  <c r="H15" i="4"/>
  <c r="G15" i="4"/>
  <c r="E15" i="4"/>
  <c r="C14" i="8"/>
  <c r="C8" i="8" s="1"/>
  <c r="B22" i="2"/>
  <c r="H13" i="4" l="1"/>
  <c r="E13" i="4"/>
  <c r="I13" i="4"/>
  <c r="G13" i="4"/>
  <c r="J13" i="4"/>
  <c r="B12" i="8"/>
  <c r="B10" i="8"/>
  <c r="E16" i="4" l="1"/>
  <c r="F16" i="4" s="1"/>
  <c r="G16" i="4" s="1"/>
  <c r="H16" i="4" s="1"/>
  <c r="I16" i="4" s="1"/>
  <c r="J16" i="4" s="1"/>
  <c r="E14" i="4" l="1"/>
  <c r="F14" i="4" s="1"/>
  <c r="G14" i="4" s="1"/>
  <c r="H14" i="4" s="1"/>
  <c r="I14" i="4" s="1"/>
  <c r="J14" i="4" s="1"/>
  <c r="C10" i="8" l="1"/>
  <c r="C16" i="8" l="1"/>
  <c r="C12" i="8"/>
</calcChain>
</file>

<file path=xl/sharedStrings.xml><?xml version="1.0" encoding="utf-8"?>
<sst xmlns="http://schemas.openxmlformats.org/spreadsheetml/2006/main" count="499" uniqueCount="195">
  <si>
    <t>BDI:</t>
  </si>
  <si>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</si>
  <si>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</si>
  <si>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</si>
  <si>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</si>
  <si>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</si>
  <si>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</si>
  <si>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</si>
  <si>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</si>
  <si>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m³</t>
  </si>
  <si>
    <t>TOTAL</t>
  </si>
  <si>
    <t>QUANTIDADE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</si>
  <si>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</si>
  <si>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</si>
  <si>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</si>
  <si>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</si>
  <si>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</si>
  <si>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</si>
  <si>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</si>
  <si>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RESUMO</t>
  </si>
  <si>
    <t>ÁREA PROJETADA (M²)</t>
  </si>
  <si>
    <t>CUSTO POR M²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</si>
  <si>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</si>
  <si>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</si>
  <si>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</si>
  <si>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</si>
  <si>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</si>
  <si>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</si>
  <si>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</si>
  <si>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</si>
  <si>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</si>
  <si>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</si>
  <si>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</si>
  <si>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</si>
  <si>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</si>
  <si>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</si>
  <si>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</si>
  <si>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SUB-TOTAL - 02</t>
  </si>
  <si>
    <t>Unid.</t>
  </si>
  <si>
    <t>Encargos sociais:</t>
  </si>
  <si>
    <t>VOLUME
(m³)</t>
  </si>
  <si>
    <t>PAVIMENTAÇÃO</t>
  </si>
  <si>
    <t xml:space="preserve">DRENAGEM </t>
  </si>
  <si>
    <t>Servente</t>
  </si>
  <si>
    <t>m</t>
  </si>
  <si>
    <t>Composição 01</t>
  </si>
  <si>
    <t>02.01</t>
  </si>
  <si>
    <t>02.02</t>
  </si>
  <si>
    <t xml:space="preserve">Ref. De Preços: </t>
  </si>
  <si>
    <t>SUB-TOTAL - 01</t>
  </si>
  <si>
    <t>SERVIÇOS PRELIMINARES</t>
  </si>
  <si>
    <t>SUB-TOTAL - 03</t>
  </si>
  <si>
    <t>03.01</t>
  </si>
  <si>
    <t>03.02</t>
  </si>
  <si>
    <t>03.03</t>
  </si>
  <si>
    <r>
      <t>LOCAL:</t>
    </r>
    <r>
      <rPr>
        <sz val="10"/>
        <rFont val="Cambria"/>
        <family val="1"/>
        <scheme val="major"/>
      </rPr>
      <t xml:space="preserve">  Zona Rural, Itarana/ES</t>
    </r>
  </si>
  <si>
    <r>
      <t xml:space="preserve">LOCAL: </t>
    </r>
    <r>
      <rPr>
        <sz val="10"/>
        <rFont val="Cambria"/>
        <family val="1"/>
        <scheme val="major"/>
      </rPr>
      <t>Zona Rural, Itarana, Espírito Santo.</t>
    </r>
  </si>
  <si>
    <r>
      <t>ORÇAMENTISTAS:</t>
    </r>
    <r>
      <rPr>
        <sz val="10"/>
        <rFont val="Cambria"/>
        <family val="1"/>
        <scheme val="major"/>
      </rPr>
      <t xml:space="preserve"> </t>
    </r>
  </si>
  <si>
    <r>
      <t>LOCAL:</t>
    </r>
    <r>
      <rPr>
        <sz val="10"/>
        <rFont val="Cambria"/>
        <family val="1"/>
        <scheme val="major"/>
      </rPr>
      <t xml:space="preserve"> Zona Rural, Itarana/ES</t>
    </r>
  </si>
  <si>
    <t>Placa de obra nas dimensões de 2,0 x 4,0 m, padrão PMI</t>
  </si>
  <si>
    <t>DER-ES</t>
  </si>
  <si>
    <t>Data-base:</t>
  </si>
  <si>
    <t>Horistas: 128,33%</t>
  </si>
  <si>
    <t>Mensalista: 59,15%</t>
  </si>
  <si>
    <t>01.02</t>
  </si>
  <si>
    <t>mês</t>
  </si>
  <si>
    <t>01.03</t>
  </si>
  <si>
    <t>Escavação e carga de material de 1ª categoria, com trator de esteira e pá carregadeira</t>
  </si>
  <si>
    <t>Dissipador de energia aplicado a saída de bueiro/descida d'agua de aterro (DEB-01)</t>
  </si>
  <si>
    <t>Regularização e compactação do sub-leito (100% P.I.) H = 0,20 m</t>
  </si>
  <si>
    <t>Comp. 01</t>
  </si>
  <si>
    <t>Comp. 02</t>
  </si>
  <si>
    <t>Preço Unitário Total:</t>
  </si>
  <si>
    <t>BDI 29,63%:</t>
  </si>
  <si>
    <t>Custo Direto Total (E) + (F) + (G) + (H):</t>
  </si>
  <si>
    <t>(H) Total:</t>
  </si>
  <si>
    <t>Custo Unit.</t>
  </si>
  <si>
    <t>Consumo</t>
  </si>
  <si>
    <t>Custo</t>
  </si>
  <si>
    <t>X3</t>
  </si>
  <si>
    <t>X2</t>
  </si>
  <si>
    <t>X1</t>
  </si>
  <si>
    <t>Fórmula</t>
  </si>
  <si>
    <t>Código Padrão</t>
  </si>
  <si>
    <t>(H) Itens de Transporte</t>
  </si>
  <si>
    <t>(G) Total:</t>
  </si>
  <si>
    <t>Custo Unitário</t>
  </si>
  <si>
    <t>(G) Serviços</t>
  </si>
  <si>
    <t>(F) Total:</t>
  </si>
  <si>
    <t>(F) Materiais</t>
  </si>
  <si>
    <t>(E) Custo Unitário da Execução [(A) + (B) + (C)] / (D):</t>
  </si>
  <si>
    <t>(D) Produção da Equipe:</t>
  </si>
  <si>
    <t>Custo Horário da Execução (A) + (B) + (C):</t>
  </si>
  <si>
    <t>(C) Total:</t>
  </si>
  <si>
    <t>Mat.</t>
  </si>
  <si>
    <t>Equip.</t>
  </si>
  <si>
    <t>M.O.</t>
  </si>
  <si>
    <t>(C) Itens de Incidência</t>
  </si>
  <si>
    <t>(B) Total:</t>
  </si>
  <si>
    <t>Custo Horário</t>
  </si>
  <si>
    <t>Sal/Hora</t>
  </si>
  <si>
    <t>Encargos (%)</t>
  </si>
  <si>
    <t>Eq. Salarial</t>
  </si>
  <si>
    <t>(B) Mão-de-Obra</t>
  </si>
  <si>
    <t>(A) Total:</t>
  </si>
  <si>
    <t>Vl. Hr. Imp</t>
  </si>
  <si>
    <t>Vl. Hr. Prod.</t>
  </si>
  <si>
    <t>Ut. Impr</t>
  </si>
  <si>
    <t>Ut. Pr.</t>
  </si>
  <si>
    <t>Quant.</t>
  </si>
  <si>
    <t>(A) Equipamento</t>
  </si>
  <si>
    <t>X</t>
  </si>
  <si>
    <t>Ferramentas manuais</t>
  </si>
  <si>
    <t>Relatório de Composição do Serviço</t>
  </si>
  <si>
    <t>Setor de Const. e Conservação - Engenharia Civil - Prefeitura Municipal de Itarana</t>
  </si>
  <si>
    <t>Calceteiro</t>
  </si>
  <si>
    <t>Encarregado de pavimentação</t>
  </si>
  <si>
    <t>Areia grossa jazida com carregamento mecânico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</si>
  <si>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m²</t>
    </r>
  </si>
  <si>
    <t>Pavimentação com blocos de concreto (35 MPa), esp.= 08 cm, colchão areia esp.= 5cm, exclusive fornecimento dos blocos e inclusive transporte dos blocos e areia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</si>
  <si>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40884: Pavimentação com blocos de concreto (35 MPa), esp.= 08 cm, colchão areia esp.= 5cm, inclusive fornecimento e transporte dos blocos e areia</t>
    </r>
  </si>
  <si>
    <t>Encarregado de O.A.C</t>
  </si>
  <si>
    <t>Argamassa cimento e areia traço 1:4, tudo incluído</t>
  </si>
  <si>
    <t>Escavação manual em mat. 1ª cat. H=0,00 a 1,50 m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</si>
  <si>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40141: Meio-fio pré-moldado em concreto, inclusive caiação e transporte do meio-fio</t>
    </r>
  </si>
  <si>
    <t>Assentamento de meio-fio pré-moldado em concreto, inclusive transporte do meio-fio</t>
  </si>
  <si>
    <t>Empreiteiro</t>
  </si>
  <si>
    <t>POSIÇÃO</t>
  </si>
  <si>
    <t>EXTENSÃO
(m)</t>
  </si>
  <si>
    <t>PROF.
(m)</t>
  </si>
  <si>
    <t>COEF.</t>
  </si>
  <si>
    <t>DESC.</t>
  </si>
  <si>
    <t>Perfil Longitudinal</t>
  </si>
  <si>
    <t>Projeto de Drenagem</t>
  </si>
  <si>
    <t>+</t>
  </si>
  <si>
    <t>Est. 1</t>
  </si>
  <si>
    <t>LD</t>
  </si>
  <si>
    <t>Est. 2</t>
  </si>
  <si>
    <t>Est. 10</t>
  </si>
  <si>
    <t>LE</t>
  </si>
  <si>
    <t>LD/LE</t>
  </si>
  <si>
    <t>Projeto de Pavimentação</t>
  </si>
  <si>
    <t>VAR.</t>
  </si>
  <si>
    <t>Caixa Boca de Lobo em bloco pré-moldado para diâm.= 0,30m e 0,40m (0,80 x 0,80m)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</si>
  <si>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Assentamento de meio-fio pré-moldado em concreto</t>
    </r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</si>
  <si>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Pavimentação com blocos de concreto (35 MPa), esp.= 08 cm, colchão areia esp.= 5cm, exclusive fornecimento dos blocos e inclusive transporte dos blocos e areia</t>
    </r>
  </si>
  <si>
    <t>Composição 02</t>
  </si>
  <si>
    <t>Eng.º Civil GABRIEL PESENTE PIOROTTI - CREA: ES-052453/D</t>
  </si>
  <si>
    <t>IOPES</t>
  </si>
  <si>
    <r>
      <t xml:space="preserve">ORÇAMENTISTAS: </t>
    </r>
    <r>
      <rPr>
        <sz val="10"/>
        <rFont val="Cambria"/>
        <family val="1"/>
        <scheme val="major"/>
      </rPr>
      <t xml:space="preserve">Eng.º Civil GABRIEL PESENTE PIOROTTI - CREA: ES-052453/D    </t>
    </r>
    <r>
      <rPr>
        <b/>
        <sz val="10"/>
        <rFont val="Cambria"/>
        <family val="1"/>
        <scheme val="major"/>
      </rPr>
      <t xml:space="preserve">                                                                                                                                                                                          </t>
    </r>
  </si>
  <si>
    <r>
      <t>ORÇAMENTISTAS:</t>
    </r>
    <r>
      <rPr>
        <sz val="10"/>
        <rFont val="Cambria"/>
        <family val="1"/>
        <scheme val="major"/>
      </rPr>
      <t xml:space="preserve"> Eng.º Civil GABRIEL PESENTE PIOROTTI - CREA: ES-052453/D                                                                    </t>
    </r>
  </si>
  <si>
    <t>Itarana, 22 de outubro de 2021.</t>
  </si>
  <si>
    <t>Itarana, 20 de outubro de 2021</t>
  </si>
  <si>
    <t>Itarana, 22 de outubro de 2021</t>
  </si>
  <si>
    <t>Est. 15</t>
  </si>
  <si>
    <t>Est. 25</t>
  </si>
  <si>
    <t>Est. 34</t>
  </si>
  <si>
    <t>Est. 39</t>
  </si>
  <si>
    <t>Est. 55</t>
  </si>
  <si>
    <t>Est. 66</t>
  </si>
  <si>
    <t>Est. 111</t>
  </si>
  <si>
    <t>Est. 122</t>
  </si>
  <si>
    <t>Est. 144</t>
  </si>
  <si>
    <t>Est. 152</t>
  </si>
  <si>
    <r>
      <t xml:space="preserve">OBRA: </t>
    </r>
    <r>
      <rPr>
        <sz val="10"/>
        <rFont val="Cambria"/>
        <family val="1"/>
        <scheme val="major"/>
      </rPr>
      <t>Obra de Drenagem e Pavimentação, com blocos de concreto tipo Holandês, na Comunidade do Rizzi.</t>
    </r>
  </si>
  <si>
    <r>
      <t>OBRA:</t>
    </r>
    <r>
      <rPr>
        <sz val="10"/>
        <rFont val="Cambria"/>
        <family val="1"/>
        <scheme val="major"/>
      </rPr>
      <t xml:space="preserve"> Obra de Drenagem e Pavimentação, com blocos de concreto tipo Holandês, na Comunidade do Rizzi.</t>
    </r>
  </si>
  <si>
    <t>Aluguel mensal container para almoxarifado, incl. porta, 2 janelas, 1 pt iluminação, Isolamento térmico (teto), piso em comp. Naval pintado, cert. NR18, incl. laudo descontaminação.</t>
  </si>
  <si>
    <t>Caiação de meios fios, sarjetas, etc</t>
  </si>
  <si>
    <t>Eng.º Civil Gabriel Pesente Piorotti</t>
  </si>
  <si>
    <t>CREA ES-052453/D</t>
  </si>
  <si>
    <t>1ª ETAPA</t>
  </si>
  <si>
    <t>2ª ETAPA</t>
  </si>
  <si>
    <t>3ª ETAPA</t>
  </si>
  <si>
    <t>Est. 45</t>
  </si>
  <si>
    <t>Est. 97</t>
  </si>
  <si>
    <t>t</t>
  </si>
  <si>
    <t>TRANSPORTE</t>
  </si>
  <si>
    <t>03.02.01</t>
  </si>
  <si>
    <t>03.03.01</t>
  </si>
  <si>
    <t>03.02.01.01</t>
  </si>
  <si>
    <t>03.02.01.02</t>
  </si>
  <si>
    <t>03.02.01.03</t>
  </si>
  <si>
    <t>03.03.01.01</t>
  </si>
  <si>
    <t>03.03.01.02</t>
  </si>
  <si>
    <t>03.03.01.03</t>
  </si>
  <si>
    <t>Transporte dos Blocos</t>
  </si>
  <si>
    <t>Transporte do Meio Fio</t>
  </si>
  <si>
    <t>Transp. de meio fio p/ pavimentação - esp = 10cm - 1,095XP + 1,460XR + 1,825; 0,5km</t>
  </si>
  <si>
    <t>Transporte local dos blocos - esp = 10cm - 1,095XP + 1,460XR + 1,825; 0,5km</t>
  </si>
  <si>
    <r>
      <rPr>
        <b/>
        <sz val="10"/>
        <rFont val="Cambria"/>
        <family val="1"/>
        <scheme val="major"/>
      </rPr>
      <t>Obs:</t>
    </r>
    <r>
      <rPr>
        <sz val="10"/>
        <rFont val="Cambria"/>
        <family val="1"/>
        <scheme val="major"/>
      </rPr>
      <t xml:space="preserve"> Utilizado 0,5 km como a distância média de transporte, em todas as etapas, devido as diferentes distâncias durante os trechos.</t>
    </r>
  </si>
  <si>
    <t>DER-ES/IOPES</t>
  </si>
  <si>
    <t>RESUMO DE ORÇAMENTO GERAL</t>
  </si>
  <si>
    <t>PLANILHA ORÇAMENTÁRIA GERAL</t>
  </si>
  <si>
    <t>MEMORIAL DE CÁLCULO GERAL</t>
  </si>
  <si>
    <t>CRONOGRAMA FÍSICO-FINANCEIRO GERAL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</si>
</sst>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0"/>
    <numFmt numFmtId="172" formatCode="#,##0.0000"/>
  </numFmts>
  <fonts count="4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1"/>
      <color rgb="FFFF0000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b/>
      <sz val="10"/>
      <color rgb="FFFF0000"/>
      <name val="Cambria"/>
      <family val="1"/>
      <scheme val="major"/>
    </font>
    <font>
      <b/>
      <sz val="10"/>
      <color indexed="10"/>
      <name val="Cambria"/>
      <family val="1"/>
      <scheme val="major"/>
    </font>
    <font>
      <sz val="10"/>
      <color indexed="10"/>
      <name val="Cambria"/>
      <family val="1"/>
      <scheme val="major"/>
    </font>
    <font>
      <sz val="10"/>
      <color rgb="FF0070C0"/>
      <name val="Cambria"/>
      <family val="1"/>
      <scheme val="major"/>
    </font>
    <font>
      <b/>
      <sz val="10"/>
      <color indexed="8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9"/>
      <color theme="1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sz val="10"/>
      <name val="Cambria"/>
      <family val="1"/>
      <scheme val="major"/>
    </font>
    <font>
      <sz val="10"/>
      <name val="Arial"/>
      <family val="2"/>
    </font>
    <font>
      <i/>
      <sz val="10"/>
      <name val="Cambria"/>
      <family val="1"/>
      <scheme val="major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6">
    <xf numFmtId="0" fontId="0" fillId="0" borderId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2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28" fillId="0" borderId="0" applyFont="0" applyFill="0" applyBorder="0" applyAlignment="0" applyProtection="0"/>
    <xf numFmtId="0" fontId="1" fillId="0" borderId="0"/>
    <xf numFmtId="9" fontId="46" fillId="0" borderId="0" applyFont="0" applyFill="0" applyBorder="0" applyAlignment="0" applyProtection="0"/>
  </cellStyleXfs>
  <cellXfs count="415">
    <xf numFmtId="0" fontId="0" fillId="0" borderId="0" xfId="0"/>
    <xf numFmtId="4" fontId="31" fillId="26" borderId="0" xfId="0" applyNumberFormat="1" applyFont="1" applyFill="1" applyAlignment="1">
      <alignment horizontal="center" vertical="center"/>
    </xf>
    <xf numFmtId="0" fontId="32" fillId="26" borderId="2" xfId="0" applyFont="1" applyFill="1" applyBorder="1" applyAlignment="1">
      <alignment vertical="center"/>
    </xf>
    <xf numFmtId="0" fontId="32" fillId="26" borderId="0" xfId="0" applyFont="1" applyFill="1" applyBorder="1" applyAlignment="1">
      <alignment vertical="center"/>
    </xf>
    <xf numFmtId="3" fontId="31" fillId="26" borderId="0" xfId="0" applyNumberFormat="1" applyFont="1" applyFill="1" applyBorder="1" applyAlignment="1">
      <alignment horizontal="center"/>
    </xf>
    <xf numFmtId="0" fontId="31" fillId="26" borderId="0" xfId="0" applyFont="1" applyFill="1" applyBorder="1" applyAlignment="1">
      <alignment horizontal="left"/>
    </xf>
    <xf numFmtId="2" fontId="31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/>
    </xf>
    <xf numFmtId="4" fontId="31" fillId="26" borderId="3" xfId="0" applyNumberFormat="1" applyFont="1" applyFill="1" applyBorder="1" applyAlignment="1">
      <alignment horizontal="center"/>
    </xf>
    <xf numFmtId="2" fontId="32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34" fillId="26" borderId="2" xfId="4" quotePrefix="1" applyNumberFormat="1" applyFont="1" applyFill="1" applyBorder="1" applyAlignment="1">
      <alignment horizontal="right" vertical="top"/>
    </xf>
    <xf numFmtId="0" fontId="34" fillId="26" borderId="2" xfId="4" applyFont="1" applyFill="1" applyBorder="1" applyAlignment="1">
      <alignment vertical="top" wrapText="1"/>
    </xf>
    <xf numFmtId="0" fontId="32" fillId="0" borderId="0" xfId="4" applyFont="1" applyFill="1" applyBorder="1" applyAlignment="1">
      <alignment horizontal="center" vertical="center"/>
    </xf>
    <xf numFmtId="4" fontId="32" fillId="0" borderId="0" xfId="4" applyNumberFormat="1" applyFont="1" applyFill="1" applyBorder="1" applyAlignment="1">
      <alignment horizontal="center" vertical="center"/>
    </xf>
    <xf numFmtId="4" fontId="32" fillId="0" borderId="0" xfId="1" applyNumberFormat="1" applyFont="1" applyFill="1" applyBorder="1" applyAlignment="1">
      <alignment horizontal="center" vertical="center" wrapText="1"/>
    </xf>
    <xf numFmtId="4" fontId="32" fillId="0" borderId="3" xfId="1" applyNumberFormat="1" applyFont="1" applyFill="1" applyBorder="1" applyAlignment="1">
      <alignment horizontal="center" vertical="center"/>
    </xf>
    <xf numFmtId="4" fontId="32" fillId="0" borderId="3" xfId="4" applyNumberFormat="1" applyFont="1" applyFill="1" applyBorder="1" applyAlignment="1">
      <alignment horizontal="center" vertical="center"/>
    </xf>
    <xf numFmtId="3" fontId="32" fillId="0" borderId="2" xfId="4" applyNumberFormat="1" applyFont="1" applyFill="1" applyBorder="1" applyAlignment="1">
      <alignment horizontal="right" vertical="center"/>
    </xf>
    <xf numFmtId="0" fontId="32" fillId="0" borderId="2" xfId="4" applyFont="1" applyFill="1" applyBorder="1" applyAlignment="1">
      <alignment horizontal="left" vertical="center" wrapText="1"/>
    </xf>
    <xf numFmtId="3" fontId="32" fillId="0" borderId="2" xfId="4" applyNumberFormat="1" applyFont="1" applyFill="1" applyBorder="1" applyAlignment="1">
      <alignment horizontal="center" vertical="center"/>
    </xf>
    <xf numFmtId="4" fontId="31" fillId="0" borderId="0" xfId="1" applyNumberFormat="1" applyFont="1" applyFill="1" applyBorder="1" applyAlignment="1">
      <alignment horizontal="center" vertical="center" wrapText="1"/>
    </xf>
    <xf numFmtId="0" fontId="32" fillId="0" borderId="7" xfId="4" applyFont="1" applyFill="1" applyBorder="1" applyAlignment="1">
      <alignment horizontal="left" vertical="center" wrapText="1"/>
    </xf>
    <xf numFmtId="0" fontId="32" fillId="0" borderId="8" xfId="4" applyFont="1" applyFill="1" applyBorder="1" applyAlignment="1">
      <alignment horizontal="center" vertical="center"/>
    </xf>
    <xf numFmtId="4" fontId="32" fillId="0" borderId="8" xfId="4" applyNumberFormat="1" applyFont="1" applyFill="1" applyBorder="1" applyAlignment="1">
      <alignment horizontal="center" vertical="center"/>
    </xf>
    <xf numFmtId="4" fontId="32" fillId="0" borderId="8" xfId="1" applyNumberFormat="1" applyFont="1" applyFill="1" applyBorder="1" applyAlignment="1">
      <alignment horizontal="center" vertical="center" wrapText="1"/>
    </xf>
    <xf numFmtId="4" fontId="32" fillId="0" borderId="11" xfId="1" applyNumberFormat="1" applyFont="1" applyFill="1" applyBorder="1" applyAlignment="1">
      <alignment horizontal="center" vertical="center"/>
    </xf>
    <xf numFmtId="4" fontId="32" fillId="0" borderId="11" xfId="4" applyNumberFormat="1" applyFont="1" applyFill="1" applyBorder="1" applyAlignment="1">
      <alignment horizontal="center" vertical="center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3" xfId="1" applyNumberFormat="1" applyFont="1" applyFill="1" applyBorder="1" applyAlignment="1">
      <alignment horizontal="center" vertical="top"/>
    </xf>
    <xf numFmtId="4" fontId="31" fillId="26" borderId="3" xfId="4" applyNumberFormat="1" applyFont="1" applyFill="1" applyBorder="1" applyAlignment="1">
      <alignment horizontal="center" vertical="top"/>
    </xf>
    <xf numFmtId="3" fontId="32" fillId="26" borderId="2" xfId="4" quotePrefix="1" applyNumberFormat="1" applyFont="1" applyFill="1" applyBorder="1" applyAlignment="1">
      <alignment horizontal="right" vertical="top"/>
    </xf>
    <xf numFmtId="0" fontId="31" fillId="26" borderId="2" xfId="4" applyFont="1" applyFill="1" applyBorder="1" applyAlignment="1">
      <alignment horizontal="left" vertical="top" wrapText="1"/>
    </xf>
    <xf numFmtId="2" fontId="31" fillId="26" borderId="0" xfId="4" applyNumberFormat="1" applyFont="1" applyFill="1" applyBorder="1" applyAlignment="1">
      <alignment horizontal="center" vertical="top" wrapText="1"/>
    </xf>
    <xf numFmtId="2" fontId="31" fillId="26" borderId="0" xfId="4" applyNumberFormat="1" applyFont="1" applyFill="1" applyBorder="1" applyAlignment="1">
      <alignment vertical="top" wrapText="1"/>
    </xf>
    <xf numFmtId="2" fontId="31" fillId="26" borderId="3" xfId="1" applyNumberFormat="1" applyFont="1" applyFill="1" applyBorder="1" applyAlignment="1">
      <alignment horizontal="center" vertical="top"/>
    </xf>
    <xf numFmtId="3" fontId="32" fillId="26" borderId="2" xfId="4" applyNumberFormat="1" applyFont="1" applyFill="1" applyBorder="1" applyAlignment="1">
      <alignment horizontal="right" vertical="top"/>
    </xf>
    <xf numFmtId="0" fontId="32" fillId="26" borderId="7" xfId="4" applyFont="1" applyFill="1" applyBorder="1" applyAlignment="1">
      <alignment vertical="top" wrapText="1"/>
    </xf>
    <xf numFmtId="3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horizontal="center" vertical="top"/>
    </xf>
    <xf numFmtId="2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vertical="top"/>
    </xf>
    <xf numFmtId="4" fontId="31" fillId="26" borderId="8" xfId="4" applyNumberFormat="1" applyFont="1" applyFill="1" applyBorder="1" applyAlignment="1">
      <alignment horizontal="center" vertical="top"/>
    </xf>
    <xf numFmtId="4" fontId="32" fillId="26" borderId="8" xfId="4" applyNumberFormat="1" applyFont="1" applyFill="1" applyBorder="1" applyAlignment="1">
      <alignment horizontal="center" vertical="top"/>
    </xf>
    <xf numFmtId="4" fontId="32" fillId="26" borderId="11" xfId="1" applyNumberFormat="1" applyFont="1" applyFill="1" applyBorder="1" applyAlignment="1">
      <alignment horizontal="center" vertical="top"/>
    </xf>
    <xf numFmtId="4" fontId="32" fillId="26" borderId="11" xfId="4" applyNumberFormat="1" applyFont="1" applyFill="1" applyBorder="1" applyAlignment="1">
      <alignment horizontal="center" vertical="top"/>
    </xf>
    <xf numFmtId="0" fontId="31" fillId="26" borderId="2" xfId="4" applyFont="1" applyFill="1" applyBorder="1" applyAlignment="1">
      <alignment vertical="top" wrapText="1"/>
    </xf>
    <xf numFmtId="4" fontId="32" fillId="26" borderId="22" xfId="4" applyNumberFormat="1" applyFont="1" applyFill="1" applyBorder="1" applyAlignment="1">
      <alignment vertical="top" wrapText="1"/>
    </xf>
    <xf numFmtId="2" fontId="31" fillId="26" borderId="0" xfId="4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vertical="top" wrapText="1"/>
    </xf>
    <xf numFmtId="3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horizontal="center" vertical="top"/>
    </xf>
    <xf numFmtId="2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3" xfId="1" applyNumberFormat="1" applyFont="1" applyFill="1" applyBorder="1" applyAlignment="1">
      <alignment horizontal="center" vertical="top"/>
    </xf>
    <xf numFmtId="4" fontId="32" fillId="26" borderId="3" xfId="4" applyNumberFormat="1" applyFont="1" applyFill="1" applyBorder="1" applyAlignment="1">
      <alignment horizontal="center" vertical="top"/>
    </xf>
    <xf numFmtId="3" fontId="35" fillId="26" borderId="2" xfId="4" quotePrefix="1" applyNumberFormat="1" applyFont="1" applyFill="1" applyBorder="1" applyAlignment="1">
      <alignment horizontal="right" vertical="top"/>
    </xf>
    <xf numFmtId="0" fontId="35" fillId="26" borderId="2" xfId="4" applyFont="1" applyFill="1" applyBorder="1" applyAlignment="1">
      <alignment vertical="top" wrapText="1"/>
    </xf>
    <xf numFmtId="3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horizontal="center" vertical="top"/>
    </xf>
    <xf numFmtId="2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vertical="top"/>
    </xf>
    <xf numFmtId="4" fontId="36" fillId="26" borderId="0" xfId="4" applyNumberFormat="1" applyFont="1" applyFill="1" applyBorder="1" applyAlignment="1">
      <alignment horizontal="center" vertical="top"/>
    </xf>
    <xf numFmtId="4" fontId="36" fillId="26" borderId="0" xfId="1" applyNumberFormat="1" applyFont="1" applyFill="1" applyBorder="1" applyAlignment="1">
      <alignment horizontal="center" vertical="top"/>
    </xf>
    <xf numFmtId="4" fontId="35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4" fontId="35" fillId="26" borderId="3" xfId="1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wrapText="1"/>
    </xf>
    <xf numFmtId="4" fontId="37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top" wrapText="1"/>
    </xf>
    <xf numFmtId="4" fontId="32" fillId="26" borderId="0" xfId="1" applyNumberFormat="1" applyFont="1" applyFill="1" applyBorder="1" applyAlignment="1">
      <alignment horizontal="center" vertical="top"/>
    </xf>
    <xf numFmtId="0" fontId="31" fillId="26" borderId="0" xfId="4" applyFont="1" applyFill="1" applyBorder="1" applyAlignment="1">
      <alignment horizontal="center" vertical="top" wrapText="1"/>
    </xf>
    <xf numFmtId="4" fontId="31" fillId="26" borderId="2" xfId="0" applyNumberFormat="1" applyFont="1" applyFill="1" applyBorder="1" applyAlignment="1">
      <alignment horizontal="center" vertical="center" wrapText="1"/>
    </xf>
    <xf numFmtId="3" fontId="31" fillId="26" borderId="0" xfId="0" applyNumberFormat="1" applyFont="1" applyFill="1" applyBorder="1" applyAlignment="1">
      <alignment horizontal="center" vertical="center"/>
    </xf>
    <xf numFmtId="2" fontId="31" fillId="26" borderId="0" xfId="0" applyNumberFormat="1" applyFont="1" applyFill="1" applyBorder="1" applyAlignment="1">
      <alignment horizontal="center" vertical="center"/>
    </xf>
    <xf numFmtId="4" fontId="31" fillId="26" borderId="1" xfId="0" applyNumberFormat="1" applyFont="1" applyFill="1" applyBorder="1" applyAlignment="1">
      <alignment horizontal="center" vertical="center"/>
    </xf>
    <xf numFmtId="4" fontId="31" fillId="0" borderId="0" xfId="0" applyNumberFormat="1" applyFont="1" applyAlignment="1">
      <alignment horizontal="center" vertical="center"/>
    </xf>
    <xf numFmtId="165" fontId="31" fillId="2" borderId="0" xfId="0" applyNumberFormat="1" applyFont="1" applyFill="1" applyBorder="1" applyAlignment="1">
      <alignment horizontal="center" vertical="center"/>
    </xf>
    <xf numFmtId="4" fontId="32" fillId="2" borderId="0" xfId="0" applyNumberFormat="1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4" fontId="31" fillId="0" borderId="5" xfId="0" applyNumberFormat="1" applyFont="1" applyBorder="1" applyAlignment="1">
      <alignment horizontal="center" vertical="center"/>
    </xf>
    <xf numFmtId="3" fontId="38" fillId="3" borderId="10" xfId="1" applyNumberFormat="1" applyFont="1" applyFill="1" applyBorder="1" applyAlignment="1">
      <alignment horizontal="center" vertical="center"/>
    </xf>
    <xf numFmtId="0" fontId="39" fillId="29" borderId="20" xfId="0" applyFont="1" applyFill="1" applyBorder="1" applyAlignment="1">
      <alignment horizontal="center" vertical="center"/>
    </xf>
    <xf numFmtId="10" fontId="38" fillId="29" borderId="20" xfId="0" applyNumberFormat="1" applyFont="1" applyFill="1" applyBorder="1" applyAlignment="1">
      <alignment horizontal="right" vertical="center"/>
    </xf>
    <xf numFmtId="0" fontId="39" fillId="0" borderId="21" xfId="0" applyFont="1" applyBorder="1" applyAlignment="1">
      <alignment horizontal="center" vertical="center"/>
    </xf>
    <xf numFmtId="170" fontId="38" fillId="0" borderId="21" xfId="1" applyNumberFormat="1" applyFont="1" applyBorder="1" applyAlignment="1">
      <alignment horizontal="right" vertical="center"/>
    </xf>
    <xf numFmtId="10" fontId="38" fillId="28" borderId="10" xfId="0" applyNumberFormat="1" applyFont="1" applyFill="1" applyBorder="1" applyAlignment="1">
      <alignment horizontal="right" vertical="center"/>
    </xf>
    <xf numFmtId="170" fontId="38" fillId="28" borderId="10" xfId="1" applyNumberFormat="1" applyFont="1" applyFill="1" applyBorder="1" applyAlignment="1">
      <alignment horizontal="right" vertical="center"/>
    </xf>
    <xf numFmtId="4" fontId="40" fillId="0" borderId="0" xfId="0" applyNumberFormat="1" applyFont="1" applyFill="1" applyAlignment="1">
      <alignment horizontal="center" vertical="center"/>
    </xf>
    <xf numFmtId="4" fontId="40" fillId="26" borderId="0" xfId="0" applyNumberFormat="1" applyFont="1" applyFill="1" applyAlignment="1">
      <alignment horizontal="center" vertical="center"/>
    </xf>
    <xf numFmtId="164" fontId="32" fillId="26" borderId="0" xfId="1" applyFont="1" applyFill="1" applyBorder="1" applyAlignment="1">
      <alignment vertical="center"/>
    </xf>
    <xf numFmtId="164" fontId="32" fillId="26" borderId="0" xfId="1" applyFont="1" applyFill="1" applyAlignment="1">
      <alignment horizontal="right" vertical="center"/>
    </xf>
    <xf numFmtId="10" fontId="31" fillId="26" borderId="0" xfId="1" applyNumberFormat="1" applyFont="1" applyFill="1" applyAlignment="1">
      <alignment horizontal="left" vertical="center"/>
    </xf>
    <xf numFmtId="44" fontId="41" fillId="26" borderId="0" xfId="83" applyFont="1" applyFill="1" applyAlignment="1">
      <alignment horizontal="right" vertical="center"/>
    </xf>
    <xf numFmtId="165" fontId="31" fillId="26" borderId="0" xfId="1" applyNumberFormat="1" applyFont="1" applyFill="1" applyAlignment="1">
      <alignment horizontal="left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32" fillId="0" borderId="0" xfId="0" applyNumberFormat="1" applyFont="1" applyFill="1" applyAlignment="1">
      <alignment horizontal="center" vertical="center"/>
    </xf>
    <xf numFmtId="44" fontId="32" fillId="27" borderId="10" xfId="83" applyFont="1" applyFill="1" applyBorder="1" applyAlignment="1">
      <alignment horizontal="center" vertical="center"/>
    </xf>
    <xf numFmtId="164" fontId="32" fillId="27" borderId="10" xfId="1" applyFont="1" applyFill="1" applyBorder="1" applyAlignment="1">
      <alignment horizontal="center" vertical="center"/>
    </xf>
    <xf numFmtId="49" fontId="32" fillId="28" borderId="7" xfId="0" quotePrefix="1" applyNumberFormat="1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left" vertical="center" wrapText="1"/>
    </xf>
    <xf numFmtId="0" fontId="33" fillId="28" borderId="8" xfId="0" applyFont="1" applyFill="1" applyBorder="1" applyAlignment="1">
      <alignment horizontal="center" vertical="center"/>
    </xf>
    <xf numFmtId="44" fontId="32" fillId="28" borderId="8" xfId="83" applyFont="1" applyFill="1" applyBorder="1" applyAlignment="1">
      <alignment horizontal="center" vertical="center"/>
    </xf>
    <xf numFmtId="164" fontId="32" fillId="28" borderId="11" xfId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center" vertical="center"/>
    </xf>
    <xf numFmtId="0" fontId="31" fillId="0" borderId="6" xfId="0" applyFont="1" applyBorder="1" applyAlignment="1">
      <alignment horizontal="center" vertical="center"/>
    </xf>
    <xf numFmtId="0" fontId="31" fillId="0" borderId="10" xfId="0" applyFont="1" applyBorder="1"/>
    <xf numFmtId="4" fontId="31" fillId="0" borderId="6" xfId="0" applyNumberFormat="1" applyFont="1" applyBorder="1" applyAlignment="1">
      <alignment horizontal="center" vertical="center"/>
    </xf>
    <xf numFmtId="44" fontId="31" fillId="0" borderId="6" xfId="83" applyFont="1" applyFill="1" applyBorder="1" applyAlignment="1">
      <alignment horizontal="center" vertical="center"/>
    </xf>
    <xf numFmtId="0" fontId="31" fillId="0" borderId="0" xfId="0" applyFont="1"/>
    <xf numFmtId="0" fontId="31" fillId="0" borderId="10" xfId="0" applyFont="1" applyBorder="1" applyAlignment="1">
      <alignment horizontal="center" vertical="center"/>
    </xf>
    <xf numFmtId="4" fontId="31" fillId="0" borderId="10" xfId="0" applyNumberFormat="1" applyFont="1" applyBorder="1" applyAlignment="1">
      <alignment horizontal="center" vertical="center"/>
    </xf>
    <xf numFmtId="44" fontId="31" fillId="0" borderId="10" xfId="83" applyFont="1" applyFill="1" applyBorder="1" applyAlignment="1">
      <alignment horizontal="center" vertical="center"/>
    </xf>
    <xf numFmtId="4" fontId="32" fillId="28" borderId="8" xfId="0" applyNumberFormat="1" applyFont="1" applyFill="1" applyBorder="1" applyAlignment="1">
      <alignment horizontal="center" vertical="center"/>
    </xf>
    <xf numFmtId="44" fontId="31" fillId="28" borderId="8" xfId="83" applyFont="1" applyFill="1" applyBorder="1" applyAlignment="1">
      <alignment horizontal="center" vertical="center"/>
    </xf>
    <xf numFmtId="44" fontId="32" fillId="28" borderId="11" xfId="83" applyFont="1" applyFill="1" applyBorder="1" applyAlignment="1">
      <alignment horizontal="center" vertical="center"/>
    </xf>
    <xf numFmtId="4" fontId="31" fillId="0" borderId="10" xfId="0" applyNumberFormat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top" wrapText="1"/>
    </xf>
    <xf numFmtId="0" fontId="31" fillId="0" borderId="10" xfId="0" applyFont="1" applyFill="1" applyBorder="1" applyAlignment="1"/>
    <xf numFmtId="44" fontId="32" fillId="0" borderId="10" xfId="83" applyFont="1" applyFill="1" applyBorder="1" applyAlignment="1">
      <alignment horizontal="right" vertical="center" indent="1"/>
    </xf>
    <xf numFmtId="4" fontId="31" fillId="0" borderId="0" xfId="0" applyNumberFormat="1" applyFont="1" applyFill="1" applyAlignment="1">
      <alignment horizontal="center" vertical="center"/>
    </xf>
    <xf numFmtId="0" fontId="31" fillId="0" borderId="6" xfId="0" quotePrefix="1" applyFont="1" applyFill="1" applyBorder="1" applyAlignment="1">
      <alignment horizontal="center" vertical="center"/>
    </xf>
    <xf numFmtId="0" fontId="31" fillId="0" borderId="10" xfId="0" applyFont="1" applyBorder="1" applyAlignment="1">
      <alignment horizontal="center"/>
    </xf>
    <xf numFmtId="44" fontId="31" fillId="26" borderId="10" xfId="83" applyFont="1" applyFill="1" applyBorder="1" applyAlignment="1">
      <alignment horizontal="center" vertical="center"/>
    </xf>
    <xf numFmtId="44" fontId="31" fillId="26" borderId="10" xfId="83" applyFont="1" applyFill="1" applyBorder="1" applyAlignment="1">
      <alignment horizontal="right" vertical="center" indent="1"/>
    </xf>
    <xf numFmtId="44" fontId="31" fillId="0" borderId="10" xfId="83" applyFont="1" applyFill="1" applyBorder="1" applyAlignment="1">
      <alignment horizontal="right" vertical="center"/>
    </xf>
    <xf numFmtId="0" fontId="31" fillId="0" borderId="10" xfId="0" applyFont="1" applyBorder="1" applyAlignment="1">
      <alignment wrapText="1"/>
    </xf>
    <xf numFmtId="44" fontId="31" fillId="0" borderId="10" xfId="83" applyFont="1" applyBorder="1" applyAlignment="1">
      <alignment horizontal="right" vertical="center"/>
    </xf>
    <xf numFmtId="44" fontId="32" fillId="0" borderId="10" xfId="83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1" fillId="0" borderId="0" xfId="0" applyNumberFormat="1" applyFont="1" applyBorder="1" applyAlignment="1">
      <alignment horizontal="center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1" fillId="26" borderId="32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33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4" fontId="31" fillId="26" borderId="34" xfId="0" applyNumberFormat="1" applyFont="1" applyFill="1" applyBorder="1" applyAlignment="1">
      <alignment horizontal="center" vertical="center"/>
    </xf>
    <xf numFmtId="4" fontId="31" fillId="26" borderId="31" xfId="0" applyNumberFormat="1" applyFont="1" applyFill="1" applyBorder="1" applyAlignment="1">
      <alignment horizontal="center" vertical="center"/>
    </xf>
    <xf numFmtId="4" fontId="31" fillId="0" borderId="23" xfId="0" applyNumberFormat="1" applyFont="1" applyBorder="1" applyAlignment="1">
      <alignment horizontal="center" vertical="center"/>
    </xf>
    <xf numFmtId="4" fontId="31" fillId="26" borderId="23" xfId="0" applyNumberFormat="1" applyFont="1" applyFill="1" applyBorder="1" applyAlignment="1">
      <alignment horizontal="center" vertical="center"/>
    </xf>
    <xf numFmtId="4" fontId="31" fillId="0" borderId="34" xfId="0" applyNumberFormat="1" applyFont="1" applyBorder="1" applyAlignment="1">
      <alignment horizontal="center" vertical="center"/>
    </xf>
    <xf numFmtId="4" fontId="31" fillId="0" borderId="30" xfId="0" applyNumberFormat="1" applyFont="1" applyBorder="1" applyAlignment="1">
      <alignment horizontal="center" vertical="center"/>
    </xf>
    <xf numFmtId="4" fontId="31" fillId="0" borderId="27" xfId="0" applyNumberFormat="1" applyFont="1" applyBorder="1" applyAlignment="1">
      <alignment horizontal="center" vertical="center"/>
    </xf>
    <xf numFmtId="4" fontId="31" fillId="0" borderId="31" xfId="0" applyNumberFormat="1" applyFont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right" vertical="center"/>
    </xf>
    <xf numFmtId="44" fontId="32" fillId="26" borderId="0" xfId="83" applyFont="1" applyFill="1" applyAlignment="1">
      <alignment horizontal="right" vertical="center"/>
    </xf>
    <xf numFmtId="17" fontId="40" fillId="0" borderId="0" xfId="0" applyNumberFormat="1" applyFont="1" applyFill="1" applyAlignment="1">
      <alignment horizontal="left" vertical="center"/>
    </xf>
    <xf numFmtId="10" fontId="31" fillId="26" borderId="0" xfId="83" applyNumberFormat="1" applyFont="1" applyFill="1" applyAlignment="1">
      <alignment horizontal="right" vertical="center"/>
    </xf>
    <xf numFmtId="0" fontId="43" fillId="0" borderId="0" xfId="64" applyFont="1"/>
    <xf numFmtId="0" fontId="43" fillId="26" borderId="0" xfId="64" applyFont="1" applyFill="1"/>
    <xf numFmtId="0" fontId="44" fillId="26" borderId="9" xfId="64" applyFont="1" applyFill="1" applyBorder="1" applyAlignment="1">
      <alignment horizontal="right"/>
    </xf>
    <xf numFmtId="0" fontId="43" fillId="0" borderId="0" xfId="64" applyFont="1" applyAlignment="1">
      <alignment vertical="center"/>
    </xf>
    <xf numFmtId="2" fontId="44" fillId="28" borderId="9" xfId="64" applyNumberFormat="1" applyFont="1" applyFill="1" applyBorder="1"/>
    <xf numFmtId="0" fontId="44" fillId="26" borderId="0" xfId="64" applyFont="1" applyFill="1" applyAlignment="1">
      <alignment horizontal="right"/>
    </xf>
    <xf numFmtId="2" fontId="44" fillId="28" borderId="10" xfId="64" applyNumberFormat="1" applyFont="1" applyFill="1" applyBorder="1"/>
    <xf numFmtId="0" fontId="43" fillId="26" borderId="10" xfId="64" applyFont="1" applyFill="1" applyBorder="1"/>
    <xf numFmtId="2" fontId="43" fillId="26" borderId="10" xfId="64" applyNumberFormat="1" applyFont="1" applyFill="1" applyBorder="1"/>
    <xf numFmtId="0" fontId="43" fillId="26" borderId="10" xfId="64" applyFont="1" applyFill="1" applyBorder="1" applyAlignment="1">
      <alignment horizontal="center"/>
    </xf>
    <xf numFmtId="0" fontId="44" fillId="28" borderId="9" xfId="64" applyFont="1" applyFill="1" applyBorder="1"/>
    <xf numFmtId="0" fontId="43" fillId="26" borderId="10" xfId="64" applyFont="1" applyFill="1" applyBorder="1" applyAlignment="1">
      <alignment horizontal="right"/>
    </xf>
    <xf numFmtId="171" fontId="43" fillId="26" borderId="10" xfId="64" applyNumberFormat="1" applyFont="1" applyFill="1" applyBorder="1"/>
    <xf numFmtId="0" fontId="44" fillId="28" borderId="10" xfId="64" applyFont="1" applyFill="1" applyBorder="1"/>
    <xf numFmtId="0" fontId="43" fillId="26" borderId="10" xfId="64" applyFont="1" applyFill="1" applyBorder="1" applyAlignment="1">
      <alignment horizontal="center" vertical="top"/>
    </xf>
    <xf numFmtId="0" fontId="43" fillId="0" borderId="0" xfId="64" applyFont="1" applyAlignment="1">
      <alignment vertical="top"/>
    </xf>
    <xf numFmtId="0" fontId="43" fillId="0" borderId="0" xfId="64" applyFont="1" applyAlignment="1">
      <alignment horizontal="center" vertical="top"/>
    </xf>
    <xf numFmtId="0" fontId="44" fillId="28" borderId="10" xfId="64" applyFont="1" applyFill="1" applyBorder="1" applyAlignment="1">
      <alignment horizontal="left" vertical="top"/>
    </xf>
    <xf numFmtId="0" fontId="44" fillId="28" borderId="10" xfId="64" applyFont="1" applyFill="1" applyBorder="1" applyAlignment="1">
      <alignment horizontal="left" vertical="center"/>
    </xf>
    <xf numFmtId="0" fontId="44" fillId="28" borderId="10" xfId="64" applyFont="1" applyFill="1" applyBorder="1" applyAlignment="1">
      <alignment horizontal="right" vertical="top" wrapText="1"/>
    </xf>
    <xf numFmtId="0" fontId="44" fillId="28" borderId="10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center" wrapText="1"/>
    </xf>
    <xf numFmtId="0" fontId="44" fillId="28" borderId="10" xfId="64" applyFont="1" applyFill="1" applyBorder="1" applyAlignment="1">
      <alignment horizontal="right" vertical="center"/>
    </xf>
    <xf numFmtId="0" fontId="43" fillId="26" borderId="10" xfId="64" applyFont="1" applyFill="1" applyBorder="1" applyAlignment="1">
      <alignment horizontal="right" vertical="top"/>
    </xf>
    <xf numFmtId="2" fontId="43" fillId="26" borderId="10" xfId="64" applyNumberFormat="1" applyFont="1" applyFill="1" applyBorder="1" applyAlignment="1">
      <alignment horizontal="right" vertical="top"/>
    </xf>
    <xf numFmtId="0" fontId="43" fillId="27" borderId="9" xfId="64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center" wrapText="1"/>
    </xf>
    <xf numFmtId="0" fontId="43" fillId="27" borderId="10" xfId="64" applyFont="1" applyFill="1" applyBorder="1" applyAlignment="1">
      <alignment horizontal="center" vertical="center"/>
    </xf>
    <xf numFmtId="0" fontId="43" fillId="26" borderId="10" xfId="64" applyFont="1" applyFill="1" applyBorder="1" applyAlignment="1">
      <alignment horizontal="left" vertical="top"/>
    </xf>
    <xf numFmtId="0" fontId="43" fillId="26" borderId="10" xfId="64" applyFont="1" applyFill="1" applyBorder="1" applyAlignment="1">
      <alignment horizontal="right" vertical="top" wrapText="1"/>
    </xf>
    <xf numFmtId="0" fontId="31" fillId="0" borderId="2" xfId="4" applyFont="1" applyFill="1" applyBorder="1" applyAlignment="1">
      <alignment horizontal="left" vertical="center" wrapText="1"/>
    </xf>
    <xf numFmtId="4" fontId="31" fillId="0" borderId="0" xfId="4" applyNumberFormat="1" applyFont="1" applyFill="1" applyBorder="1" applyAlignment="1">
      <alignment horizontal="center" vertical="center"/>
    </xf>
    <xf numFmtId="4" fontId="31" fillId="0" borderId="9" xfId="4" applyNumberFormat="1" applyFont="1" applyFill="1" applyBorder="1" applyAlignment="1">
      <alignment horizontal="center" vertical="center"/>
    </xf>
    <xf numFmtId="0" fontId="31" fillId="0" borderId="0" xfId="4" applyFont="1" applyFill="1" applyBorder="1" applyAlignment="1">
      <alignment horizontal="center" vertical="center"/>
    </xf>
    <xf numFmtId="3" fontId="31" fillId="0" borderId="2" xfId="4" applyNumberFormat="1" applyFont="1" applyFill="1" applyBorder="1" applyAlignment="1">
      <alignment horizontal="center" vertical="center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0" xfId="4" applyFont="1" applyFill="1" applyBorder="1" applyAlignment="1">
      <alignment horizontal="left" vertical="top" wrapText="1"/>
    </xf>
    <xf numFmtId="4" fontId="32" fillId="0" borderId="0" xfId="1" applyNumberFormat="1" applyFont="1" applyFill="1" applyBorder="1" applyAlignment="1">
      <alignment horizontal="center" vertical="center"/>
    </xf>
    <xf numFmtId="4" fontId="31" fillId="0" borderId="0" xfId="1" applyNumberFormat="1" applyFont="1" applyFill="1" applyBorder="1" applyAlignment="1">
      <alignment horizontal="center" vertical="center"/>
    </xf>
    <xf numFmtId="4" fontId="32" fillId="0" borderId="8" xfId="1" applyNumberFormat="1" applyFont="1" applyFill="1" applyBorder="1" applyAlignment="1">
      <alignment horizontal="center" vertical="center"/>
    </xf>
    <xf numFmtId="0" fontId="31" fillId="26" borderId="0" xfId="4" applyFont="1" applyFill="1" applyBorder="1" applyAlignment="1">
      <alignment horizontal="center" vertical="top"/>
    </xf>
    <xf numFmtId="4" fontId="31" fillId="26" borderId="0" xfId="4" applyNumberFormat="1" applyFont="1" applyFill="1" applyBorder="1" applyAlignment="1">
      <alignment horizontal="center" vertical="top" wrapText="1"/>
    </xf>
    <xf numFmtId="44" fontId="38" fillId="0" borderId="21" xfId="83" applyFont="1" applyBorder="1" applyAlignment="1">
      <alignment horizontal="right" vertical="center"/>
    </xf>
    <xf numFmtId="10" fontId="32" fillId="0" borderId="0" xfId="85" applyNumberFormat="1" applyFont="1" applyFill="1" applyAlignment="1">
      <alignment horizontal="center" vertical="center"/>
    </xf>
    <xf numFmtId="10" fontId="31" fillId="0" borderId="0" xfId="85" applyNumberFormat="1" applyFont="1" applyFill="1" applyAlignment="1">
      <alignment horizontal="center" vertical="center"/>
    </xf>
    <xf numFmtId="172" fontId="31" fillId="0" borderId="0" xfId="0" applyNumberFormat="1" applyFont="1" applyFill="1" applyAlignment="1">
      <alignment horizontal="center" vertical="center"/>
    </xf>
    <xf numFmtId="172" fontId="32" fillId="0" borderId="0" xfId="0" applyNumberFormat="1" applyFont="1" applyFill="1" applyAlignment="1">
      <alignment horizontal="center" vertical="center"/>
    </xf>
    <xf numFmtId="44" fontId="31" fillId="0" borderId="10" xfId="0" applyNumberFormat="1" applyFont="1" applyBorder="1" applyAlignment="1">
      <alignment horizontal="center" vertical="center"/>
    </xf>
    <xf numFmtId="0" fontId="43" fillId="26" borderId="7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43" fillId="26" borderId="11" xfId="64" applyFont="1" applyFill="1" applyBorder="1" applyAlignment="1">
      <alignment horizontal="right" vertical="top"/>
    </xf>
    <xf numFmtId="0" fontId="31" fillId="0" borderId="0" xfId="0" applyFont="1" applyAlignment="1">
      <alignment wrapText="1"/>
    </xf>
    <xf numFmtId="0" fontId="32" fillId="26" borderId="2" xfId="4" applyFont="1" applyFill="1" applyBorder="1" applyAlignment="1">
      <alignment horizontal="left" vertical="top" wrapText="1"/>
    </xf>
    <xf numFmtId="0" fontId="32" fillId="26" borderId="0" xfId="4" applyFont="1" applyFill="1" applyBorder="1" applyAlignment="1">
      <alignment horizontal="left" vertical="top" wrapText="1"/>
    </xf>
    <xf numFmtId="0" fontId="32" fillId="26" borderId="3" xfId="4" applyFont="1" applyFill="1" applyBorder="1" applyAlignment="1">
      <alignment horizontal="left" vertical="top" wrapText="1"/>
    </xf>
    <xf numFmtId="4" fontId="32" fillId="26" borderId="2" xfId="4" applyNumberFormat="1" applyFont="1" applyFill="1" applyBorder="1" applyAlignment="1">
      <alignment horizontal="left" vertical="top" wrapText="1"/>
    </xf>
    <xf numFmtId="4" fontId="32" fillId="26" borderId="0" xfId="4" applyNumberFormat="1" applyFont="1" applyFill="1" applyBorder="1" applyAlignment="1">
      <alignment horizontal="left" vertical="top" wrapText="1"/>
    </xf>
    <xf numFmtId="4" fontId="32" fillId="26" borderId="3" xfId="4" applyNumberFormat="1" applyFont="1" applyFill="1" applyBorder="1" applyAlignment="1">
      <alignment horizontal="left" vertical="top" wrapText="1"/>
    </xf>
    <xf numFmtId="0" fontId="31" fillId="26" borderId="3" xfId="4" applyFont="1" applyFill="1" applyBorder="1" applyAlignment="1">
      <alignment horizontal="center" vertical="top" wrapText="1"/>
    </xf>
    <xf numFmtId="4" fontId="31" fillId="0" borderId="0" xfId="0" applyNumberFormat="1" applyFont="1" applyFill="1" applyAlignment="1">
      <alignment horizontal="center" vertical="center"/>
    </xf>
    <xf numFmtId="0" fontId="31" fillId="0" borderId="10" xfId="0" quotePrefix="1" applyFont="1" applyFill="1" applyBorder="1" applyAlignment="1">
      <alignment horizontal="center" vertical="center"/>
    </xf>
    <xf numFmtId="49" fontId="31" fillId="26" borderId="10" xfId="0" quotePrefix="1" applyNumberFormat="1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0" fontId="32" fillId="26" borderId="0" xfId="4" applyFont="1" applyFill="1" applyBorder="1" applyAlignment="1">
      <alignment horizontal="left" vertical="top" wrapText="1"/>
    </xf>
    <xf numFmtId="3" fontId="31" fillId="26" borderId="0" xfId="4" applyNumberFormat="1" applyFont="1" applyFill="1" applyBorder="1" applyAlignment="1">
      <alignment horizontal="right" vertical="top"/>
    </xf>
    <xf numFmtId="4" fontId="31" fillId="26" borderId="9" xfId="4" applyNumberFormat="1" applyFont="1" applyFill="1" applyBorder="1" applyAlignment="1">
      <alignment horizontal="center" vertical="top"/>
    </xf>
    <xf numFmtId="4" fontId="31" fillId="26" borderId="22" xfId="4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wrapText="1"/>
    </xf>
    <xf numFmtId="4" fontId="32" fillId="0" borderId="22" xfId="4" applyNumberFormat="1" applyFont="1" applyFill="1" applyBorder="1" applyAlignment="1">
      <alignment horizontal="center" vertical="center"/>
    </xf>
    <xf numFmtId="0" fontId="31" fillId="26" borderId="8" xfId="0" applyFont="1" applyFill="1" applyBorder="1" applyAlignment="1">
      <alignment horizontal="center" vertical="center"/>
    </xf>
    <xf numFmtId="4" fontId="32" fillId="26" borderId="37" xfId="4" applyNumberFormat="1" applyFont="1" applyFill="1" applyBorder="1" applyAlignment="1">
      <alignment horizontal="center" vertical="top"/>
    </xf>
    <xf numFmtId="4" fontId="31" fillId="26" borderId="2" xfId="4" applyNumberFormat="1" applyFont="1" applyFill="1" applyBorder="1" applyAlignment="1">
      <alignment horizontal="center" vertical="top"/>
    </xf>
    <xf numFmtId="0" fontId="47" fillId="0" borderId="10" xfId="0" applyFont="1" applyBorder="1" applyAlignment="1">
      <alignment wrapText="1"/>
    </xf>
    <xf numFmtId="0" fontId="31" fillId="0" borderId="6" xfId="0" applyFont="1" applyFill="1" applyBorder="1" applyAlignment="1">
      <alignment horizontal="center" vertical="center"/>
    </xf>
    <xf numFmtId="0" fontId="32" fillId="0" borderId="6" xfId="0" applyFont="1" applyBorder="1" applyAlignment="1">
      <alignment wrapText="1"/>
    </xf>
    <xf numFmtId="44" fontId="31" fillId="0" borderId="6" xfId="83" applyFont="1" applyFill="1" applyBorder="1" applyAlignment="1">
      <alignment horizontal="right" vertical="center"/>
    </xf>
    <xf numFmtId="44" fontId="31" fillId="26" borderId="6" xfId="83" applyFont="1" applyFill="1" applyBorder="1" applyAlignment="1">
      <alignment horizontal="right" vertical="center" indent="1"/>
    </xf>
    <xf numFmtId="0" fontId="31" fillId="0" borderId="22" xfId="0" quotePrefix="1" applyFont="1" applyFill="1" applyBorder="1" applyAlignment="1">
      <alignment horizontal="center" vertical="center"/>
    </xf>
    <xf numFmtId="0" fontId="31" fillId="0" borderId="9" xfId="0" applyFont="1" applyBorder="1" applyAlignment="1">
      <alignment horizontal="center" vertical="center"/>
    </xf>
    <xf numFmtId="0" fontId="31" fillId="0" borderId="9" xfId="0" applyFont="1" applyBorder="1" applyAlignment="1">
      <alignment wrapText="1"/>
    </xf>
    <xf numFmtId="0" fontId="31" fillId="0" borderId="9" xfId="0" applyFont="1" applyFill="1" applyBorder="1" applyAlignment="1">
      <alignment horizontal="center" vertical="center"/>
    </xf>
    <xf numFmtId="4" fontId="31" fillId="0" borderId="9" xfId="0" applyNumberFormat="1" applyFont="1" applyBorder="1" applyAlignment="1">
      <alignment horizontal="center" vertical="center"/>
    </xf>
    <xf numFmtId="44" fontId="31" fillId="0" borderId="9" xfId="83" applyFont="1" applyFill="1" applyBorder="1" applyAlignment="1">
      <alignment horizontal="right" vertical="center"/>
    </xf>
    <xf numFmtId="44" fontId="31" fillId="26" borderId="9" xfId="83" applyFont="1" applyFill="1" applyBorder="1" applyAlignment="1">
      <alignment horizontal="right" vertical="center" indent="1"/>
    </xf>
    <xf numFmtId="44" fontId="31" fillId="26" borderId="11" xfId="83" applyFont="1" applyFill="1" applyBorder="1" applyAlignment="1">
      <alignment horizontal="right" vertical="center" indent="1"/>
    </xf>
    <xf numFmtId="0" fontId="31" fillId="26" borderId="7" xfId="0" quotePrefix="1" applyFont="1" applyFill="1" applyBorder="1" applyAlignment="1">
      <alignment horizontal="center" vertical="center"/>
    </xf>
    <xf numFmtId="0" fontId="47" fillId="26" borderId="8" xfId="0" applyFont="1" applyFill="1" applyBorder="1" applyAlignment="1">
      <alignment wrapText="1"/>
    </xf>
    <xf numFmtId="4" fontId="31" fillId="26" borderId="8" xfId="0" applyNumberFormat="1" applyFont="1" applyFill="1" applyBorder="1" applyAlignment="1">
      <alignment horizontal="center" vertical="center"/>
    </xf>
    <xf numFmtId="44" fontId="31" fillId="26" borderId="8" xfId="83" applyFont="1" applyFill="1" applyBorder="1" applyAlignment="1">
      <alignment horizontal="right" vertical="center"/>
    </xf>
    <xf numFmtId="0" fontId="31" fillId="0" borderId="22" xfId="0" applyFont="1" applyBorder="1" applyAlignment="1">
      <alignment horizontal="center" vertical="center"/>
    </xf>
    <xf numFmtId="0" fontId="31" fillId="0" borderId="22" xfId="0" applyFont="1" applyBorder="1" applyAlignment="1">
      <alignment wrapText="1"/>
    </xf>
    <xf numFmtId="0" fontId="31" fillId="0" borderId="22" xfId="0" applyFont="1" applyFill="1" applyBorder="1" applyAlignment="1">
      <alignment horizontal="center" vertical="center"/>
    </xf>
    <xf numFmtId="4" fontId="31" fillId="0" borderId="22" xfId="0" applyNumberFormat="1" applyFont="1" applyBorder="1" applyAlignment="1">
      <alignment horizontal="center" vertical="center"/>
    </xf>
    <xf numFmtId="44" fontId="31" fillId="0" borderId="22" xfId="83" applyFont="1" applyFill="1" applyBorder="1" applyAlignment="1">
      <alignment horizontal="right" vertical="center"/>
    </xf>
    <xf numFmtId="44" fontId="31" fillId="26" borderId="22" xfId="83" applyFont="1" applyFill="1" applyBorder="1" applyAlignment="1">
      <alignment horizontal="right" vertical="center" indent="1"/>
    </xf>
    <xf numFmtId="44" fontId="31" fillId="0" borderId="6" xfId="83" applyFont="1" applyBorder="1" applyAlignment="1">
      <alignment horizontal="right" vertical="center"/>
    </xf>
    <xf numFmtId="3" fontId="31" fillId="0" borderId="9" xfId="0" quotePrefix="1" applyNumberFormat="1" applyFont="1" applyFill="1" applyBorder="1" applyAlignment="1">
      <alignment horizontal="center" vertical="center"/>
    </xf>
    <xf numFmtId="0" fontId="31" fillId="0" borderId="9" xfId="0" applyFont="1" applyBorder="1" applyAlignment="1"/>
    <xf numFmtId="3" fontId="31" fillId="0" borderId="22" xfId="0" quotePrefix="1" applyNumberFormat="1" applyFont="1" applyFill="1" applyBorder="1" applyAlignment="1">
      <alignment horizontal="center" vertical="center"/>
    </xf>
    <xf numFmtId="0" fontId="31" fillId="0" borderId="22" xfId="0" applyFont="1" applyBorder="1" applyAlignment="1"/>
    <xf numFmtId="44" fontId="31" fillId="0" borderId="9" xfId="83" applyFont="1" applyBorder="1" applyAlignment="1">
      <alignment horizontal="right" vertical="center"/>
    </xf>
    <xf numFmtId="44" fontId="31" fillId="0" borderId="22" xfId="83" applyFont="1" applyBorder="1" applyAlignment="1">
      <alignment horizontal="right" vertical="center"/>
    </xf>
    <xf numFmtId="3" fontId="31" fillId="26" borderId="7" xfId="0" quotePrefix="1" applyNumberFormat="1" applyFont="1" applyFill="1" applyBorder="1" applyAlignment="1">
      <alignment horizontal="center" vertical="center"/>
    </xf>
    <xf numFmtId="2" fontId="31" fillId="26" borderId="3" xfId="4" applyNumberFormat="1" applyFont="1" applyFill="1" applyBorder="1" applyAlignment="1">
      <alignment horizontal="center" vertical="top" wrapText="1"/>
    </xf>
    <xf numFmtId="4" fontId="31" fillId="26" borderId="0" xfId="0" applyNumberFormat="1" applyFont="1" applyFill="1" applyBorder="1" applyAlignment="1">
      <alignment horizontal="left" vertical="center"/>
    </xf>
    <xf numFmtId="4" fontId="31" fillId="26" borderId="5" xfId="0" applyNumberFormat="1" applyFont="1" applyFill="1" applyBorder="1" applyAlignment="1">
      <alignment horizontal="left" vertical="center"/>
    </xf>
    <xf numFmtId="4" fontId="31" fillId="26" borderId="24" xfId="0" applyNumberFormat="1" applyFont="1" applyFill="1" applyBorder="1" applyAlignment="1">
      <alignment horizontal="center" vertical="center"/>
    </xf>
    <xf numFmtId="4" fontId="31" fillId="26" borderId="25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26" xfId="0" applyNumberFormat="1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28" xfId="0" applyNumberFormat="1" applyFont="1" applyFill="1" applyBorder="1" applyAlignment="1">
      <alignment horizontal="center" vertical="center"/>
    </xf>
    <xf numFmtId="4" fontId="31" fillId="26" borderId="29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2" fontId="38" fillId="28" borderId="10" xfId="1" applyNumberFormat="1" applyFont="1" applyFill="1" applyBorder="1" applyAlignment="1">
      <alignment horizontal="right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center" vertical="center"/>
    </xf>
    <xf numFmtId="164" fontId="34" fillId="28" borderId="10" xfId="1" applyFont="1" applyFill="1" applyBorder="1" applyAlignment="1">
      <alignment horizontal="center" vertical="center"/>
    </xf>
    <xf numFmtId="164" fontId="38" fillId="28" borderId="10" xfId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left" vertical="center" wrapText="1"/>
    </xf>
    <xf numFmtId="10" fontId="39" fillId="0" borderId="6" xfId="0" applyNumberFormat="1" applyFont="1" applyFill="1" applyBorder="1" applyAlignment="1">
      <alignment horizontal="right" vertical="center" wrapText="1"/>
    </xf>
    <xf numFmtId="10" fontId="39" fillId="0" borderId="9" xfId="0" applyNumberFormat="1" applyFont="1" applyFill="1" applyBorder="1" applyAlignment="1">
      <alignment horizontal="right" vertical="center" wrapText="1"/>
    </xf>
    <xf numFmtId="44" fontId="39" fillId="0" borderId="10" xfId="83" applyFont="1" applyFill="1" applyBorder="1" applyAlignment="1">
      <alignment horizontal="center" vertical="center" wrapText="1"/>
    </xf>
    <xf numFmtId="4" fontId="30" fillId="26" borderId="0" xfId="0" applyNumberFormat="1" applyFont="1" applyFill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8" fillId="3" borderId="9" xfId="0" applyNumberFormat="1" applyFont="1" applyFill="1" applyBorder="1" applyAlignment="1">
      <alignment horizontal="center" vertical="center"/>
    </xf>
    <xf numFmtId="4" fontId="38" fillId="3" borderId="10" xfId="0" applyNumberFormat="1" applyFont="1" applyFill="1" applyBorder="1" applyAlignment="1">
      <alignment horizontal="center" vertical="center"/>
    </xf>
    <xf numFmtId="4" fontId="38" fillId="3" borderId="9" xfId="1" applyNumberFormat="1" applyFont="1" applyFill="1" applyBorder="1" applyAlignment="1">
      <alignment horizontal="center" vertical="center"/>
    </xf>
    <xf numFmtId="4" fontId="38" fillId="3" borderId="10" xfId="1" applyNumberFormat="1" applyFont="1" applyFill="1" applyBorder="1" applyAlignment="1">
      <alignment horizontal="center" vertical="center"/>
    </xf>
    <xf numFmtId="4" fontId="38" fillId="3" borderId="22" xfId="0" applyNumberFormat="1" applyFont="1" applyFill="1" applyBorder="1" applyAlignment="1">
      <alignment horizontal="center" vertical="center"/>
    </xf>
    <xf numFmtId="0" fontId="30" fillId="26" borderId="0" xfId="0" applyFont="1" applyFill="1" applyAlignment="1">
      <alignment horizontal="center" vertical="center"/>
    </xf>
    <xf numFmtId="0" fontId="32" fillId="26" borderId="0" xfId="0" applyFont="1" applyFill="1" applyAlignment="1">
      <alignment horizontal="left" vertical="center"/>
    </xf>
    <xf numFmtId="2" fontId="31" fillId="26" borderId="0" xfId="0" applyNumberFormat="1" applyFont="1" applyFill="1" applyAlignment="1">
      <alignment horizontal="left" vertical="center"/>
    </xf>
    <xf numFmtId="2" fontId="31" fillId="26" borderId="5" xfId="0" applyNumberFormat="1" applyFont="1" applyFill="1" applyBorder="1" applyAlignment="1">
      <alignment horizontal="left" vertical="center"/>
    </xf>
    <xf numFmtId="0" fontId="32" fillId="0" borderId="7" xfId="0" applyFont="1" applyFill="1" applyBorder="1" applyAlignment="1">
      <alignment horizontal="left" vertical="center" wrapText="1"/>
    </xf>
    <xf numFmtId="0" fontId="32" fillId="0" borderId="8" xfId="0" applyFont="1" applyFill="1" applyBorder="1" applyAlignment="1">
      <alignment horizontal="left" vertical="center" wrapText="1"/>
    </xf>
    <xf numFmtId="0" fontId="32" fillId="0" borderId="11" xfId="0" applyFont="1" applyFill="1" applyBorder="1" applyAlignment="1">
      <alignment horizontal="left" vertical="center" wrapText="1"/>
    </xf>
    <xf numFmtId="2" fontId="32" fillId="26" borderId="0" xfId="0" applyNumberFormat="1" applyFont="1" applyFill="1" applyAlignment="1">
      <alignment horizontal="left" vertical="center"/>
    </xf>
    <xf numFmtId="2" fontId="32" fillId="26" borderId="5" xfId="0" applyNumberFormat="1" applyFont="1" applyFill="1" applyBorder="1" applyAlignment="1">
      <alignment horizontal="left" vertical="center"/>
    </xf>
    <xf numFmtId="4" fontId="41" fillId="26" borderId="0" xfId="0" applyNumberFormat="1" applyFont="1" applyFill="1" applyAlignment="1">
      <alignment horizontal="center" vertical="center"/>
    </xf>
    <xf numFmtId="4" fontId="41" fillId="26" borderId="0" xfId="0" applyNumberFormat="1" applyFont="1" applyFill="1" applyAlignment="1">
      <alignment horizontal="right" vertical="center"/>
    </xf>
    <xf numFmtId="44" fontId="32" fillId="26" borderId="0" xfId="83" applyFont="1" applyFill="1" applyAlignment="1">
      <alignment horizontal="center" vertical="center"/>
    </xf>
    <xf numFmtId="0" fontId="32" fillId="0" borderId="7" xfId="0" applyFont="1" applyFill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0" fontId="31" fillId="0" borderId="7" xfId="0" quotePrefix="1" applyFont="1" applyFill="1" applyBorder="1" applyAlignment="1">
      <alignment horizontal="center" vertical="center"/>
    </xf>
    <xf numFmtId="0" fontId="31" fillId="0" borderId="8" xfId="0" quotePrefix="1" applyFont="1" applyFill="1" applyBorder="1" applyAlignment="1">
      <alignment horizontal="center" vertical="center"/>
    </xf>
    <xf numFmtId="0" fontId="31" fillId="0" borderId="11" xfId="0" quotePrefix="1" applyFont="1" applyFill="1" applyBorder="1" applyAlignment="1">
      <alignment horizontal="center" vertical="center"/>
    </xf>
    <xf numFmtId="0" fontId="31" fillId="26" borderId="7" xfId="0" applyFont="1" applyFill="1" applyBorder="1" applyAlignment="1">
      <alignment horizontal="center" vertical="center"/>
    </xf>
    <xf numFmtId="0" fontId="31" fillId="26" borderId="8" xfId="0" applyFont="1" applyFill="1" applyBorder="1" applyAlignment="1">
      <alignment horizontal="center" vertical="center"/>
    </xf>
    <xf numFmtId="0" fontId="31" fillId="26" borderId="11" xfId="0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/>
    </xf>
    <xf numFmtId="4" fontId="32" fillId="27" borderId="9" xfId="1" applyNumberFormat="1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 wrapText="1"/>
    </xf>
    <xf numFmtId="4" fontId="32" fillId="27" borderId="9" xfId="1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horizontal="left" vertical="top" wrapText="1"/>
    </xf>
    <xf numFmtId="0" fontId="32" fillId="26" borderId="0" xfId="4" applyFont="1" applyFill="1" applyBorder="1" applyAlignment="1">
      <alignment horizontal="left" vertical="top" wrapText="1"/>
    </xf>
    <xf numFmtId="0" fontId="32" fillId="26" borderId="3" xfId="4" applyFont="1" applyFill="1" applyBorder="1" applyAlignment="1">
      <alignment horizontal="left" vertical="top" wrapText="1"/>
    </xf>
    <xf numFmtId="4" fontId="32" fillId="26" borderId="2" xfId="4" applyNumberFormat="1" applyFont="1" applyFill="1" applyBorder="1" applyAlignment="1">
      <alignment horizontal="left" vertical="top" wrapText="1"/>
    </xf>
    <xf numFmtId="4" fontId="32" fillId="26" borderId="0" xfId="4" applyNumberFormat="1" applyFont="1" applyFill="1" applyBorder="1" applyAlignment="1">
      <alignment horizontal="left" vertical="top" wrapText="1"/>
    </xf>
    <xf numFmtId="4" fontId="32" fillId="26" borderId="3" xfId="4" applyNumberFormat="1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top" wrapText="1"/>
    </xf>
    <xf numFmtId="0" fontId="32" fillId="26" borderId="0" xfId="0" applyFont="1" applyFill="1" applyBorder="1" applyAlignment="1">
      <alignment horizontal="left" vertical="top" wrapText="1"/>
    </xf>
    <xf numFmtId="0" fontId="32" fillId="26" borderId="4" xfId="0" applyFont="1" applyFill="1" applyBorder="1" applyAlignment="1">
      <alignment horizontal="left" vertical="top" wrapText="1"/>
    </xf>
    <xf numFmtId="0" fontId="32" fillId="26" borderId="5" xfId="0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center"/>
    </xf>
    <xf numFmtId="0" fontId="32" fillId="26" borderId="0" xfId="0" applyFont="1" applyFill="1" applyBorder="1" applyAlignment="1">
      <alignment horizontal="left" vertical="center"/>
    </xf>
    <xf numFmtId="0" fontId="30" fillId="26" borderId="2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 vertical="center"/>
    </xf>
    <xf numFmtId="0" fontId="30" fillId="26" borderId="3" xfId="0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right"/>
    </xf>
    <xf numFmtId="4" fontId="31" fillId="26" borderId="3" xfId="0" applyNumberFormat="1" applyFont="1" applyFill="1" applyBorder="1" applyAlignment="1">
      <alignment horizontal="right"/>
    </xf>
    <xf numFmtId="3" fontId="32" fillId="27" borderId="6" xfId="4" applyNumberFormat="1" applyFont="1" applyFill="1" applyBorder="1" applyAlignment="1">
      <alignment horizontal="center" vertical="center"/>
    </xf>
    <xf numFmtId="3" fontId="32" fillId="27" borderId="9" xfId="4" applyNumberFormat="1" applyFont="1" applyFill="1" applyBorder="1" applyAlignment="1">
      <alignment horizontal="center" vertical="center"/>
    </xf>
    <xf numFmtId="0" fontId="32" fillId="27" borderId="6" xfId="4" applyFont="1" applyFill="1" applyBorder="1" applyAlignment="1">
      <alignment horizontal="center" vertical="center" wrapText="1"/>
    </xf>
    <xf numFmtId="0" fontId="32" fillId="27" borderId="9" xfId="4" applyFont="1" applyFill="1" applyBorder="1" applyAlignment="1">
      <alignment horizontal="center" vertical="center" wrapText="1"/>
    </xf>
    <xf numFmtId="0" fontId="32" fillId="27" borderId="7" xfId="4" applyFont="1" applyFill="1" applyBorder="1" applyAlignment="1">
      <alignment horizontal="center" vertical="center"/>
    </xf>
    <xf numFmtId="0" fontId="32" fillId="27" borderId="8" xfId="4" applyFont="1" applyFill="1" applyBorder="1" applyAlignment="1">
      <alignment horizontal="center" vertical="center"/>
    </xf>
    <xf numFmtId="0" fontId="32" fillId="27" borderId="11" xfId="4" applyFont="1" applyFill="1" applyBorder="1" applyAlignment="1">
      <alignment horizontal="center" vertical="center"/>
    </xf>
    <xf numFmtId="4" fontId="32" fillId="27" borderId="6" xfId="4" applyNumberFormat="1" applyFont="1" applyFill="1" applyBorder="1" applyAlignment="1">
      <alignment horizontal="center" vertical="center"/>
    </xf>
    <xf numFmtId="4" fontId="32" fillId="27" borderId="9" xfId="4" applyNumberFormat="1" applyFont="1" applyFill="1" applyBorder="1" applyAlignment="1">
      <alignment horizontal="center" vertical="center"/>
    </xf>
    <xf numFmtId="44" fontId="39" fillId="0" borderId="6" xfId="83" applyFont="1" applyFill="1" applyBorder="1" applyAlignment="1">
      <alignment horizontal="center" vertical="center"/>
    </xf>
    <xf numFmtId="44" fontId="39" fillId="0" borderId="9" xfId="83" applyFont="1" applyFill="1" applyBorder="1" applyAlignment="1">
      <alignment horizontal="center" vertical="center"/>
    </xf>
    <xf numFmtId="169" fontId="38" fillId="28" borderId="10" xfId="1" applyNumberFormat="1" applyFont="1" applyFill="1" applyBorder="1" applyAlignment="1">
      <alignment horizontal="center" vertical="center"/>
    </xf>
    <xf numFmtId="0" fontId="38" fillId="28" borderId="10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left" vertical="center" wrapText="1"/>
    </xf>
    <xf numFmtId="0" fontId="32" fillId="2" borderId="0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center" vertical="center"/>
    </xf>
    <xf numFmtId="2" fontId="38" fillId="0" borderId="20" xfId="0" applyNumberFormat="1" applyFont="1" applyBorder="1" applyAlignment="1">
      <alignment horizontal="center" vertical="center"/>
    </xf>
    <xf numFmtId="2" fontId="38" fillId="0" borderId="21" xfId="0" applyNumberFormat="1" applyFont="1" applyBorder="1" applyAlignment="1">
      <alignment horizontal="center" vertical="center"/>
    </xf>
    <xf numFmtId="4" fontId="38" fillId="0" borderId="20" xfId="0" applyNumberFormat="1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3" borderId="10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left" vertical="center"/>
    </xf>
    <xf numFmtId="0" fontId="32" fillId="2" borderId="0" xfId="0" applyFont="1" applyFill="1" applyBorder="1" applyAlignment="1">
      <alignment horizontal="left" vertical="center"/>
    </xf>
    <xf numFmtId="0" fontId="32" fillId="2" borderId="4" xfId="0" applyFont="1" applyFill="1" applyBorder="1" applyAlignment="1">
      <alignment horizontal="left" vertical="center" wrapText="1"/>
    </xf>
    <xf numFmtId="0" fontId="32" fillId="2" borderId="5" xfId="0" applyFont="1" applyFill="1" applyBorder="1" applyAlignment="1">
      <alignment horizontal="left" vertical="center" wrapText="1"/>
    </xf>
    <xf numFmtId="164" fontId="38" fillId="3" borderId="10" xfId="1" applyFont="1" applyFill="1" applyBorder="1" applyAlignment="1">
      <alignment horizontal="center" vertical="center"/>
    </xf>
    <xf numFmtId="44" fontId="39" fillId="0" borderId="20" xfId="83" applyFont="1" applyBorder="1" applyAlignment="1">
      <alignment horizontal="center" vertical="center"/>
    </xf>
    <xf numFmtId="44" fontId="39" fillId="0" borderId="21" xfId="83" applyFont="1" applyBorder="1" applyAlignment="1">
      <alignment horizontal="center" vertical="center"/>
    </xf>
    <xf numFmtId="0" fontId="38" fillId="0" borderId="6" xfId="0" applyFont="1" applyFill="1" applyBorder="1" applyAlignment="1">
      <alignment horizontal="center" vertical="center"/>
    </xf>
    <xf numFmtId="0" fontId="38" fillId="0" borderId="9" xfId="0" applyFont="1" applyFill="1" applyBorder="1" applyAlignment="1">
      <alignment horizontal="center" vertical="center"/>
    </xf>
    <xf numFmtId="0" fontId="44" fillId="28" borderId="7" xfId="64" applyFont="1" applyFill="1" applyBorder="1" applyAlignment="1">
      <alignment horizontal="right" vertical="top"/>
    </xf>
    <xf numFmtId="0" fontId="44" fillId="28" borderId="8" xfId="64" applyFont="1" applyFill="1" applyBorder="1" applyAlignment="1">
      <alignment horizontal="right" vertical="top"/>
    </xf>
    <xf numFmtId="0" fontId="44" fillId="28" borderId="11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top"/>
    </xf>
    <xf numFmtId="0" fontId="43" fillId="26" borderId="7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43" fillId="26" borderId="11" xfId="64" applyFont="1" applyFill="1" applyBorder="1" applyAlignment="1">
      <alignment horizontal="right" vertical="top"/>
    </xf>
    <xf numFmtId="0" fontId="43" fillId="26" borderId="1" xfId="64" applyFont="1" applyFill="1" applyBorder="1" applyAlignment="1">
      <alignment horizontal="center"/>
    </xf>
    <xf numFmtId="0" fontId="43" fillId="26" borderId="35" xfId="64" applyFont="1" applyFill="1" applyBorder="1" applyAlignment="1">
      <alignment horizontal="center"/>
    </xf>
    <xf numFmtId="0" fontId="43" fillId="26" borderId="36" xfId="64" applyFont="1" applyFill="1" applyBorder="1" applyAlignment="1">
      <alignment horizontal="center"/>
    </xf>
    <xf numFmtId="0" fontId="44" fillId="26" borderId="4" xfId="64" applyFont="1" applyFill="1" applyBorder="1" applyAlignment="1">
      <alignment horizontal="center"/>
    </xf>
    <xf numFmtId="0" fontId="44" fillId="26" borderId="5" xfId="64" applyFont="1" applyFill="1" applyBorder="1" applyAlignment="1">
      <alignment horizontal="center"/>
    </xf>
    <xf numFmtId="0" fontId="44" fillId="26" borderId="37" xfId="64" applyFont="1" applyFill="1" applyBorder="1" applyAlignment="1">
      <alignment horizontal="center"/>
    </xf>
    <xf numFmtId="0" fontId="44" fillId="26" borderId="0" xfId="64" applyFont="1" applyFill="1" applyAlignment="1">
      <alignment horizontal="right"/>
    </xf>
    <xf numFmtId="0" fontId="43" fillId="0" borderId="0" xfId="64" applyFont="1" applyAlignment="1">
      <alignment horizontal="center"/>
    </xf>
    <xf numFmtId="0" fontId="44" fillId="27" borderId="7" xfId="64" applyFont="1" applyFill="1" applyBorder="1" applyAlignment="1">
      <alignment horizontal="center" vertical="center"/>
    </xf>
    <xf numFmtId="0" fontId="44" fillId="27" borderId="11" xfId="64" applyFont="1" applyFill="1" applyBorder="1" applyAlignment="1">
      <alignment horizontal="center" vertical="center"/>
    </xf>
    <xf numFmtId="0" fontId="43" fillId="26" borderId="0" xfId="64" applyFont="1" applyFill="1" applyAlignment="1">
      <alignment horizontal="center"/>
    </xf>
    <xf numFmtId="0" fontId="43" fillId="26" borderId="7" xfId="64" applyFont="1" applyFill="1" applyBorder="1" applyAlignment="1">
      <alignment horizontal="center"/>
    </xf>
    <xf numFmtId="0" fontId="43" fillId="26" borderId="11" xfId="64" applyFont="1" applyFill="1" applyBorder="1" applyAlignment="1">
      <alignment horizontal="center"/>
    </xf>
    <xf numFmtId="0" fontId="43" fillId="26" borderId="8" xfId="64" applyFont="1" applyFill="1" applyBorder="1" applyAlignment="1">
      <alignment horizontal="center"/>
    </xf>
    <xf numFmtId="0" fontId="43" fillId="27" borderId="9" xfId="64" applyFont="1" applyFill="1" applyBorder="1" applyAlignment="1">
      <alignment horizontal="left" wrapText="1"/>
    </xf>
    <xf numFmtId="171" fontId="43" fillId="26" borderId="10" xfId="64" applyNumberFormat="1" applyFont="1" applyFill="1" applyBorder="1" applyAlignment="1">
      <alignment horizontal="right"/>
    </xf>
    <xf numFmtId="0" fontId="43" fillId="26" borderId="7" xfId="64" applyFont="1" applyFill="1" applyBorder="1" applyAlignment="1">
      <alignment horizontal="right"/>
    </xf>
    <xf numFmtId="0" fontId="43" fillId="26" borderId="11" xfId="64" applyFont="1" applyFill="1" applyBorder="1" applyAlignment="1">
      <alignment horizontal="right"/>
    </xf>
    <xf numFmtId="2" fontId="43" fillId="26" borderId="10" xfId="64" applyNumberFormat="1" applyFont="1" applyFill="1" applyBorder="1" applyAlignment="1">
      <alignment horizontal="right"/>
    </xf>
    <xf numFmtId="2" fontId="43" fillId="28" borderId="10" xfId="64" applyNumberFormat="1" applyFont="1" applyFill="1" applyBorder="1" applyAlignment="1">
      <alignment horizontal="right"/>
    </xf>
    <xf numFmtId="0" fontId="43" fillId="28" borderId="10" xfId="64" applyFont="1" applyFill="1" applyBorder="1" applyAlignment="1">
      <alignment horizontal="right"/>
    </xf>
    <xf numFmtId="171" fontId="43" fillId="28" borderId="10" xfId="64" applyNumberFormat="1" applyFont="1" applyFill="1" applyBorder="1" applyAlignment="1">
      <alignment horizontal="right"/>
    </xf>
    <xf numFmtId="0" fontId="44" fillId="26" borderId="7" xfId="64" applyFont="1" applyFill="1" applyBorder="1" applyAlignment="1">
      <alignment horizontal="right"/>
    </xf>
    <xf numFmtId="0" fontId="44" fillId="26" borderId="8" xfId="64" applyFont="1" applyFill="1" applyBorder="1" applyAlignment="1">
      <alignment horizontal="right"/>
    </xf>
    <xf numFmtId="0" fontId="44" fillId="26" borderId="11" xfId="64" applyFont="1" applyFill="1" applyBorder="1" applyAlignment="1">
      <alignment horizontal="right"/>
    </xf>
    <xf numFmtId="2" fontId="44" fillId="28" borderId="10" xfId="64" applyNumberFormat="1" applyFont="1" applyFill="1" applyBorder="1" applyAlignment="1">
      <alignment horizontal="right"/>
    </xf>
    <xf numFmtId="0" fontId="44" fillId="28" borderId="10" xfId="64" applyFont="1" applyFill="1" applyBorder="1" applyAlignment="1">
      <alignment horizontal="right"/>
    </xf>
    <xf numFmtId="171" fontId="43" fillId="26" borderId="7" xfId="64" applyNumberFormat="1" applyFont="1" applyFill="1" applyBorder="1" applyAlignment="1">
      <alignment horizontal="center"/>
    </xf>
    <xf numFmtId="171" fontId="43" fillId="26" borderId="8" xfId="64" applyNumberFormat="1" applyFont="1" applyFill="1" applyBorder="1" applyAlignment="1">
      <alignment horizontal="center"/>
    </xf>
    <xf numFmtId="171" fontId="43" fillId="26" borderId="11" xfId="64" applyNumberFormat="1" applyFont="1" applyFill="1" applyBorder="1" applyAlignment="1">
      <alignment horizontal="center"/>
    </xf>
    <xf numFmtId="0" fontId="31" fillId="26" borderId="0" xfId="64" applyFont="1" applyFill="1" applyAlignment="1">
      <alignment horizontal="center" wrapText="1"/>
    </xf>
    <xf numFmtId="0" fontId="43" fillId="27" borderId="10" xfId="64" applyFont="1" applyFill="1" applyBorder="1" applyAlignment="1">
      <alignment horizontal="left" wrapText="1"/>
    </xf>
    <xf numFmtId="0" fontId="44" fillId="27" borderId="10" xfId="64" applyFont="1" applyFill="1" applyBorder="1" applyAlignment="1">
      <alignment horizontal="center" vertical="center"/>
    </xf>
  </cellXfs>
  <cellStyles count="86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4 4" xfId="84" xr:uid="{00000000-0005-0000-0000-000034000000}"/>
    <cellStyle name="Normal 5" xfId="76" xr:uid="{00000000-0005-0000-0000-000035000000}"/>
    <cellStyle name="Normal 6" xfId="75" xr:uid="{00000000-0005-0000-0000-000036000000}"/>
    <cellStyle name="Normal 7" xfId="81" xr:uid="{00000000-0005-0000-0000-000037000000}"/>
    <cellStyle name="Normal_Replanilhamento T-1 - 18-02-08" xfId="4" xr:uid="{00000000-0005-0000-0000-000038000000}"/>
    <cellStyle name="Note" xfId="47" xr:uid="{00000000-0005-0000-0000-000039000000}"/>
    <cellStyle name="Note 2" xfId="67" xr:uid="{00000000-0005-0000-0000-00003A000000}"/>
    <cellStyle name="Output" xfId="48" xr:uid="{00000000-0005-0000-0000-00003B000000}"/>
    <cellStyle name="Percent 2" xfId="49" xr:uid="{00000000-0005-0000-0000-00003C000000}"/>
    <cellStyle name="Percent 2 2" xfId="68" xr:uid="{00000000-0005-0000-0000-00003D000000}"/>
    <cellStyle name="Porcentagem" xfId="85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CC"/>
      <color rgb="FFFFFF99"/>
      <color rgb="FFFF66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95250</xdr:colOff>
      <xdr:row>56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56</xdr:row>
      <xdr:rowOff>0</xdr:rowOff>
    </xdr:from>
    <xdr:to>
      <xdr:col>1</xdr:col>
      <xdr:colOff>495300</xdr:colOff>
      <xdr:row>56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56</xdr:row>
      <xdr:rowOff>0</xdr:rowOff>
    </xdr:from>
    <xdr:to>
      <xdr:col>1</xdr:col>
      <xdr:colOff>781050</xdr:colOff>
      <xdr:row>56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56</xdr:row>
      <xdr:rowOff>0</xdr:rowOff>
    </xdr:from>
    <xdr:to>
      <xdr:col>1</xdr:col>
      <xdr:colOff>2590800</xdr:colOff>
      <xdr:row>56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56</xdr:row>
      <xdr:rowOff>0</xdr:rowOff>
    </xdr:from>
    <xdr:to>
      <xdr:col>1</xdr:col>
      <xdr:colOff>3733800</xdr:colOff>
      <xdr:row>56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56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56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56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56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56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56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56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56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93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93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00000000-0008-0000-0200-00000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00000000-0008-0000-0200-00001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4625" name="Text Box 130">
          <a:extLst>
            <a:ext uri="{FF2B5EF4-FFF2-40B4-BE49-F238E27FC236}">
              <a16:creationId xmlns:a16="http://schemas.microsoft.com/office/drawing/2014/main" id="{00000000-0008-0000-0200-00001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626" name="Text Box 131">
          <a:extLst>
            <a:ext uri="{FF2B5EF4-FFF2-40B4-BE49-F238E27FC236}">
              <a16:creationId xmlns:a16="http://schemas.microsoft.com/office/drawing/2014/main" id="{00000000-0008-0000-0200-00001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7" name="Text Box 132">
          <a:extLst>
            <a:ext uri="{FF2B5EF4-FFF2-40B4-BE49-F238E27FC236}">
              <a16:creationId xmlns:a16="http://schemas.microsoft.com/office/drawing/2014/main" id="{00000000-0008-0000-0200-00001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28" name="Text Box 133">
          <a:extLst>
            <a:ext uri="{FF2B5EF4-FFF2-40B4-BE49-F238E27FC236}">
              <a16:creationId xmlns:a16="http://schemas.microsoft.com/office/drawing/2014/main" id="{00000000-0008-0000-0200-00001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29" name="Text Box 134">
          <a:extLst>
            <a:ext uri="{FF2B5EF4-FFF2-40B4-BE49-F238E27FC236}">
              <a16:creationId xmlns:a16="http://schemas.microsoft.com/office/drawing/2014/main" id="{00000000-0008-0000-0200-00001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0" name="Text Box 135">
          <a:extLst>
            <a:ext uri="{FF2B5EF4-FFF2-40B4-BE49-F238E27FC236}">
              <a16:creationId xmlns:a16="http://schemas.microsoft.com/office/drawing/2014/main" id="{00000000-0008-0000-0200-00001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1" name="Text Box 136">
          <a:extLst>
            <a:ext uri="{FF2B5EF4-FFF2-40B4-BE49-F238E27FC236}">
              <a16:creationId xmlns:a16="http://schemas.microsoft.com/office/drawing/2014/main" id="{00000000-0008-0000-0200-00001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632" name="Text Box 137">
          <a:extLst>
            <a:ext uri="{FF2B5EF4-FFF2-40B4-BE49-F238E27FC236}">
              <a16:creationId xmlns:a16="http://schemas.microsoft.com/office/drawing/2014/main" id="{00000000-0008-0000-0200-00001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3" name="Text Box 138">
          <a:extLst>
            <a:ext uri="{FF2B5EF4-FFF2-40B4-BE49-F238E27FC236}">
              <a16:creationId xmlns:a16="http://schemas.microsoft.com/office/drawing/2014/main" id="{00000000-0008-0000-0200-00001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4" name="Text Box 139">
          <a:extLst>
            <a:ext uri="{FF2B5EF4-FFF2-40B4-BE49-F238E27FC236}">
              <a16:creationId xmlns:a16="http://schemas.microsoft.com/office/drawing/2014/main" id="{00000000-0008-0000-0200-00001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35" name="Text Box 140">
          <a:extLst>
            <a:ext uri="{FF2B5EF4-FFF2-40B4-BE49-F238E27FC236}">
              <a16:creationId xmlns:a16="http://schemas.microsoft.com/office/drawing/2014/main" id="{00000000-0008-0000-0200-00001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6" name="Text Box 141">
          <a:extLst>
            <a:ext uri="{FF2B5EF4-FFF2-40B4-BE49-F238E27FC236}">
              <a16:creationId xmlns:a16="http://schemas.microsoft.com/office/drawing/2014/main" id="{00000000-0008-0000-0200-00001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7" name="Text Box 142">
          <a:extLst>
            <a:ext uri="{FF2B5EF4-FFF2-40B4-BE49-F238E27FC236}">
              <a16:creationId xmlns:a16="http://schemas.microsoft.com/office/drawing/2014/main" id="{00000000-0008-0000-0200-00001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638" name="Text Box 143">
          <a:extLst>
            <a:ext uri="{FF2B5EF4-FFF2-40B4-BE49-F238E27FC236}">
              <a16:creationId xmlns:a16="http://schemas.microsoft.com/office/drawing/2014/main" id="{00000000-0008-0000-0200-00001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39" name="Text Box 144">
          <a:extLst>
            <a:ext uri="{FF2B5EF4-FFF2-40B4-BE49-F238E27FC236}">
              <a16:creationId xmlns:a16="http://schemas.microsoft.com/office/drawing/2014/main" id="{00000000-0008-0000-0200-00001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0" name="Text Box 145">
          <a:extLst>
            <a:ext uri="{FF2B5EF4-FFF2-40B4-BE49-F238E27FC236}">
              <a16:creationId xmlns:a16="http://schemas.microsoft.com/office/drawing/2014/main" id="{00000000-0008-0000-0200-00002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41" name="Text Box 146">
          <a:extLst>
            <a:ext uri="{FF2B5EF4-FFF2-40B4-BE49-F238E27FC236}">
              <a16:creationId xmlns:a16="http://schemas.microsoft.com/office/drawing/2014/main" id="{00000000-0008-0000-0200-00002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42" name="Text Box 147">
          <a:extLst>
            <a:ext uri="{FF2B5EF4-FFF2-40B4-BE49-F238E27FC236}">
              <a16:creationId xmlns:a16="http://schemas.microsoft.com/office/drawing/2014/main" id="{00000000-0008-0000-0200-00002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3" name="Text Box 148">
          <a:extLst>
            <a:ext uri="{FF2B5EF4-FFF2-40B4-BE49-F238E27FC236}">
              <a16:creationId xmlns:a16="http://schemas.microsoft.com/office/drawing/2014/main" id="{00000000-0008-0000-0200-00002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4" name="Text Box 149">
          <a:extLst>
            <a:ext uri="{FF2B5EF4-FFF2-40B4-BE49-F238E27FC236}">
              <a16:creationId xmlns:a16="http://schemas.microsoft.com/office/drawing/2014/main" id="{00000000-0008-0000-0200-00002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45" name="Text Box 150">
          <a:extLst>
            <a:ext uri="{FF2B5EF4-FFF2-40B4-BE49-F238E27FC236}">
              <a16:creationId xmlns:a16="http://schemas.microsoft.com/office/drawing/2014/main" id="{00000000-0008-0000-0200-00002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6" name="Text Box 151">
          <a:extLst>
            <a:ext uri="{FF2B5EF4-FFF2-40B4-BE49-F238E27FC236}">
              <a16:creationId xmlns:a16="http://schemas.microsoft.com/office/drawing/2014/main" id="{00000000-0008-0000-0200-00002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7" name="Text Box 152">
          <a:extLst>
            <a:ext uri="{FF2B5EF4-FFF2-40B4-BE49-F238E27FC236}">
              <a16:creationId xmlns:a16="http://schemas.microsoft.com/office/drawing/2014/main" id="{00000000-0008-0000-0200-00002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48" name="Text Box 153">
          <a:extLst>
            <a:ext uri="{FF2B5EF4-FFF2-40B4-BE49-F238E27FC236}">
              <a16:creationId xmlns:a16="http://schemas.microsoft.com/office/drawing/2014/main" id="{00000000-0008-0000-0200-00002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49" name="Text Box 154">
          <a:extLst>
            <a:ext uri="{FF2B5EF4-FFF2-40B4-BE49-F238E27FC236}">
              <a16:creationId xmlns:a16="http://schemas.microsoft.com/office/drawing/2014/main" id="{00000000-0008-0000-0200-00002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0" name="Text Box 155">
          <a:extLst>
            <a:ext uri="{FF2B5EF4-FFF2-40B4-BE49-F238E27FC236}">
              <a16:creationId xmlns:a16="http://schemas.microsoft.com/office/drawing/2014/main" id="{00000000-0008-0000-0200-00002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51" name="Text Box 156">
          <a:extLst>
            <a:ext uri="{FF2B5EF4-FFF2-40B4-BE49-F238E27FC236}">
              <a16:creationId xmlns:a16="http://schemas.microsoft.com/office/drawing/2014/main" id="{00000000-0008-0000-0200-00002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2" name="Text Box 157">
          <a:extLst>
            <a:ext uri="{FF2B5EF4-FFF2-40B4-BE49-F238E27FC236}">
              <a16:creationId xmlns:a16="http://schemas.microsoft.com/office/drawing/2014/main" id="{00000000-0008-0000-0200-00002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3" name="Text Box 158">
          <a:extLst>
            <a:ext uri="{FF2B5EF4-FFF2-40B4-BE49-F238E27FC236}">
              <a16:creationId xmlns:a16="http://schemas.microsoft.com/office/drawing/2014/main" id="{00000000-0008-0000-0200-00002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54" name="Text Box 159">
          <a:extLst>
            <a:ext uri="{FF2B5EF4-FFF2-40B4-BE49-F238E27FC236}">
              <a16:creationId xmlns:a16="http://schemas.microsoft.com/office/drawing/2014/main" id="{00000000-0008-0000-0200-00002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5" name="Text Box 160">
          <a:extLst>
            <a:ext uri="{FF2B5EF4-FFF2-40B4-BE49-F238E27FC236}">
              <a16:creationId xmlns:a16="http://schemas.microsoft.com/office/drawing/2014/main" id="{00000000-0008-0000-0200-00002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6" name="Text Box 161">
          <a:extLst>
            <a:ext uri="{FF2B5EF4-FFF2-40B4-BE49-F238E27FC236}">
              <a16:creationId xmlns:a16="http://schemas.microsoft.com/office/drawing/2014/main" id="{00000000-0008-0000-0200-00003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57" name="Text Box 162">
          <a:extLst>
            <a:ext uri="{FF2B5EF4-FFF2-40B4-BE49-F238E27FC236}">
              <a16:creationId xmlns:a16="http://schemas.microsoft.com/office/drawing/2014/main" id="{00000000-0008-0000-0200-00003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58" name="Text Box 163">
          <a:extLst>
            <a:ext uri="{FF2B5EF4-FFF2-40B4-BE49-F238E27FC236}">
              <a16:creationId xmlns:a16="http://schemas.microsoft.com/office/drawing/2014/main" id="{00000000-0008-0000-0200-00003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59" name="Text Box 164">
          <a:extLst>
            <a:ext uri="{FF2B5EF4-FFF2-40B4-BE49-F238E27FC236}">
              <a16:creationId xmlns:a16="http://schemas.microsoft.com/office/drawing/2014/main" id="{00000000-0008-0000-0200-00003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0" name="Text Box 165">
          <a:extLst>
            <a:ext uri="{FF2B5EF4-FFF2-40B4-BE49-F238E27FC236}">
              <a16:creationId xmlns:a16="http://schemas.microsoft.com/office/drawing/2014/main" id="{00000000-0008-0000-0200-00003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61" name="Text Box 166">
          <a:extLst>
            <a:ext uri="{FF2B5EF4-FFF2-40B4-BE49-F238E27FC236}">
              <a16:creationId xmlns:a16="http://schemas.microsoft.com/office/drawing/2014/main" id="{00000000-0008-0000-0200-00003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2" name="Text Box 167">
          <a:extLst>
            <a:ext uri="{FF2B5EF4-FFF2-40B4-BE49-F238E27FC236}">
              <a16:creationId xmlns:a16="http://schemas.microsoft.com/office/drawing/2014/main" id="{00000000-0008-0000-0200-00003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3" name="Text Box 168">
          <a:extLst>
            <a:ext uri="{FF2B5EF4-FFF2-40B4-BE49-F238E27FC236}">
              <a16:creationId xmlns:a16="http://schemas.microsoft.com/office/drawing/2014/main" id="{00000000-0008-0000-0200-00003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64" name="Text Box 169">
          <a:extLst>
            <a:ext uri="{FF2B5EF4-FFF2-40B4-BE49-F238E27FC236}">
              <a16:creationId xmlns:a16="http://schemas.microsoft.com/office/drawing/2014/main" id="{00000000-0008-0000-0200-00003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5" name="Text Box 170">
          <a:extLst>
            <a:ext uri="{FF2B5EF4-FFF2-40B4-BE49-F238E27FC236}">
              <a16:creationId xmlns:a16="http://schemas.microsoft.com/office/drawing/2014/main" id="{00000000-0008-0000-0200-00003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6" name="Text Box 171">
          <a:extLst>
            <a:ext uri="{FF2B5EF4-FFF2-40B4-BE49-F238E27FC236}">
              <a16:creationId xmlns:a16="http://schemas.microsoft.com/office/drawing/2014/main" id="{00000000-0008-0000-0200-00003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67" name="Text Box 172">
          <a:extLst>
            <a:ext uri="{FF2B5EF4-FFF2-40B4-BE49-F238E27FC236}">
              <a16:creationId xmlns:a16="http://schemas.microsoft.com/office/drawing/2014/main" id="{00000000-0008-0000-0200-00003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8" name="Text Box 173">
          <a:extLst>
            <a:ext uri="{FF2B5EF4-FFF2-40B4-BE49-F238E27FC236}">
              <a16:creationId xmlns:a16="http://schemas.microsoft.com/office/drawing/2014/main" id="{00000000-0008-0000-0200-00003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69" name="Text Box 174">
          <a:extLst>
            <a:ext uri="{FF2B5EF4-FFF2-40B4-BE49-F238E27FC236}">
              <a16:creationId xmlns:a16="http://schemas.microsoft.com/office/drawing/2014/main" id="{00000000-0008-0000-0200-00003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70" name="Text Box 175">
          <a:extLst>
            <a:ext uri="{FF2B5EF4-FFF2-40B4-BE49-F238E27FC236}">
              <a16:creationId xmlns:a16="http://schemas.microsoft.com/office/drawing/2014/main" id="{00000000-0008-0000-0200-00003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1" name="Text Box 176">
          <a:extLst>
            <a:ext uri="{FF2B5EF4-FFF2-40B4-BE49-F238E27FC236}">
              <a16:creationId xmlns:a16="http://schemas.microsoft.com/office/drawing/2014/main" id="{00000000-0008-0000-0200-00003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2" name="Text Box 177">
          <a:extLst>
            <a:ext uri="{FF2B5EF4-FFF2-40B4-BE49-F238E27FC236}">
              <a16:creationId xmlns:a16="http://schemas.microsoft.com/office/drawing/2014/main" id="{00000000-0008-0000-0200-00004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673" name="Text Box 178">
          <a:extLst>
            <a:ext uri="{FF2B5EF4-FFF2-40B4-BE49-F238E27FC236}">
              <a16:creationId xmlns:a16="http://schemas.microsoft.com/office/drawing/2014/main" id="{00000000-0008-0000-0200-00004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4" name="Text Box 179">
          <a:extLst>
            <a:ext uri="{FF2B5EF4-FFF2-40B4-BE49-F238E27FC236}">
              <a16:creationId xmlns:a16="http://schemas.microsoft.com/office/drawing/2014/main" id="{00000000-0008-0000-0200-00004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5" name="Text Box 180">
          <a:extLst>
            <a:ext uri="{FF2B5EF4-FFF2-40B4-BE49-F238E27FC236}">
              <a16:creationId xmlns:a16="http://schemas.microsoft.com/office/drawing/2014/main" id="{00000000-0008-0000-0200-00004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676" name="Text Box 208">
          <a:extLst>
            <a:ext uri="{FF2B5EF4-FFF2-40B4-BE49-F238E27FC236}">
              <a16:creationId xmlns:a16="http://schemas.microsoft.com/office/drawing/2014/main" id="{00000000-0008-0000-0200-00004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77" name="Text Box 209">
          <a:extLst>
            <a:ext uri="{FF2B5EF4-FFF2-40B4-BE49-F238E27FC236}">
              <a16:creationId xmlns:a16="http://schemas.microsoft.com/office/drawing/2014/main" id="{00000000-0008-0000-0200-00004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8" name="Text Box 210">
          <a:extLst>
            <a:ext uri="{FF2B5EF4-FFF2-40B4-BE49-F238E27FC236}">
              <a16:creationId xmlns:a16="http://schemas.microsoft.com/office/drawing/2014/main" id="{00000000-0008-0000-0200-00004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79" name="Text Box 211">
          <a:extLst>
            <a:ext uri="{FF2B5EF4-FFF2-40B4-BE49-F238E27FC236}">
              <a16:creationId xmlns:a16="http://schemas.microsoft.com/office/drawing/2014/main" id="{00000000-0008-0000-0200-00004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80" name="Text Box 212">
          <a:extLst>
            <a:ext uri="{FF2B5EF4-FFF2-40B4-BE49-F238E27FC236}">
              <a16:creationId xmlns:a16="http://schemas.microsoft.com/office/drawing/2014/main" id="{00000000-0008-0000-0200-00004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1" name="Text Box 213">
          <a:extLst>
            <a:ext uri="{FF2B5EF4-FFF2-40B4-BE49-F238E27FC236}">
              <a16:creationId xmlns:a16="http://schemas.microsoft.com/office/drawing/2014/main" id="{00000000-0008-0000-0200-00004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2" name="Text Box 214">
          <a:extLst>
            <a:ext uri="{FF2B5EF4-FFF2-40B4-BE49-F238E27FC236}">
              <a16:creationId xmlns:a16="http://schemas.microsoft.com/office/drawing/2014/main" id="{00000000-0008-0000-0200-00004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83" name="Text Box 215">
          <a:extLst>
            <a:ext uri="{FF2B5EF4-FFF2-40B4-BE49-F238E27FC236}">
              <a16:creationId xmlns:a16="http://schemas.microsoft.com/office/drawing/2014/main" id="{00000000-0008-0000-0200-00004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4" name="Text Box 216">
          <a:extLst>
            <a:ext uri="{FF2B5EF4-FFF2-40B4-BE49-F238E27FC236}">
              <a16:creationId xmlns:a16="http://schemas.microsoft.com/office/drawing/2014/main" id="{00000000-0008-0000-0200-00004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5" name="Text Box 217">
          <a:extLst>
            <a:ext uri="{FF2B5EF4-FFF2-40B4-BE49-F238E27FC236}">
              <a16:creationId xmlns:a16="http://schemas.microsoft.com/office/drawing/2014/main" id="{00000000-0008-0000-0200-00004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686" name="Text Box 218">
          <a:extLst>
            <a:ext uri="{FF2B5EF4-FFF2-40B4-BE49-F238E27FC236}">
              <a16:creationId xmlns:a16="http://schemas.microsoft.com/office/drawing/2014/main" id="{00000000-0008-0000-0200-00004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7" name="Text Box 219">
          <a:extLst>
            <a:ext uri="{FF2B5EF4-FFF2-40B4-BE49-F238E27FC236}">
              <a16:creationId xmlns:a16="http://schemas.microsoft.com/office/drawing/2014/main" id="{00000000-0008-0000-0200-00004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88" name="Text Box 220">
          <a:extLst>
            <a:ext uri="{FF2B5EF4-FFF2-40B4-BE49-F238E27FC236}">
              <a16:creationId xmlns:a16="http://schemas.microsoft.com/office/drawing/2014/main" id="{00000000-0008-0000-0200-00005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89" name="Text Box 221">
          <a:extLst>
            <a:ext uri="{FF2B5EF4-FFF2-40B4-BE49-F238E27FC236}">
              <a16:creationId xmlns:a16="http://schemas.microsoft.com/office/drawing/2014/main" id="{00000000-0008-0000-0200-00005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0" name="Text Box 222">
          <a:extLst>
            <a:ext uri="{FF2B5EF4-FFF2-40B4-BE49-F238E27FC236}">
              <a16:creationId xmlns:a16="http://schemas.microsoft.com/office/drawing/2014/main" id="{00000000-0008-0000-0200-00005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1" name="Text Box 223">
          <a:extLst>
            <a:ext uri="{FF2B5EF4-FFF2-40B4-BE49-F238E27FC236}">
              <a16:creationId xmlns:a16="http://schemas.microsoft.com/office/drawing/2014/main" id="{00000000-0008-0000-0200-00005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92" name="Text Box 224">
          <a:extLst>
            <a:ext uri="{FF2B5EF4-FFF2-40B4-BE49-F238E27FC236}">
              <a16:creationId xmlns:a16="http://schemas.microsoft.com/office/drawing/2014/main" id="{00000000-0008-0000-0200-00005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3" name="Text Box 225">
          <a:extLst>
            <a:ext uri="{FF2B5EF4-FFF2-40B4-BE49-F238E27FC236}">
              <a16:creationId xmlns:a16="http://schemas.microsoft.com/office/drawing/2014/main" id="{00000000-0008-0000-0200-00005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4" name="Text Box 226">
          <a:extLst>
            <a:ext uri="{FF2B5EF4-FFF2-40B4-BE49-F238E27FC236}">
              <a16:creationId xmlns:a16="http://schemas.microsoft.com/office/drawing/2014/main" id="{00000000-0008-0000-0200-00005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95" name="Text Box 227">
          <a:extLst>
            <a:ext uri="{FF2B5EF4-FFF2-40B4-BE49-F238E27FC236}">
              <a16:creationId xmlns:a16="http://schemas.microsoft.com/office/drawing/2014/main" id="{00000000-0008-0000-0200-00005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96" name="Text Box 228">
          <a:extLst>
            <a:ext uri="{FF2B5EF4-FFF2-40B4-BE49-F238E27FC236}">
              <a16:creationId xmlns:a16="http://schemas.microsoft.com/office/drawing/2014/main" id="{00000000-0008-0000-0200-00005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7" name="Text Box 229">
          <a:extLst>
            <a:ext uri="{FF2B5EF4-FFF2-40B4-BE49-F238E27FC236}">
              <a16:creationId xmlns:a16="http://schemas.microsoft.com/office/drawing/2014/main" id="{00000000-0008-0000-0200-00005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698" name="Text Box 230">
          <a:extLst>
            <a:ext uri="{FF2B5EF4-FFF2-40B4-BE49-F238E27FC236}">
              <a16:creationId xmlns:a16="http://schemas.microsoft.com/office/drawing/2014/main" id="{00000000-0008-0000-0200-00005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699" name="Text Box 231">
          <a:extLst>
            <a:ext uri="{FF2B5EF4-FFF2-40B4-BE49-F238E27FC236}">
              <a16:creationId xmlns:a16="http://schemas.microsoft.com/office/drawing/2014/main" id="{00000000-0008-0000-0200-00005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0" name="Text Box 232">
          <a:extLst>
            <a:ext uri="{FF2B5EF4-FFF2-40B4-BE49-F238E27FC236}">
              <a16:creationId xmlns:a16="http://schemas.microsoft.com/office/drawing/2014/main" id="{00000000-0008-0000-0200-00005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1" name="Text Box 233">
          <a:extLst>
            <a:ext uri="{FF2B5EF4-FFF2-40B4-BE49-F238E27FC236}">
              <a16:creationId xmlns:a16="http://schemas.microsoft.com/office/drawing/2014/main" id="{00000000-0008-0000-0200-00005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02" name="Text Box 234">
          <a:extLst>
            <a:ext uri="{FF2B5EF4-FFF2-40B4-BE49-F238E27FC236}">
              <a16:creationId xmlns:a16="http://schemas.microsoft.com/office/drawing/2014/main" id="{00000000-0008-0000-0200-00005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3" name="Text Box 235">
          <a:extLst>
            <a:ext uri="{FF2B5EF4-FFF2-40B4-BE49-F238E27FC236}">
              <a16:creationId xmlns:a16="http://schemas.microsoft.com/office/drawing/2014/main" id="{00000000-0008-0000-0200-00005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4" name="Text Box 236">
          <a:extLst>
            <a:ext uri="{FF2B5EF4-FFF2-40B4-BE49-F238E27FC236}">
              <a16:creationId xmlns:a16="http://schemas.microsoft.com/office/drawing/2014/main" id="{00000000-0008-0000-0200-00006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05" name="Text Box 237">
          <a:extLst>
            <a:ext uri="{FF2B5EF4-FFF2-40B4-BE49-F238E27FC236}">
              <a16:creationId xmlns:a16="http://schemas.microsoft.com/office/drawing/2014/main" id="{00000000-0008-0000-0200-00006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06" name="Text Box 238">
          <a:extLst>
            <a:ext uri="{FF2B5EF4-FFF2-40B4-BE49-F238E27FC236}">
              <a16:creationId xmlns:a16="http://schemas.microsoft.com/office/drawing/2014/main" id="{00000000-0008-0000-0200-00006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7" name="Text Box 239">
          <a:extLst>
            <a:ext uri="{FF2B5EF4-FFF2-40B4-BE49-F238E27FC236}">
              <a16:creationId xmlns:a16="http://schemas.microsoft.com/office/drawing/2014/main" id="{00000000-0008-0000-0200-00006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08" name="Text Box 240">
          <a:extLst>
            <a:ext uri="{FF2B5EF4-FFF2-40B4-BE49-F238E27FC236}">
              <a16:creationId xmlns:a16="http://schemas.microsoft.com/office/drawing/2014/main" id="{00000000-0008-0000-0200-00006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09" name="Text Box 241">
          <a:extLst>
            <a:ext uri="{FF2B5EF4-FFF2-40B4-BE49-F238E27FC236}">
              <a16:creationId xmlns:a16="http://schemas.microsoft.com/office/drawing/2014/main" id="{00000000-0008-0000-0200-00006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0" name="Text Box 242">
          <a:extLst>
            <a:ext uri="{FF2B5EF4-FFF2-40B4-BE49-F238E27FC236}">
              <a16:creationId xmlns:a16="http://schemas.microsoft.com/office/drawing/2014/main" id="{00000000-0008-0000-0200-00006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1" name="Text Box 243">
          <a:extLst>
            <a:ext uri="{FF2B5EF4-FFF2-40B4-BE49-F238E27FC236}">
              <a16:creationId xmlns:a16="http://schemas.microsoft.com/office/drawing/2014/main" id="{00000000-0008-0000-0200-00006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12" name="Text Box 244">
          <a:extLst>
            <a:ext uri="{FF2B5EF4-FFF2-40B4-BE49-F238E27FC236}">
              <a16:creationId xmlns:a16="http://schemas.microsoft.com/office/drawing/2014/main" id="{00000000-0008-0000-0200-00006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3" name="Text Box 245">
          <a:extLst>
            <a:ext uri="{FF2B5EF4-FFF2-40B4-BE49-F238E27FC236}">
              <a16:creationId xmlns:a16="http://schemas.microsoft.com/office/drawing/2014/main" id="{00000000-0008-0000-0200-00006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4" name="Text Box 246">
          <a:extLst>
            <a:ext uri="{FF2B5EF4-FFF2-40B4-BE49-F238E27FC236}">
              <a16:creationId xmlns:a16="http://schemas.microsoft.com/office/drawing/2014/main" id="{00000000-0008-0000-0200-00006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15" name="Text Box 247">
          <a:extLst>
            <a:ext uri="{FF2B5EF4-FFF2-40B4-BE49-F238E27FC236}">
              <a16:creationId xmlns:a16="http://schemas.microsoft.com/office/drawing/2014/main" id="{00000000-0008-0000-0200-00006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16" name="Text Box 248">
          <a:extLst>
            <a:ext uri="{FF2B5EF4-FFF2-40B4-BE49-F238E27FC236}">
              <a16:creationId xmlns:a16="http://schemas.microsoft.com/office/drawing/2014/main" id="{00000000-0008-0000-0200-00006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7" name="Text Box 249">
          <a:extLst>
            <a:ext uri="{FF2B5EF4-FFF2-40B4-BE49-F238E27FC236}">
              <a16:creationId xmlns:a16="http://schemas.microsoft.com/office/drawing/2014/main" id="{00000000-0008-0000-0200-00006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18" name="Text Box 250">
          <a:extLst>
            <a:ext uri="{FF2B5EF4-FFF2-40B4-BE49-F238E27FC236}">
              <a16:creationId xmlns:a16="http://schemas.microsoft.com/office/drawing/2014/main" id="{00000000-0008-0000-0200-00006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19" name="Text Box 251">
          <a:extLst>
            <a:ext uri="{FF2B5EF4-FFF2-40B4-BE49-F238E27FC236}">
              <a16:creationId xmlns:a16="http://schemas.microsoft.com/office/drawing/2014/main" id="{00000000-0008-0000-0200-00006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0" name="Text Box 252">
          <a:extLst>
            <a:ext uri="{FF2B5EF4-FFF2-40B4-BE49-F238E27FC236}">
              <a16:creationId xmlns:a16="http://schemas.microsoft.com/office/drawing/2014/main" id="{00000000-0008-0000-0200-00007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1" name="Text Box 253">
          <a:extLst>
            <a:ext uri="{FF2B5EF4-FFF2-40B4-BE49-F238E27FC236}">
              <a16:creationId xmlns:a16="http://schemas.microsoft.com/office/drawing/2014/main" id="{00000000-0008-0000-0200-00007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22" name="Text Box 254">
          <a:extLst>
            <a:ext uri="{FF2B5EF4-FFF2-40B4-BE49-F238E27FC236}">
              <a16:creationId xmlns:a16="http://schemas.microsoft.com/office/drawing/2014/main" id="{00000000-0008-0000-0200-00007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3" name="Text Box 255">
          <a:extLst>
            <a:ext uri="{FF2B5EF4-FFF2-40B4-BE49-F238E27FC236}">
              <a16:creationId xmlns:a16="http://schemas.microsoft.com/office/drawing/2014/main" id="{00000000-0008-0000-0200-00007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4" name="Text Box 256">
          <a:extLst>
            <a:ext uri="{FF2B5EF4-FFF2-40B4-BE49-F238E27FC236}">
              <a16:creationId xmlns:a16="http://schemas.microsoft.com/office/drawing/2014/main" id="{00000000-0008-0000-0200-00007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725" name="Text Box 257">
          <a:extLst>
            <a:ext uri="{FF2B5EF4-FFF2-40B4-BE49-F238E27FC236}">
              <a16:creationId xmlns:a16="http://schemas.microsoft.com/office/drawing/2014/main" id="{00000000-0008-0000-0200-00007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26" name="Text Box 258">
          <a:extLst>
            <a:ext uri="{FF2B5EF4-FFF2-40B4-BE49-F238E27FC236}">
              <a16:creationId xmlns:a16="http://schemas.microsoft.com/office/drawing/2014/main" id="{00000000-0008-0000-0200-00007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7" name="Text Box 259">
          <a:extLst>
            <a:ext uri="{FF2B5EF4-FFF2-40B4-BE49-F238E27FC236}">
              <a16:creationId xmlns:a16="http://schemas.microsoft.com/office/drawing/2014/main" id="{00000000-0008-0000-0200-00007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28" name="Text Box 260">
          <a:extLst>
            <a:ext uri="{FF2B5EF4-FFF2-40B4-BE49-F238E27FC236}">
              <a16:creationId xmlns:a16="http://schemas.microsoft.com/office/drawing/2014/main" id="{00000000-0008-0000-0200-00007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29" name="Text Box 261">
          <a:extLst>
            <a:ext uri="{FF2B5EF4-FFF2-40B4-BE49-F238E27FC236}">
              <a16:creationId xmlns:a16="http://schemas.microsoft.com/office/drawing/2014/main" id="{00000000-0008-0000-0200-00007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0" name="Text Box 262">
          <a:extLst>
            <a:ext uri="{FF2B5EF4-FFF2-40B4-BE49-F238E27FC236}">
              <a16:creationId xmlns:a16="http://schemas.microsoft.com/office/drawing/2014/main" id="{00000000-0008-0000-0200-00007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1" name="Text Box 263">
          <a:extLst>
            <a:ext uri="{FF2B5EF4-FFF2-40B4-BE49-F238E27FC236}">
              <a16:creationId xmlns:a16="http://schemas.microsoft.com/office/drawing/2014/main" id="{00000000-0008-0000-0200-00007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32" name="Text Box 264">
          <a:extLst>
            <a:ext uri="{FF2B5EF4-FFF2-40B4-BE49-F238E27FC236}">
              <a16:creationId xmlns:a16="http://schemas.microsoft.com/office/drawing/2014/main" id="{00000000-0008-0000-0200-00007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3" name="Text Box 265">
          <a:extLst>
            <a:ext uri="{FF2B5EF4-FFF2-40B4-BE49-F238E27FC236}">
              <a16:creationId xmlns:a16="http://schemas.microsoft.com/office/drawing/2014/main" id="{00000000-0008-0000-0200-00007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4" name="Text Box 266">
          <a:extLst>
            <a:ext uri="{FF2B5EF4-FFF2-40B4-BE49-F238E27FC236}">
              <a16:creationId xmlns:a16="http://schemas.microsoft.com/office/drawing/2014/main" id="{00000000-0008-0000-0200-00007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35" name="Text Box 267">
          <a:extLst>
            <a:ext uri="{FF2B5EF4-FFF2-40B4-BE49-F238E27FC236}">
              <a16:creationId xmlns:a16="http://schemas.microsoft.com/office/drawing/2014/main" id="{00000000-0008-0000-0200-00007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36" name="Text Box 268">
          <a:extLst>
            <a:ext uri="{FF2B5EF4-FFF2-40B4-BE49-F238E27FC236}">
              <a16:creationId xmlns:a16="http://schemas.microsoft.com/office/drawing/2014/main" id="{00000000-0008-0000-0200-00008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7" name="Text Box 269">
          <a:extLst>
            <a:ext uri="{FF2B5EF4-FFF2-40B4-BE49-F238E27FC236}">
              <a16:creationId xmlns:a16="http://schemas.microsoft.com/office/drawing/2014/main" id="{00000000-0008-0000-0200-00008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38" name="Text Box 270">
          <a:extLst>
            <a:ext uri="{FF2B5EF4-FFF2-40B4-BE49-F238E27FC236}">
              <a16:creationId xmlns:a16="http://schemas.microsoft.com/office/drawing/2014/main" id="{00000000-0008-0000-0200-00008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39" name="Text Box 271">
          <a:extLst>
            <a:ext uri="{FF2B5EF4-FFF2-40B4-BE49-F238E27FC236}">
              <a16:creationId xmlns:a16="http://schemas.microsoft.com/office/drawing/2014/main" id="{00000000-0008-0000-0200-00008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0" name="Text Box 272">
          <a:extLst>
            <a:ext uri="{FF2B5EF4-FFF2-40B4-BE49-F238E27FC236}">
              <a16:creationId xmlns:a16="http://schemas.microsoft.com/office/drawing/2014/main" id="{00000000-0008-0000-0200-00008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1" name="Text Box 273">
          <a:extLst>
            <a:ext uri="{FF2B5EF4-FFF2-40B4-BE49-F238E27FC236}">
              <a16:creationId xmlns:a16="http://schemas.microsoft.com/office/drawing/2014/main" id="{00000000-0008-0000-0200-00008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42" name="Text Box 274">
          <a:extLst>
            <a:ext uri="{FF2B5EF4-FFF2-40B4-BE49-F238E27FC236}">
              <a16:creationId xmlns:a16="http://schemas.microsoft.com/office/drawing/2014/main" id="{00000000-0008-0000-0200-00008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3" name="Text Box 275">
          <a:extLst>
            <a:ext uri="{FF2B5EF4-FFF2-40B4-BE49-F238E27FC236}">
              <a16:creationId xmlns:a16="http://schemas.microsoft.com/office/drawing/2014/main" id="{00000000-0008-0000-0200-00008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4" name="Text Box 276">
          <a:extLst>
            <a:ext uri="{FF2B5EF4-FFF2-40B4-BE49-F238E27FC236}">
              <a16:creationId xmlns:a16="http://schemas.microsoft.com/office/drawing/2014/main" id="{00000000-0008-0000-0200-00008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4745" name="Text Box 277">
          <a:extLst>
            <a:ext uri="{FF2B5EF4-FFF2-40B4-BE49-F238E27FC236}">
              <a16:creationId xmlns:a16="http://schemas.microsoft.com/office/drawing/2014/main" id="{00000000-0008-0000-0200-00008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46" name="Text Box 278">
          <a:extLst>
            <a:ext uri="{FF2B5EF4-FFF2-40B4-BE49-F238E27FC236}">
              <a16:creationId xmlns:a16="http://schemas.microsoft.com/office/drawing/2014/main" id="{00000000-0008-0000-0200-00008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7" name="Text Box 279">
          <a:extLst>
            <a:ext uri="{FF2B5EF4-FFF2-40B4-BE49-F238E27FC236}">
              <a16:creationId xmlns:a16="http://schemas.microsoft.com/office/drawing/2014/main" id="{00000000-0008-0000-0200-00008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48" name="Text Box 280">
          <a:extLst>
            <a:ext uri="{FF2B5EF4-FFF2-40B4-BE49-F238E27FC236}">
              <a16:creationId xmlns:a16="http://schemas.microsoft.com/office/drawing/2014/main" id="{00000000-0008-0000-0200-00008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49" name="Text Box 281">
          <a:extLst>
            <a:ext uri="{FF2B5EF4-FFF2-40B4-BE49-F238E27FC236}">
              <a16:creationId xmlns:a16="http://schemas.microsoft.com/office/drawing/2014/main" id="{00000000-0008-0000-0200-00008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0" name="Text Box 282">
          <a:extLst>
            <a:ext uri="{FF2B5EF4-FFF2-40B4-BE49-F238E27FC236}">
              <a16:creationId xmlns:a16="http://schemas.microsoft.com/office/drawing/2014/main" id="{00000000-0008-0000-0200-00008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1" name="Text Box 283">
          <a:extLst>
            <a:ext uri="{FF2B5EF4-FFF2-40B4-BE49-F238E27FC236}">
              <a16:creationId xmlns:a16="http://schemas.microsoft.com/office/drawing/2014/main" id="{00000000-0008-0000-0200-00008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52" name="Text Box 284">
          <a:extLst>
            <a:ext uri="{FF2B5EF4-FFF2-40B4-BE49-F238E27FC236}">
              <a16:creationId xmlns:a16="http://schemas.microsoft.com/office/drawing/2014/main" id="{00000000-0008-0000-0200-00009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3" name="Text Box 285">
          <a:extLst>
            <a:ext uri="{FF2B5EF4-FFF2-40B4-BE49-F238E27FC236}">
              <a16:creationId xmlns:a16="http://schemas.microsoft.com/office/drawing/2014/main" id="{00000000-0008-0000-0200-00009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4" name="Text Box 286">
          <a:extLst>
            <a:ext uri="{FF2B5EF4-FFF2-40B4-BE49-F238E27FC236}">
              <a16:creationId xmlns:a16="http://schemas.microsoft.com/office/drawing/2014/main" id="{00000000-0008-0000-0200-00009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55" name="Text Box 287">
          <a:extLst>
            <a:ext uri="{FF2B5EF4-FFF2-40B4-BE49-F238E27FC236}">
              <a16:creationId xmlns:a16="http://schemas.microsoft.com/office/drawing/2014/main" id="{00000000-0008-0000-0200-00009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6" name="Text Box 288">
          <a:extLst>
            <a:ext uri="{FF2B5EF4-FFF2-40B4-BE49-F238E27FC236}">
              <a16:creationId xmlns:a16="http://schemas.microsoft.com/office/drawing/2014/main" id="{00000000-0008-0000-0200-00009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7" name="Text Box 289">
          <a:extLst>
            <a:ext uri="{FF2B5EF4-FFF2-40B4-BE49-F238E27FC236}">
              <a16:creationId xmlns:a16="http://schemas.microsoft.com/office/drawing/2014/main" id="{00000000-0008-0000-0200-00009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58" name="Text Box 290">
          <a:extLst>
            <a:ext uri="{FF2B5EF4-FFF2-40B4-BE49-F238E27FC236}">
              <a16:creationId xmlns:a16="http://schemas.microsoft.com/office/drawing/2014/main" id="{00000000-0008-0000-0200-00009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59" name="Text Box 291">
          <a:extLst>
            <a:ext uri="{FF2B5EF4-FFF2-40B4-BE49-F238E27FC236}">
              <a16:creationId xmlns:a16="http://schemas.microsoft.com/office/drawing/2014/main" id="{00000000-0008-0000-0200-00009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0" name="Text Box 292">
          <a:extLst>
            <a:ext uri="{FF2B5EF4-FFF2-40B4-BE49-F238E27FC236}">
              <a16:creationId xmlns:a16="http://schemas.microsoft.com/office/drawing/2014/main" id="{00000000-0008-0000-0200-00009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61" name="Text Box 293">
          <a:extLst>
            <a:ext uri="{FF2B5EF4-FFF2-40B4-BE49-F238E27FC236}">
              <a16:creationId xmlns:a16="http://schemas.microsoft.com/office/drawing/2014/main" id="{00000000-0008-0000-0200-00009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2" name="Text Box 294">
          <a:extLst>
            <a:ext uri="{FF2B5EF4-FFF2-40B4-BE49-F238E27FC236}">
              <a16:creationId xmlns:a16="http://schemas.microsoft.com/office/drawing/2014/main" id="{00000000-0008-0000-0200-00009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3" name="Text Box 295">
          <a:extLst>
            <a:ext uri="{FF2B5EF4-FFF2-40B4-BE49-F238E27FC236}">
              <a16:creationId xmlns:a16="http://schemas.microsoft.com/office/drawing/2014/main" id="{00000000-0008-0000-0200-00009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64" name="Text Box 296">
          <a:extLst>
            <a:ext uri="{FF2B5EF4-FFF2-40B4-BE49-F238E27FC236}">
              <a16:creationId xmlns:a16="http://schemas.microsoft.com/office/drawing/2014/main" id="{00000000-0008-0000-0200-00009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65" name="Text Box 297">
          <a:extLst>
            <a:ext uri="{FF2B5EF4-FFF2-40B4-BE49-F238E27FC236}">
              <a16:creationId xmlns:a16="http://schemas.microsoft.com/office/drawing/2014/main" id="{00000000-0008-0000-0200-00009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6" name="Text Box 298">
          <a:extLst>
            <a:ext uri="{FF2B5EF4-FFF2-40B4-BE49-F238E27FC236}">
              <a16:creationId xmlns:a16="http://schemas.microsoft.com/office/drawing/2014/main" id="{00000000-0008-0000-0200-00009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7" name="Text Box 299">
          <a:extLst>
            <a:ext uri="{FF2B5EF4-FFF2-40B4-BE49-F238E27FC236}">
              <a16:creationId xmlns:a16="http://schemas.microsoft.com/office/drawing/2014/main" id="{00000000-0008-0000-0200-00009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68" name="Text Box 300">
          <a:extLst>
            <a:ext uri="{FF2B5EF4-FFF2-40B4-BE49-F238E27FC236}">
              <a16:creationId xmlns:a16="http://schemas.microsoft.com/office/drawing/2014/main" id="{00000000-0008-0000-0200-0000A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69" name="Text Box 301">
          <a:extLst>
            <a:ext uri="{FF2B5EF4-FFF2-40B4-BE49-F238E27FC236}">
              <a16:creationId xmlns:a16="http://schemas.microsoft.com/office/drawing/2014/main" id="{00000000-0008-0000-0200-0000A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0" name="Text Box 302">
          <a:extLst>
            <a:ext uri="{FF2B5EF4-FFF2-40B4-BE49-F238E27FC236}">
              <a16:creationId xmlns:a16="http://schemas.microsoft.com/office/drawing/2014/main" id="{00000000-0008-0000-0200-0000A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71" name="Text Box 303">
          <a:extLst>
            <a:ext uri="{FF2B5EF4-FFF2-40B4-BE49-F238E27FC236}">
              <a16:creationId xmlns:a16="http://schemas.microsoft.com/office/drawing/2014/main" id="{00000000-0008-0000-0200-0000A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2" name="Text Box 304">
          <a:extLst>
            <a:ext uri="{FF2B5EF4-FFF2-40B4-BE49-F238E27FC236}">
              <a16:creationId xmlns:a16="http://schemas.microsoft.com/office/drawing/2014/main" id="{00000000-0008-0000-0200-0000A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3" name="Text Box 305">
          <a:extLst>
            <a:ext uri="{FF2B5EF4-FFF2-40B4-BE49-F238E27FC236}">
              <a16:creationId xmlns:a16="http://schemas.microsoft.com/office/drawing/2014/main" id="{00000000-0008-0000-0200-0000A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74" name="Text Box 306">
          <a:extLst>
            <a:ext uri="{FF2B5EF4-FFF2-40B4-BE49-F238E27FC236}">
              <a16:creationId xmlns:a16="http://schemas.microsoft.com/office/drawing/2014/main" id="{00000000-0008-0000-0200-0000A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5" name="Text Box 307">
          <a:extLst>
            <a:ext uri="{FF2B5EF4-FFF2-40B4-BE49-F238E27FC236}">
              <a16:creationId xmlns:a16="http://schemas.microsoft.com/office/drawing/2014/main" id="{00000000-0008-0000-0200-0000A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6" name="Text Box 308">
          <a:extLst>
            <a:ext uri="{FF2B5EF4-FFF2-40B4-BE49-F238E27FC236}">
              <a16:creationId xmlns:a16="http://schemas.microsoft.com/office/drawing/2014/main" id="{00000000-0008-0000-0200-0000A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77" name="Text Box 336">
          <a:extLst>
            <a:ext uri="{FF2B5EF4-FFF2-40B4-BE49-F238E27FC236}">
              <a16:creationId xmlns:a16="http://schemas.microsoft.com/office/drawing/2014/main" id="{00000000-0008-0000-0200-0000A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78" name="Text Box 337">
          <a:extLst>
            <a:ext uri="{FF2B5EF4-FFF2-40B4-BE49-F238E27FC236}">
              <a16:creationId xmlns:a16="http://schemas.microsoft.com/office/drawing/2014/main" id="{00000000-0008-0000-0200-0000A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79" name="Text Box 338">
          <a:extLst>
            <a:ext uri="{FF2B5EF4-FFF2-40B4-BE49-F238E27FC236}">
              <a16:creationId xmlns:a16="http://schemas.microsoft.com/office/drawing/2014/main" id="{00000000-0008-0000-0200-0000A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0" name="Text Box 339">
          <a:extLst>
            <a:ext uri="{FF2B5EF4-FFF2-40B4-BE49-F238E27FC236}">
              <a16:creationId xmlns:a16="http://schemas.microsoft.com/office/drawing/2014/main" id="{00000000-0008-0000-0200-0000A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81" name="Text Box 340">
          <a:extLst>
            <a:ext uri="{FF2B5EF4-FFF2-40B4-BE49-F238E27FC236}">
              <a16:creationId xmlns:a16="http://schemas.microsoft.com/office/drawing/2014/main" id="{00000000-0008-0000-0200-0000A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2" name="Text Box 341">
          <a:extLst>
            <a:ext uri="{FF2B5EF4-FFF2-40B4-BE49-F238E27FC236}">
              <a16:creationId xmlns:a16="http://schemas.microsoft.com/office/drawing/2014/main" id="{00000000-0008-0000-0200-0000A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3" name="Text Box 342">
          <a:extLst>
            <a:ext uri="{FF2B5EF4-FFF2-40B4-BE49-F238E27FC236}">
              <a16:creationId xmlns:a16="http://schemas.microsoft.com/office/drawing/2014/main" id="{00000000-0008-0000-0200-0000A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84" name="Text Box 343">
          <a:extLst>
            <a:ext uri="{FF2B5EF4-FFF2-40B4-BE49-F238E27FC236}">
              <a16:creationId xmlns:a16="http://schemas.microsoft.com/office/drawing/2014/main" id="{00000000-0008-0000-0200-0000B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5" name="Text Box 344">
          <a:extLst>
            <a:ext uri="{FF2B5EF4-FFF2-40B4-BE49-F238E27FC236}">
              <a16:creationId xmlns:a16="http://schemas.microsoft.com/office/drawing/2014/main" id="{00000000-0008-0000-0200-0000B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6" name="Text Box 345">
          <a:extLst>
            <a:ext uri="{FF2B5EF4-FFF2-40B4-BE49-F238E27FC236}">
              <a16:creationId xmlns:a16="http://schemas.microsoft.com/office/drawing/2014/main" id="{00000000-0008-0000-0200-0000B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787" name="Text Box 373">
          <a:extLst>
            <a:ext uri="{FF2B5EF4-FFF2-40B4-BE49-F238E27FC236}">
              <a16:creationId xmlns:a16="http://schemas.microsoft.com/office/drawing/2014/main" id="{00000000-0008-0000-0200-0000B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788" name="Text Box 374">
          <a:extLst>
            <a:ext uri="{FF2B5EF4-FFF2-40B4-BE49-F238E27FC236}">
              <a16:creationId xmlns:a16="http://schemas.microsoft.com/office/drawing/2014/main" id="{00000000-0008-0000-0200-0000B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89" name="Text Box 375">
          <a:extLst>
            <a:ext uri="{FF2B5EF4-FFF2-40B4-BE49-F238E27FC236}">
              <a16:creationId xmlns:a16="http://schemas.microsoft.com/office/drawing/2014/main" id="{00000000-0008-0000-0200-0000B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0" name="Text Box 376">
          <a:extLst>
            <a:ext uri="{FF2B5EF4-FFF2-40B4-BE49-F238E27FC236}">
              <a16:creationId xmlns:a16="http://schemas.microsoft.com/office/drawing/2014/main" id="{00000000-0008-0000-0200-0000B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791" name="Text Box 377">
          <a:extLst>
            <a:ext uri="{FF2B5EF4-FFF2-40B4-BE49-F238E27FC236}">
              <a16:creationId xmlns:a16="http://schemas.microsoft.com/office/drawing/2014/main" id="{00000000-0008-0000-0200-0000B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2" name="Text Box 378">
          <a:extLst>
            <a:ext uri="{FF2B5EF4-FFF2-40B4-BE49-F238E27FC236}">
              <a16:creationId xmlns:a16="http://schemas.microsoft.com/office/drawing/2014/main" id="{00000000-0008-0000-0200-0000B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3" name="Text Box 379">
          <a:extLst>
            <a:ext uri="{FF2B5EF4-FFF2-40B4-BE49-F238E27FC236}">
              <a16:creationId xmlns:a16="http://schemas.microsoft.com/office/drawing/2014/main" id="{00000000-0008-0000-0200-0000B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794" name="Text Box 380">
          <a:extLst>
            <a:ext uri="{FF2B5EF4-FFF2-40B4-BE49-F238E27FC236}">
              <a16:creationId xmlns:a16="http://schemas.microsoft.com/office/drawing/2014/main" id="{00000000-0008-0000-0200-0000B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5" name="Text Box 381">
          <a:extLst>
            <a:ext uri="{FF2B5EF4-FFF2-40B4-BE49-F238E27FC236}">
              <a16:creationId xmlns:a16="http://schemas.microsoft.com/office/drawing/2014/main" id="{00000000-0008-0000-0200-0000B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6" name="Text Box 382">
          <a:extLst>
            <a:ext uri="{FF2B5EF4-FFF2-40B4-BE49-F238E27FC236}">
              <a16:creationId xmlns:a16="http://schemas.microsoft.com/office/drawing/2014/main" id="{00000000-0008-0000-0200-0000B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797" name="Text Box 410">
          <a:extLst>
            <a:ext uri="{FF2B5EF4-FFF2-40B4-BE49-F238E27FC236}">
              <a16:creationId xmlns:a16="http://schemas.microsoft.com/office/drawing/2014/main" id="{00000000-0008-0000-0200-0000B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798" name="Text Box 411">
          <a:extLst>
            <a:ext uri="{FF2B5EF4-FFF2-40B4-BE49-F238E27FC236}">
              <a16:creationId xmlns:a16="http://schemas.microsoft.com/office/drawing/2014/main" id="{00000000-0008-0000-0200-0000B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799" name="Text Box 412">
          <a:extLst>
            <a:ext uri="{FF2B5EF4-FFF2-40B4-BE49-F238E27FC236}">
              <a16:creationId xmlns:a16="http://schemas.microsoft.com/office/drawing/2014/main" id="{00000000-0008-0000-0200-0000B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0" name="Text Box 413">
          <a:extLst>
            <a:ext uri="{FF2B5EF4-FFF2-40B4-BE49-F238E27FC236}">
              <a16:creationId xmlns:a16="http://schemas.microsoft.com/office/drawing/2014/main" id="{00000000-0008-0000-0200-0000C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01" name="Text Box 414">
          <a:extLst>
            <a:ext uri="{FF2B5EF4-FFF2-40B4-BE49-F238E27FC236}">
              <a16:creationId xmlns:a16="http://schemas.microsoft.com/office/drawing/2014/main" id="{00000000-0008-0000-0200-0000C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2" name="Text Box 415">
          <a:extLst>
            <a:ext uri="{FF2B5EF4-FFF2-40B4-BE49-F238E27FC236}">
              <a16:creationId xmlns:a16="http://schemas.microsoft.com/office/drawing/2014/main" id="{00000000-0008-0000-0200-0000C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3" name="Text Box 416">
          <a:extLst>
            <a:ext uri="{FF2B5EF4-FFF2-40B4-BE49-F238E27FC236}">
              <a16:creationId xmlns:a16="http://schemas.microsoft.com/office/drawing/2014/main" id="{00000000-0008-0000-0200-0000C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04" name="Text Box 417">
          <a:extLst>
            <a:ext uri="{FF2B5EF4-FFF2-40B4-BE49-F238E27FC236}">
              <a16:creationId xmlns:a16="http://schemas.microsoft.com/office/drawing/2014/main" id="{00000000-0008-0000-0200-0000C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5" name="Text Box 418">
          <a:extLst>
            <a:ext uri="{FF2B5EF4-FFF2-40B4-BE49-F238E27FC236}">
              <a16:creationId xmlns:a16="http://schemas.microsoft.com/office/drawing/2014/main" id="{00000000-0008-0000-0200-0000C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6" name="Text Box 419">
          <a:extLst>
            <a:ext uri="{FF2B5EF4-FFF2-40B4-BE49-F238E27FC236}">
              <a16:creationId xmlns:a16="http://schemas.microsoft.com/office/drawing/2014/main" id="{00000000-0008-0000-0200-0000C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07" name="Text Box 447">
          <a:extLst>
            <a:ext uri="{FF2B5EF4-FFF2-40B4-BE49-F238E27FC236}">
              <a16:creationId xmlns:a16="http://schemas.microsoft.com/office/drawing/2014/main" id="{00000000-0008-0000-0200-0000C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8" name="Text Box 448">
          <a:extLst>
            <a:ext uri="{FF2B5EF4-FFF2-40B4-BE49-F238E27FC236}">
              <a16:creationId xmlns:a16="http://schemas.microsoft.com/office/drawing/2014/main" id="{00000000-0008-0000-0200-0000C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09" name="Text Box 449">
          <a:extLst>
            <a:ext uri="{FF2B5EF4-FFF2-40B4-BE49-F238E27FC236}">
              <a16:creationId xmlns:a16="http://schemas.microsoft.com/office/drawing/2014/main" id="{00000000-0008-0000-0200-0000C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10" name="Text Box 450">
          <a:extLst>
            <a:ext uri="{FF2B5EF4-FFF2-40B4-BE49-F238E27FC236}">
              <a16:creationId xmlns:a16="http://schemas.microsoft.com/office/drawing/2014/main" id="{00000000-0008-0000-0200-0000C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1" name="Text Box 451">
          <a:extLst>
            <a:ext uri="{FF2B5EF4-FFF2-40B4-BE49-F238E27FC236}">
              <a16:creationId xmlns:a16="http://schemas.microsoft.com/office/drawing/2014/main" id="{00000000-0008-0000-0200-0000C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2" name="Text Box 452">
          <a:extLst>
            <a:ext uri="{FF2B5EF4-FFF2-40B4-BE49-F238E27FC236}">
              <a16:creationId xmlns:a16="http://schemas.microsoft.com/office/drawing/2014/main" id="{00000000-0008-0000-0200-0000C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13" name="Text Box 453">
          <a:extLst>
            <a:ext uri="{FF2B5EF4-FFF2-40B4-BE49-F238E27FC236}">
              <a16:creationId xmlns:a16="http://schemas.microsoft.com/office/drawing/2014/main" id="{00000000-0008-0000-0200-0000C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4" name="Text Box 454">
          <a:extLst>
            <a:ext uri="{FF2B5EF4-FFF2-40B4-BE49-F238E27FC236}">
              <a16:creationId xmlns:a16="http://schemas.microsoft.com/office/drawing/2014/main" id="{00000000-0008-0000-0200-0000C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5" name="Text Box 455">
          <a:extLst>
            <a:ext uri="{FF2B5EF4-FFF2-40B4-BE49-F238E27FC236}">
              <a16:creationId xmlns:a16="http://schemas.microsoft.com/office/drawing/2014/main" id="{00000000-0008-0000-0200-0000C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16" name="Text Box 456">
          <a:extLst>
            <a:ext uri="{FF2B5EF4-FFF2-40B4-BE49-F238E27FC236}">
              <a16:creationId xmlns:a16="http://schemas.microsoft.com/office/drawing/2014/main" id="{00000000-0008-0000-0200-0000D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17" name="Text Box 457">
          <a:extLst>
            <a:ext uri="{FF2B5EF4-FFF2-40B4-BE49-F238E27FC236}">
              <a16:creationId xmlns:a16="http://schemas.microsoft.com/office/drawing/2014/main" id="{00000000-0008-0000-0200-0000D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8" name="Text Box 458">
          <a:extLst>
            <a:ext uri="{FF2B5EF4-FFF2-40B4-BE49-F238E27FC236}">
              <a16:creationId xmlns:a16="http://schemas.microsoft.com/office/drawing/2014/main" id="{00000000-0008-0000-0200-0000D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19" name="Text Box 459">
          <a:extLst>
            <a:ext uri="{FF2B5EF4-FFF2-40B4-BE49-F238E27FC236}">
              <a16:creationId xmlns:a16="http://schemas.microsoft.com/office/drawing/2014/main" id="{00000000-0008-0000-0200-0000D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20" name="Text Box 460">
          <a:extLst>
            <a:ext uri="{FF2B5EF4-FFF2-40B4-BE49-F238E27FC236}">
              <a16:creationId xmlns:a16="http://schemas.microsoft.com/office/drawing/2014/main" id="{00000000-0008-0000-0200-0000D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1" name="Text Box 461">
          <a:extLst>
            <a:ext uri="{FF2B5EF4-FFF2-40B4-BE49-F238E27FC236}">
              <a16:creationId xmlns:a16="http://schemas.microsoft.com/office/drawing/2014/main" id="{00000000-0008-0000-0200-0000D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2" name="Text Box 462">
          <a:extLst>
            <a:ext uri="{FF2B5EF4-FFF2-40B4-BE49-F238E27FC236}">
              <a16:creationId xmlns:a16="http://schemas.microsoft.com/office/drawing/2014/main" id="{00000000-0008-0000-0200-0000D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23" name="Text Box 463">
          <a:extLst>
            <a:ext uri="{FF2B5EF4-FFF2-40B4-BE49-F238E27FC236}">
              <a16:creationId xmlns:a16="http://schemas.microsoft.com/office/drawing/2014/main" id="{00000000-0008-0000-0200-0000D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4" name="Text Box 464">
          <a:extLst>
            <a:ext uri="{FF2B5EF4-FFF2-40B4-BE49-F238E27FC236}">
              <a16:creationId xmlns:a16="http://schemas.microsoft.com/office/drawing/2014/main" id="{00000000-0008-0000-0200-0000D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5" name="Text Box 465">
          <a:extLst>
            <a:ext uri="{FF2B5EF4-FFF2-40B4-BE49-F238E27FC236}">
              <a16:creationId xmlns:a16="http://schemas.microsoft.com/office/drawing/2014/main" id="{00000000-0008-0000-0200-0000D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26" name="Text Box 466">
          <a:extLst>
            <a:ext uri="{FF2B5EF4-FFF2-40B4-BE49-F238E27FC236}">
              <a16:creationId xmlns:a16="http://schemas.microsoft.com/office/drawing/2014/main" id="{00000000-0008-0000-0200-0000D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27" name="Text Box 467">
          <a:extLst>
            <a:ext uri="{FF2B5EF4-FFF2-40B4-BE49-F238E27FC236}">
              <a16:creationId xmlns:a16="http://schemas.microsoft.com/office/drawing/2014/main" id="{00000000-0008-0000-0200-0000D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8" name="Text Box 468">
          <a:extLst>
            <a:ext uri="{FF2B5EF4-FFF2-40B4-BE49-F238E27FC236}">
              <a16:creationId xmlns:a16="http://schemas.microsoft.com/office/drawing/2014/main" id="{00000000-0008-0000-0200-0000D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29" name="Text Box 469">
          <a:extLst>
            <a:ext uri="{FF2B5EF4-FFF2-40B4-BE49-F238E27FC236}">
              <a16:creationId xmlns:a16="http://schemas.microsoft.com/office/drawing/2014/main" id="{00000000-0008-0000-0200-0000D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30" name="Text Box 470">
          <a:extLst>
            <a:ext uri="{FF2B5EF4-FFF2-40B4-BE49-F238E27FC236}">
              <a16:creationId xmlns:a16="http://schemas.microsoft.com/office/drawing/2014/main" id="{00000000-0008-0000-0200-0000D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1" name="Text Box 471">
          <a:extLst>
            <a:ext uri="{FF2B5EF4-FFF2-40B4-BE49-F238E27FC236}">
              <a16:creationId xmlns:a16="http://schemas.microsoft.com/office/drawing/2014/main" id="{00000000-0008-0000-0200-0000D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2" name="Text Box 472">
          <a:extLst>
            <a:ext uri="{FF2B5EF4-FFF2-40B4-BE49-F238E27FC236}">
              <a16:creationId xmlns:a16="http://schemas.microsoft.com/office/drawing/2014/main" id="{00000000-0008-0000-0200-0000E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33" name="Text Box 473">
          <a:extLst>
            <a:ext uri="{FF2B5EF4-FFF2-40B4-BE49-F238E27FC236}">
              <a16:creationId xmlns:a16="http://schemas.microsoft.com/office/drawing/2014/main" id="{00000000-0008-0000-0200-0000E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4" name="Text Box 474">
          <a:extLst>
            <a:ext uri="{FF2B5EF4-FFF2-40B4-BE49-F238E27FC236}">
              <a16:creationId xmlns:a16="http://schemas.microsoft.com/office/drawing/2014/main" id="{00000000-0008-0000-0200-0000E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5" name="Text Box 475">
          <a:extLst>
            <a:ext uri="{FF2B5EF4-FFF2-40B4-BE49-F238E27FC236}">
              <a16:creationId xmlns:a16="http://schemas.microsoft.com/office/drawing/2014/main" id="{00000000-0008-0000-0200-0000E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36" name="Text Box 476">
          <a:extLst>
            <a:ext uri="{FF2B5EF4-FFF2-40B4-BE49-F238E27FC236}">
              <a16:creationId xmlns:a16="http://schemas.microsoft.com/office/drawing/2014/main" id="{00000000-0008-0000-0200-0000E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7" name="Text Box 477">
          <a:extLst>
            <a:ext uri="{FF2B5EF4-FFF2-40B4-BE49-F238E27FC236}">
              <a16:creationId xmlns:a16="http://schemas.microsoft.com/office/drawing/2014/main" id="{00000000-0008-0000-0200-0000E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38" name="Text Box 478">
          <a:extLst>
            <a:ext uri="{FF2B5EF4-FFF2-40B4-BE49-F238E27FC236}">
              <a16:creationId xmlns:a16="http://schemas.microsoft.com/office/drawing/2014/main" id="{00000000-0008-0000-0200-0000E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39" name="Text Box 479">
          <a:extLst>
            <a:ext uri="{FF2B5EF4-FFF2-40B4-BE49-F238E27FC236}">
              <a16:creationId xmlns:a16="http://schemas.microsoft.com/office/drawing/2014/main" id="{00000000-0008-0000-0200-0000E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0" name="Text Box 480">
          <a:extLst>
            <a:ext uri="{FF2B5EF4-FFF2-40B4-BE49-F238E27FC236}">
              <a16:creationId xmlns:a16="http://schemas.microsoft.com/office/drawing/2014/main" id="{00000000-0008-0000-0200-0000E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1" name="Text Box 481">
          <a:extLst>
            <a:ext uri="{FF2B5EF4-FFF2-40B4-BE49-F238E27FC236}">
              <a16:creationId xmlns:a16="http://schemas.microsoft.com/office/drawing/2014/main" id="{00000000-0008-0000-0200-0000E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42" name="Text Box 482">
          <a:extLst>
            <a:ext uri="{FF2B5EF4-FFF2-40B4-BE49-F238E27FC236}">
              <a16:creationId xmlns:a16="http://schemas.microsoft.com/office/drawing/2014/main" id="{00000000-0008-0000-0200-0000E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3" name="Text Box 483">
          <a:extLst>
            <a:ext uri="{FF2B5EF4-FFF2-40B4-BE49-F238E27FC236}">
              <a16:creationId xmlns:a16="http://schemas.microsoft.com/office/drawing/2014/main" id="{00000000-0008-0000-0200-0000E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4" name="Text Box 484">
          <a:extLst>
            <a:ext uri="{FF2B5EF4-FFF2-40B4-BE49-F238E27FC236}">
              <a16:creationId xmlns:a16="http://schemas.microsoft.com/office/drawing/2014/main" id="{00000000-0008-0000-0200-0000E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45" name="Text Box 485">
          <a:extLst>
            <a:ext uri="{FF2B5EF4-FFF2-40B4-BE49-F238E27FC236}">
              <a16:creationId xmlns:a16="http://schemas.microsoft.com/office/drawing/2014/main" id="{00000000-0008-0000-0200-0000E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46" name="Text Box 486">
          <a:extLst>
            <a:ext uri="{FF2B5EF4-FFF2-40B4-BE49-F238E27FC236}">
              <a16:creationId xmlns:a16="http://schemas.microsoft.com/office/drawing/2014/main" id="{00000000-0008-0000-0200-0000E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7" name="Text Box 487">
          <a:extLst>
            <a:ext uri="{FF2B5EF4-FFF2-40B4-BE49-F238E27FC236}">
              <a16:creationId xmlns:a16="http://schemas.microsoft.com/office/drawing/2014/main" id="{00000000-0008-0000-0200-0000E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48" name="Text Box 488">
          <a:extLst>
            <a:ext uri="{FF2B5EF4-FFF2-40B4-BE49-F238E27FC236}">
              <a16:creationId xmlns:a16="http://schemas.microsoft.com/office/drawing/2014/main" id="{00000000-0008-0000-0200-0000F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49" name="Text Box 489">
          <a:extLst>
            <a:ext uri="{FF2B5EF4-FFF2-40B4-BE49-F238E27FC236}">
              <a16:creationId xmlns:a16="http://schemas.microsoft.com/office/drawing/2014/main" id="{00000000-0008-0000-0200-0000F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0" name="Text Box 490">
          <a:extLst>
            <a:ext uri="{FF2B5EF4-FFF2-40B4-BE49-F238E27FC236}">
              <a16:creationId xmlns:a16="http://schemas.microsoft.com/office/drawing/2014/main" id="{00000000-0008-0000-0200-0000F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1" name="Text Box 491">
          <a:extLst>
            <a:ext uri="{FF2B5EF4-FFF2-40B4-BE49-F238E27FC236}">
              <a16:creationId xmlns:a16="http://schemas.microsoft.com/office/drawing/2014/main" id="{00000000-0008-0000-0200-0000F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52" name="Text Box 492">
          <a:extLst>
            <a:ext uri="{FF2B5EF4-FFF2-40B4-BE49-F238E27FC236}">
              <a16:creationId xmlns:a16="http://schemas.microsoft.com/office/drawing/2014/main" id="{00000000-0008-0000-0200-0000F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3" name="Text Box 493">
          <a:extLst>
            <a:ext uri="{FF2B5EF4-FFF2-40B4-BE49-F238E27FC236}">
              <a16:creationId xmlns:a16="http://schemas.microsoft.com/office/drawing/2014/main" id="{00000000-0008-0000-0200-0000F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4" name="Text Box 494">
          <a:extLst>
            <a:ext uri="{FF2B5EF4-FFF2-40B4-BE49-F238E27FC236}">
              <a16:creationId xmlns:a16="http://schemas.microsoft.com/office/drawing/2014/main" id="{00000000-0008-0000-0200-0000F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55" name="Text Box 495">
          <a:extLst>
            <a:ext uri="{FF2B5EF4-FFF2-40B4-BE49-F238E27FC236}">
              <a16:creationId xmlns:a16="http://schemas.microsoft.com/office/drawing/2014/main" id="{00000000-0008-0000-0200-0000F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56" name="Text Box 496">
          <a:extLst>
            <a:ext uri="{FF2B5EF4-FFF2-40B4-BE49-F238E27FC236}">
              <a16:creationId xmlns:a16="http://schemas.microsoft.com/office/drawing/2014/main" id="{00000000-0008-0000-0200-0000F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7" name="Text Box 497">
          <a:extLst>
            <a:ext uri="{FF2B5EF4-FFF2-40B4-BE49-F238E27FC236}">
              <a16:creationId xmlns:a16="http://schemas.microsoft.com/office/drawing/2014/main" id="{00000000-0008-0000-0200-0000F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58" name="Text Box 498">
          <a:extLst>
            <a:ext uri="{FF2B5EF4-FFF2-40B4-BE49-F238E27FC236}">
              <a16:creationId xmlns:a16="http://schemas.microsoft.com/office/drawing/2014/main" id="{00000000-0008-0000-0200-0000F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59" name="Text Box 499">
          <a:extLst>
            <a:ext uri="{FF2B5EF4-FFF2-40B4-BE49-F238E27FC236}">
              <a16:creationId xmlns:a16="http://schemas.microsoft.com/office/drawing/2014/main" id="{00000000-0008-0000-0200-0000F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0" name="Text Box 500">
          <a:extLst>
            <a:ext uri="{FF2B5EF4-FFF2-40B4-BE49-F238E27FC236}">
              <a16:creationId xmlns:a16="http://schemas.microsoft.com/office/drawing/2014/main" id="{00000000-0008-0000-0200-0000F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1" name="Text Box 501">
          <a:extLst>
            <a:ext uri="{FF2B5EF4-FFF2-40B4-BE49-F238E27FC236}">
              <a16:creationId xmlns:a16="http://schemas.microsoft.com/office/drawing/2014/main" id="{00000000-0008-0000-0200-0000F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62" name="Text Box 502">
          <a:extLst>
            <a:ext uri="{FF2B5EF4-FFF2-40B4-BE49-F238E27FC236}">
              <a16:creationId xmlns:a16="http://schemas.microsoft.com/office/drawing/2014/main" id="{00000000-0008-0000-0200-0000F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3" name="Text Box 503">
          <a:extLst>
            <a:ext uri="{FF2B5EF4-FFF2-40B4-BE49-F238E27FC236}">
              <a16:creationId xmlns:a16="http://schemas.microsoft.com/office/drawing/2014/main" id="{00000000-0008-0000-0200-0000F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4" name="Text Box 504">
          <a:extLst>
            <a:ext uri="{FF2B5EF4-FFF2-40B4-BE49-F238E27FC236}">
              <a16:creationId xmlns:a16="http://schemas.microsoft.com/office/drawing/2014/main" id="{00000000-0008-0000-0200-00000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4865" name="Text Box 505">
          <a:extLst>
            <a:ext uri="{FF2B5EF4-FFF2-40B4-BE49-F238E27FC236}">
              <a16:creationId xmlns:a16="http://schemas.microsoft.com/office/drawing/2014/main" id="{00000000-0008-0000-0200-00000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6" name="Text Box 506">
          <a:extLst>
            <a:ext uri="{FF2B5EF4-FFF2-40B4-BE49-F238E27FC236}">
              <a16:creationId xmlns:a16="http://schemas.microsoft.com/office/drawing/2014/main" id="{00000000-0008-0000-0200-00000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7" name="Text Box 507">
          <a:extLst>
            <a:ext uri="{FF2B5EF4-FFF2-40B4-BE49-F238E27FC236}">
              <a16:creationId xmlns:a16="http://schemas.microsoft.com/office/drawing/2014/main" id="{00000000-0008-0000-0200-00000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68" name="Text Box 508">
          <a:extLst>
            <a:ext uri="{FF2B5EF4-FFF2-40B4-BE49-F238E27FC236}">
              <a16:creationId xmlns:a16="http://schemas.microsoft.com/office/drawing/2014/main" id="{00000000-0008-0000-0200-00000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69" name="Text Box 509">
          <a:extLst>
            <a:ext uri="{FF2B5EF4-FFF2-40B4-BE49-F238E27FC236}">
              <a16:creationId xmlns:a16="http://schemas.microsoft.com/office/drawing/2014/main" id="{00000000-0008-0000-0200-00000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0" name="Text Box 510">
          <a:extLst>
            <a:ext uri="{FF2B5EF4-FFF2-40B4-BE49-F238E27FC236}">
              <a16:creationId xmlns:a16="http://schemas.microsoft.com/office/drawing/2014/main" id="{00000000-0008-0000-0200-00000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71" name="Text Box 511">
          <a:extLst>
            <a:ext uri="{FF2B5EF4-FFF2-40B4-BE49-F238E27FC236}">
              <a16:creationId xmlns:a16="http://schemas.microsoft.com/office/drawing/2014/main" id="{00000000-0008-0000-0200-00000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2" name="Text Box 512">
          <a:extLst>
            <a:ext uri="{FF2B5EF4-FFF2-40B4-BE49-F238E27FC236}">
              <a16:creationId xmlns:a16="http://schemas.microsoft.com/office/drawing/2014/main" id="{00000000-0008-0000-0200-00000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3" name="Text Box 513">
          <a:extLst>
            <a:ext uri="{FF2B5EF4-FFF2-40B4-BE49-F238E27FC236}">
              <a16:creationId xmlns:a16="http://schemas.microsoft.com/office/drawing/2014/main" id="{00000000-0008-0000-0200-00000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74" name="Text Box 514">
          <a:extLst>
            <a:ext uri="{FF2B5EF4-FFF2-40B4-BE49-F238E27FC236}">
              <a16:creationId xmlns:a16="http://schemas.microsoft.com/office/drawing/2014/main" id="{00000000-0008-0000-0200-00000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75" name="Text Box 515">
          <a:extLst>
            <a:ext uri="{FF2B5EF4-FFF2-40B4-BE49-F238E27FC236}">
              <a16:creationId xmlns:a16="http://schemas.microsoft.com/office/drawing/2014/main" id="{00000000-0008-0000-0200-00000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6" name="Text Box 516">
          <a:extLst>
            <a:ext uri="{FF2B5EF4-FFF2-40B4-BE49-F238E27FC236}">
              <a16:creationId xmlns:a16="http://schemas.microsoft.com/office/drawing/2014/main" id="{00000000-0008-0000-0200-00000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7" name="Text Box 517">
          <a:extLst>
            <a:ext uri="{FF2B5EF4-FFF2-40B4-BE49-F238E27FC236}">
              <a16:creationId xmlns:a16="http://schemas.microsoft.com/office/drawing/2014/main" id="{00000000-0008-0000-0200-00000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78" name="Text Box 518">
          <a:extLst>
            <a:ext uri="{FF2B5EF4-FFF2-40B4-BE49-F238E27FC236}">
              <a16:creationId xmlns:a16="http://schemas.microsoft.com/office/drawing/2014/main" id="{00000000-0008-0000-0200-00000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79" name="Text Box 519">
          <a:extLst>
            <a:ext uri="{FF2B5EF4-FFF2-40B4-BE49-F238E27FC236}">
              <a16:creationId xmlns:a16="http://schemas.microsoft.com/office/drawing/2014/main" id="{00000000-0008-0000-0200-00000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0" name="Text Box 520">
          <a:extLst>
            <a:ext uri="{FF2B5EF4-FFF2-40B4-BE49-F238E27FC236}">
              <a16:creationId xmlns:a16="http://schemas.microsoft.com/office/drawing/2014/main" id="{00000000-0008-0000-0200-00001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81" name="Text Box 521">
          <a:extLst>
            <a:ext uri="{FF2B5EF4-FFF2-40B4-BE49-F238E27FC236}">
              <a16:creationId xmlns:a16="http://schemas.microsoft.com/office/drawing/2014/main" id="{00000000-0008-0000-0200-00001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2" name="Text Box 522">
          <a:extLst>
            <a:ext uri="{FF2B5EF4-FFF2-40B4-BE49-F238E27FC236}">
              <a16:creationId xmlns:a16="http://schemas.microsoft.com/office/drawing/2014/main" id="{00000000-0008-0000-0200-00001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3" name="Text Box 523">
          <a:extLst>
            <a:ext uri="{FF2B5EF4-FFF2-40B4-BE49-F238E27FC236}">
              <a16:creationId xmlns:a16="http://schemas.microsoft.com/office/drawing/2014/main" id="{00000000-0008-0000-0200-00001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84" name="Text Box 524">
          <a:extLst>
            <a:ext uri="{FF2B5EF4-FFF2-40B4-BE49-F238E27FC236}">
              <a16:creationId xmlns:a16="http://schemas.microsoft.com/office/drawing/2014/main" id="{00000000-0008-0000-0200-00001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85" name="Text Box 525">
          <a:extLst>
            <a:ext uri="{FF2B5EF4-FFF2-40B4-BE49-F238E27FC236}">
              <a16:creationId xmlns:a16="http://schemas.microsoft.com/office/drawing/2014/main" id="{00000000-0008-0000-0200-00001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6" name="Text Box 526">
          <a:extLst>
            <a:ext uri="{FF2B5EF4-FFF2-40B4-BE49-F238E27FC236}">
              <a16:creationId xmlns:a16="http://schemas.microsoft.com/office/drawing/2014/main" id="{00000000-0008-0000-0200-00001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7" name="Text Box 527">
          <a:extLst>
            <a:ext uri="{FF2B5EF4-FFF2-40B4-BE49-F238E27FC236}">
              <a16:creationId xmlns:a16="http://schemas.microsoft.com/office/drawing/2014/main" id="{00000000-0008-0000-0200-00001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88" name="Text Box 528">
          <a:extLst>
            <a:ext uri="{FF2B5EF4-FFF2-40B4-BE49-F238E27FC236}">
              <a16:creationId xmlns:a16="http://schemas.microsoft.com/office/drawing/2014/main" id="{00000000-0008-0000-0200-00001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89" name="Text Box 529">
          <a:extLst>
            <a:ext uri="{FF2B5EF4-FFF2-40B4-BE49-F238E27FC236}">
              <a16:creationId xmlns:a16="http://schemas.microsoft.com/office/drawing/2014/main" id="{00000000-0008-0000-0200-00001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0" name="Text Box 530">
          <a:extLst>
            <a:ext uri="{FF2B5EF4-FFF2-40B4-BE49-F238E27FC236}">
              <a16:creationId xmlns:a16="http://schemas.microsoft.com/office/drawing/2014/main" id="{00000000-0008-0000-0200-00001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91" name="Text Box 531">
          <a:extLst>
            <a:ext uri="{FF2B5EF4-FFF2-40B4-BE49-F238E27FC236}">
              <a16:creationId xmlns:a16="http://schemas.microsoft.com/office/drawing/2014/main" id="{00000000-0008-0000-0200-00001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2" name="Text Box 532">
          <a:extLst>
            <a:ext uri="{FF2B5EF4-FFF2-40B4-BE49-F238E27FC236}">
              <a16:creationId xmlns:a16="http://schemas.microsoft.com/office/drawing/2014/main" id="{00000000-0008-0000-0200-00001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3" name="Text Box 533">
          <a:extLst>
            <a:ext uri="{FF2B5EF4-FFF2-40B4-BE49-F238E27FC236}">
              <a16:creationId xmlns:a16="http://schemas.microsoft.com/office/drawing/2014/main" id="{00000000-0008-0000-0200-00001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4894" name="Text Box 534">
          <a:extLst>
            <a:ext uri="{FF2B5EF4-FFF2-40B4-BE49-F238E27FC236}">
              <a16:creationId xmlns:a16="http://schemas.microsoft.com/office/drawing/2014/main" id="{00000000-0008-0000-0200-00001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895" name="Text Box 535">
          <a:extLst>
            <a:ext uri="{FF2B5EF4-FFF2-40B4-BE49-F238E27FC236}">
              <a16:creationId xmlns:a16="http://schemas.microsoft.com/office/drawing/2014/main" id="{00000000-0008-0000-0200-00001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6" name="Text Box 536">
          <a:extLst>
            <a:ext uri="{FF2B5EF4-FFF2-40B4-BE49-F238E27FC236}">
              <a16:creationId xmlns:a16="http://schemas.microsoft.com/office/drawing/2014/main" id="{00000000-0008-0000-0200-00002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7" name="Text Box 537">
          <a:extLst>
            <a:ext uri="{FF2B5EF4-FFF2-40B4-BE49-F238E27FC236}">
              <a16:creationId xmlns:a16="http://schemas.microsoft.com/office/drawing/2014/main" id="{00000000-0008-0000-0200-00002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898" name="Text Box 538">
          <a:extLst>
            <a:ext uri="{FF2B5EF4-FFF2-40B4-BE49-F238E27FC236}">
              <a16:creationId xmlns:a16="http://schemas.microsoft.com/office/drawing/2014/main" id="{00000000-0008-0000-0200-00002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899" name="Text Box 539">
          <a:extLst>
            <a:ext uri="{FF2B5EF4-FFF2-40B4-BE49-F238E27FC236}">
              <a16:creationId xmlns:a16="http://schemas.microsoft.com/office/drawing/2014/main" id="{00000000-0008-0000-0200-00002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0" name="Text Box 540">
          <a:extLst>
            <a:ext uri="{FF2B5EF4-FFF2-40B4-BE49-F238E27FC236}">
              <a16:creationId xmlns:a16="http://schemas.microsoft.com/office/drawing/2014/main" id="{00000000-0008-0000-0200-00002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01" name="Text Box 541">
          <a:extLst>
            <a:ext uri="{FF2B5EF4-FFF2-40B4-BE49-F238E27FC236}">
              <a16:creationId xmlns:a16="http://schemas.microsoft.com/office/drawing/2014/main" id="{00000000-0008-0000-0200-00002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2" name="Text Box 542">
          <a:extLst>
            <a:ext uri="{FF2B5EF4-FFF2-40B4-BE49-F238E27FC236}">
              <a16:creationId xmlns:a16="http://schemas.microsoft.com/office/drawing/2014/main" id="{00000000-0008-0000-0200-00002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3" name="Text Box 543">
          <a:extLst>
            <a:ext uri="{FF2B5EF4-FFF2-40B4-BE49-F238E27FC236}">
              <a16:creationId xmlns:a16="http://schemas.microsoft.com/office/drawing/2014/main" id="{00000000-0008-0000-0200-00002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04" name="Text Box 544">
          <a:extLst>
            <a:ext uri="{FF2B5EF4-FFF2-40B4-BE49-F238E27FC236}">
              <a16:creationId xmlns:a16="http://schemas.microsoft.com/office/drawing/2014/main" id="{00000000-0008-0000-0200-00002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5" name="Text Box 545">
          <a:extLst>
            <a:ext uri="{FF2B5EF4-FFF2-40B4-BE49-F238E27FC236}">
              <a16:creationId xmlns:a16="http://schemas.microsoft.com/office/drawing/2014/main" id="{00000000-0008-0000-0200-00002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6" name="Text Box 546">
          <a:extLst>
            <a:ext uri="{FF2B5EF4-FFF2-40B4-BE49-F238E27FC236}">
              <a16:creationId xmlns:a16="http://schemas.microsoft.com/office/drawing/2014/main" id="{00000000-0008-0000-0200-00002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07" name="Text Box 547">
          <a:extLst>
            <a:ext uri="{FF2B5EF4-FFF2-40B4-BE49-F238E27FC236}">
              <a16:creationId xmlns:a16="http://schemas.microsoft.com/office/drawing/2014/main" id="{00000000-0008-0000-0200-00002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8" name="Text Box 548">
          <a:extLst>
            <a:ext uri="{FF2B5EF4-FFF2-40B4-BE49-F238E27FC236}">
              <a16:creationId xmlns:a16="http://schemas.microsoft.com/office/drawing/2014/main" id="{00000000-0008-0000-0200-00002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09" name="Text Box 549">
          <a:extLst>
            <a:ext uri="{FF2B5EF4-FFF2-40B4-BE49-F238E27FC236}">
              <a16:creationId xmlns:a16="http://schemas.microsoft.com/office/drawing/2014/main" id="{00000000-0008-0000-0200-00002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10" name="Text Box 550">
          <a:extLst>
            <a:ext uri="{FF2B5EF4-FFF2-40B4-BE49-F238E27FC236}">
              <a16:creationId xmlns:a16="http://schemas.microsoft.com/office/drawing/2014/main" id="{00000000-0008-0000-0200-00002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11" name="Text Box 551">
          <a:extLst>
            <a:ext uri="{FF2B5EF4-FFF2-40B4-BE49-F238E27FC236}">
              <a16:creationId xmlns:a16="http://schemas.microsoft.com/office/drawing/2014/main" id="{00000000-0008-0000-0200-00002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2" name="Text Box 552">
          <a:extLst>
            <a:ext uri="{FF2B5EF4-FFF2-40B4-BE49-F238E27FC236}">
              <a16:creationId xmlns:a16="http://schemas.microsoft.com/office/drawing/2014/main" id="{00000000-0008-0000-0200-00003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3" name="Text Box 553">
          <a:extLst>
            <a:ext uri="{FF2B5EF4-FFF2-40B4-BE49-F238E27FC236}">
              <a16:creationId xmlns:a16="http://schemas.microsoft.com/office/drawing/2014/main" id="{00000000-0008-0000-0200-00003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14" name="Text Box 554">
          <a:extLst>
            <a:ext uri="{FF2B5EF4-FFF2-40B4-BE49-F238E27FC236}">
              <a16:creationId xmlns:a16="http://schemas.microsoft.com/office/drawing/2014/main" id="{00000000-0008-0000-0200-00003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5" name="Text Box 555">
          <a:extLst>
            <a:ext uri="{FF2B5EF4-FFF2-40B4-BE49-F238E27FC236}">
              <a16:creationId xmlns:a16="http://schemas.microsoft.com/office/drawing/2014/main" id="{00000000-0008-0000-0200-00003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6" name="Text Box 556">
          <a:extLst>
            <a:ext uri="{FF2B5EF4-FFF2-40B4-BE49-F238E27FC236}">
              <a16:creationId xmlns:a16="http://schemas.microsoft.com/office/drawing/2014/main" id="{00000000-0008-0000-0200-00003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17" name="Text Box 557">
          <a:extLst>
            <a:ext uri="{FF2B5EF4-FFF2-40B4-BE49-F238E27FC236}">
              <a16:creationId xmlns:a16="http://schemas.microsoft.com/office/drawing/2014/main" id="{00000000-0008-0000-0200-00003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8" name="Text Box 558">
          <a:extLst>
            <a:ext uri="{FF2B5EF4-FFF2-40B4-BE49-F238E27FC236}">
              <a16:creationId xmlns:a16="http://schemas.microsoft.com/office/drawing/2014/main" id="{00000000-0008-0000-0200-00003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19" name="Text Box 559">
          <a:extLst>
            <a:ext uri="{FF2B5EF4-FFF2-40B4-BE49-F238E27FC236}">
              <a16:creationId xmlns:a16="http://schemas.microsoft.com/office/drawing/2014/main" id="{00000000-0008-0000-0200-00003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20" name="Text Box 560">
          <a:extLst>
            <a:ext uri="{FF2B5EF4-FFF2-40B4-BE49-F238E27FC236}">
              <a16:creationId xmlns:a16="http://schemas.microsoft.com/office/drawing/2014/main" id="{00000000-0008-0000-0200-00003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21" name="Text Box 561">
          <a:extLst>
            <a:ext uri="{FF2B5EF4-FFF2-40B4-BE49-F238E27FC236}">
              <a16:creationId xmlns:a16="http://schemas.microsoft.com/office/drawing/2014/main" id="{00000000-0008-0000-0200-00003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2" name="Text Box 562">
          <a:extLst>
            <a:ext uri="{FF2B5EF4-FFF2-40B4-BE49-F238E27FC236}">
              <a16:creationId xmlns:a16="http://schemas.microsoft.com/office/drawing/2014/main" id="{00000000-0008-0000-0200-00003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3" name="Text Box 563">
          <a:extLst>
            <a:ext uri="{FF2B5EF4-FFF2-40B4-BE49-F238E27FC236}">
              <a16:creationId xmlns:a16="http://schemas.microsoft.com/office/drawing/2014/main" id="{00000000-0008-0000-0200-00003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24" name="Text Box 564">
          <a:extLst>
            <a:ext uri="{FF2B5EF4-FFF2-40B4-BE49-F238E27FC236}">
              <a16:creationId xmlns:a16="http://schemas.microsoft.com/office/drawing/2014/main" id="{00000000-0008-0000-0200-00003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5" name="Text Box 565">
          <a:extLst>
            <a:ext uri="{FF2B5EF4-FFF2-40B4-BE49-F238E27FC236}">
              <a16:creationId xmlns:a16="http://schemas.microsoft.com/office/drawing/2014/main" id="{00000000-0008-0000-0200-00003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6" name="Text Box 566">
          <a:extLst>
            <a:ext uri="{FF2B5EF4-FFF2-40B4-BE49-F238E27FC236}">
              <a16:creationId xmlns:a16="http://schemas.microsoft.com/office/drawing/2014/main" id="{00000000-0008-0000-0200-00003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27" name="Text Box 567">
          <a:extLst>
            <a:ext uri="{FF2B5EF4-FFF2-40B4-BE49-F238E27FC236}">
              <a16:creationId xmlns:a16="http://schemas.microsoft.com/office/drawing/2014/main" id="{00000000-0008-0000-0200-00003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8" name="Text Box 568">
          <a:extLst>
            <a:ext uri="{FF2B5EF4-FFF2-40B4-BE49-F238E27FC236}">
              <a16:creationId xmlns:a16="http://schemas.microsoft.com/office/drawing/2014/main" id="{00000000-0008-0000-0200-00004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29" name="Text Box 569">
          <a:extLst>
            <a:ext uri="{FF2B5EF4-FFF2-40B4-BE49-F238E27FC236}">
              <a16:creationId xmlns:a16="http://schemas.microsoft.com/office/drawing/2014/main" id="{00000000-0008-0000-0200-00004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30" name="Text Box 570">
          <a:extLst>
            <a:ext uri="{FF2B5EF4-FFF2-40B4-BE49-F238E27FC236}">
              <a16:creationId xmlns:a16="http://schemas.microsoft.com/office/drawing/2014/main" id="{00000000-0008-0000-0200-00004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31" name="Text Box 571">
          <a:extLst>
            <a:ext uri="{FF2B5EF4-FFF2-40B4-BE49-F238E27FC236}">
              <a16:creationId xmlns:a16="http://schemas.microsoft.com/office/drawing/2014/main" id="{00000000-0008-0000-0200-00004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2" name="Text Box 572">
          <a:extLst>
            <a:ext uri="{FF2B5EF4-FFF2-40B4-BE49-F238E27FC236}">
              <a16:creationId xmlns:a16="http://schemas.microsoft.com/office/drawing/2014/main" id="{00000000-0008-0000-0200-00004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3" name="Text Box 573">
          <a:extLst>
            <a:ext uri="{FF2B5EF4-FFF2-40B4-BE49-F238E27FC236}">
              <a16:creationId xmlns:a16="http://schemas.microsoft.com/office/drawing/2014/main" id="{00000000-0008-0000-0200-00004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34" name="Text Box 574">
          <a:extLst>
            <a:ext uri="{FF2B5EF4-FFF2-40B4-BE49-F238E27FC236}">
              <a16:creationId xmlns:a16="http://schemas.microsoft.com/office/drawing/2014/main" id="{00000000-0008-0000-0200-00004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5" name="Text Box 575">
          <a:extLst>
            <a:ext uri="{FF2B5EF4-FFF2-40B4-BE49-F238E27FC236}">
              <a16:creationId xmlns:a16="http://schemas.microsoft.com/office/drawing/2014/main" id="{00000000-0008-0000-0200-00004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6" name="Text Box 576">
          <a:extLst>
            <a:ext uri="{FF2B5EF4-FFF2-40B4-BE49-F238E27FC236}">
              <a16:creationId xmlns:a16="http://schemas.microsoft.com/office/drawing/2014/main" id="{00000000-0008-0000-0200-00004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37" name="Text Box 577">
          <a:extLst>
            <a:ext uri="{FF2B5EF4-FFF2-40B4-BE49-F238E27FC236}">
              <a16:creationId xmlns:a16="http://schemas.microsoft.com/office/drawing/2014/main" id="{00000000-0008-0000-0200-00004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8" name="Text Box 578">
          <a:extLst>
            <a:ext uri="{FF2B5EF4-FFF2-40B4-BE49-F238E27FC236}">
              <a16:creationId xmlns:a16="http://schemas.microsoft.com/office/drawing/2014/main" id="{00000000-0008-0000-0200-00004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39" name="Text Box 579">
          <a:extLst>
            <a:ext uri="{FF2B5EF4-FFF2-40B4-BE49-F238E27FC236}">
              <a16:creationId xmlns:a16="http://schemas.microsoft.com/office/drawing/2014/main" id="{00000000-0008-0000-0200-00004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40" name="Text Box 580">
          <a:extLst>
            <a:ext uri="{FF2B5EF4-FFF2-40B4-BE49-F238E27FC236}">
              <a16:creationId xmlns:a16="http://schemas.microsoft.com/office/drawing/2014/main" id="{00000000-0008-0000-0200-00004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1" name="Text Box 581">
          <a:extLst>
            <a:ext uri="{FF2B5EF4-FFF2-40B4-BE49-F238E27FC236}">
              <a16:creationId xmlns:a16="http://schemas.microsoft.com/office/drawing/2014/main" id="{00000000-0008-0000-0200-00004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2" name="Text Box 582">
          <a:extLst>
            <a:ext uri="{FF2B5EF4-FFF2-40B4-BE49-F238E27FC236}">
              <a16:creationId xmlns:a16="http://schemas.microsoft.com/office/drawing/2014/main" id="{00000000-0008-0000-0200-00004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43" name="Text Box 583">
          <a:extLst>
            <a:ext uri="{FF2B5EF4-FFF2-40B4-BE49-F238E27FC236}">
              <a16:creationId xmlns:a16="http://schemas.microsoft.com/office/drawing/2014/main" id="{00000000-0008-0000-0200-00004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4" name="Text Box 584">
          <a:extLst>
            <a:ext uri="{FF2B5EF4-FFF2-40B4-BE49-F238E27FC236}">
              <a16:creationId xmlns:a16="http://schemas.microsoft.com/office/drawing/2014/main" id="{00000000-0008-0000-0200-00005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5" name="Text Box 585">
          <a:extLst>
            <a:ext uri="{FF2B5EF4-FFF2-40B4-BE49-F238E27FC236}">
              <a16:creationId xmlns:a16="http://schemas.microsoft.com/office/drawing/2014/main" id="{00000000-0008-0000-0200-00005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46" name="Text Box 586">
          <a:extLst>
            <a:ext uri="{FF2B5EF4-FFF2-40B4-BE49-F238E27FC236}">
              <a16:creationId xmlns:a16="http://schemas.microsoft.com/office/drawing/2014/main" id="{00000000-0008-0000-0200-00005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47" name="Text Box 587">
          <a:extLst>
            <a:ext uri="{FF2B5EF4-FFF2-40B4-BE49-F238E27FC236}">
              <a16:creationId xmlns:a16="http://schemas.microsoft.com/office/drawing/2014/main" id="{00000000-0008-0000-0200-00005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8" name="Text Box 588">
          <a:extLst>
            <a:ext uri="{FF2B5EF4-FFF2-40B4-BE49-F238E27FC236}">
              <a16:creationId xmlns:a16="http://schemas.microsoft.com/office/drawing/2014/main" id="{00000000-0008-0000-0200-00005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49" name="Text Box 589">
          <a:extLst>
            <a:ext uri="{FF2B5EF4-FFF2-40B4-BE49-F238E27FC236}">
              <a16:creationId xmlns:a16="http://schemas.microsoft.com/office/drawing/2014/main" id="{00000000-0008-0000-0200-00005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50" name="Text Box 590">
          <a:extLst>
            <a:ext uri="{FF2B5EF4-FFF2-40B4-BE49-F238E27FC236}">
              <a16:creationId xmlns:a16="http://schemas.microsoft.com/office/drawing/2014/main" id="{00000000-0008-0000-0200-00005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1" name="Text Box 591">
          <a:extLst>
            <a:ext uri="{FF2B5EF4-FFF2-40B4-BE49-F238E27FC236}">
              <a16:creationId xmlns:a16="http://schemas.microsoft.com/office/drawing/2014/main" id="{00000000-0008-0000-0200-00005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2" name="Text Box 592">
          <a:extLst>
            <a:ext uri="{FF2B5EF4-FFF2-40B4-BE49-F238E27FC236}">
              <a16:creationId xmlns:a16="http://schemas.microsoft.com/office/drawing/2014/main" id="{00000000-0008-0000-0200-00005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53" name="Text Box 593">
          <a:extLst>
            <a:ext uri="{FF2B5EF4-FFF2-40B4-BE49-F238E27FC236}">
              <a16:creationId xmlns:a16="http://schemas.microsoft.com/office/drawing/2014/main" id="{00000000-0008-0000-0200-00005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4" name="Text Box 594">
          <a:extLst>
            <a:ext uri="{FF2B5EF4-FFF2-40B4-BE49-F238E27FC236}">
              <a16:creationId xmlns:a16="http://schemas.microsoft.com/office/drawing/2014/main" id="{00000000-0008-0000-0200-00005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5" name="Text Box 595">
          <a:extLst>
            <a:ext uri="{FF2B5EF4-FFF2-40B4-BE49-F238E27FC236}">
              <a16:creationId xmlns:a16="http://schemas.microsoft.com/office/drawing/2014/main" id="{00000000-0008-0000-0200-00005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56" name="Text Box 596">
          <a:extLst>
            <a:ext uri="{FF2B5EF4-FFF2-40B4-BE49-F238E27FC236}">
              <a16:creationId xmlns:a16="http://schemas.microsoft.com/office/drawing/2014/main" id="{00000000-0008-0000-0200-00005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57" name="Text Box 597">
          <a:extLst>
            <a:ext uri="{FF2B5EF4-FFF2-40B4-BE49-F238E27FC236}">
              <a16:creationId xmlns:a16="http://schemas.microsoft.com/office/drawing/2014/main" id="{00000000-0008-0000-0200-00005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8" name="Text Box 598">
          <a:extLst>
            <a:ext uri="{FF2B5EF4-FFF2-40B4-BE49-F238E27FC236}">
              <a16:creationId xmlns:a16="http://schemas.microsoft.com/office/drawing/2014/main" id="{00000000-0008-0000-0200-00005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59" name="Text Box 599">
          <a:extLst>
            <a:ext uri="{FF2B5EF4-FFF2-40B4-BE49-F238E27FC236}">
              <a16:creationId xmlns:a16="http://schemas.microsoft.com/office/drawing/2014/main" id="{00000000-0008-0000-0200-00005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60" name="Text Box 600">
          <a:extLst>
            <a:ext uri="{FF2B5EF4-FFF2-40B4-BE49-F238E27FC236}">
              <a16:creationId xmlns:a16="http://schemas.microsoft.com/office/drawing/2014/main" id="{00000000-0008-0000-0200-00006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1" name="Text Box 601">
          <a:extLst>
            <a:ext uri="{FF2B5EF4-FFF2-40B4-BE49-F238E27FC236}">
              <a16:creationId xmlns:a16="http://schemas.microsoft.com/office/drawing/2014/main" id="{00000000-0008-0000-0200-00006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2" name="Text Box 602">
          <a:extLst>
            <a:ext uri="{FF2B5EF4-FFF2-40B4-BE49-F238E27FC236}">
              <a16:creationId xmlns:a16="http://schemas.microsoft.com/office/drawing/2014/main" id="{00000000-0008-0000-0200-00006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63" name="Text Box 603">
          <a:extLst>
            <a:ext uri="{FF2B5EF4-FFF2-40B4-BE49-F238E27FC236}">
              <a16:creationId xmlns:a16="http://schemas.microsoft.com/office/drawing/2014/main" id="{00000000-0008-0000-0200-00006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4" name="Text Box 604">
          <a:extLst>
            <a:ext uri="{FF2B5EF4-FFF2-40B4-BE49-F238E27FC236}">
              <a16:creationId xmlns:a16="http://schemas.microsoft.com/office/drawing/2014/main" id="{00000000-0008-0000-0200-00006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5" name="Text Box 605">
          <a:extLst>
            <a:ext uri="{FF2B5EF4-FFF2-40B4-BE49-F238E27FC236}">
              <a16:creationId xmlns:a16="http://schemas.microsoft.com/office/drawing/2014/main" id="{00000000-0008-0000-0200-00006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4966" name="Text Box 606">
          <a:extLst>
            <a:ext uri="{FF2B5EF4-FFF2-40B4-BE49-F238E27FC236}">
              <a16:creationId xmlns:a16="http://schemas.microsoft.com/office/drawing/2014/main" id="{00000000-0008-0000-0200-00006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67" name="Text Box 607">
          <a:extLst>
            <a:ext uri="{FF2B5EF4-FFF2-40B4-BE49-F238E27FC236}">
              <a16:creationId xmlns:a16="http://schemas.microsoft.com/office/drawing/2014/main" id="{00000000-0008-0000-0200-00006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8" name="Text Box 608">
          <a:extLst>
            <a:ext uri="{FF2B5EF4-FFF2-40B4-BE49-F238E27FC236}">
              <a16:creationId xmlns:a16="http://schemas.microsoft.com/office/drawing/2014/main" id="{00000000-0008-0000-0200-00006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69" name="Text Box 609">
          <a:extLst>
            <a:ext uri="{FF2B5EF4-FFF2-40B4-BE49-F238E27FC236}">
              <a16:creationId xmlns:a16="http://schemas.microsoft.com/office/drawing/2014/main" id="{00000000-0008-0000-0200-00006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70" name="Text Box 610">
          <a:extLst>
            <a:ext uri="{FF2B5EF4-FFF2-40B4-BE49-F238E27FC236}">
              <a16:creationId xmlns:a16="http://schemas.microsoft.com/office/drawing/2014/main" id="{00000000-0008-0000-0200-00006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1" name="Text Box 611">
          <a:extLst>
            <a:ext uri="{FF2B5EF4-FFF2-40B4-BE49-F238E27FC236}">
              <a16:creationId xmlns:a16="http://schemas.microsoft.com/office/drawing/2014/main" id="{00000000-0008-0000-0200-00006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2" name="Text Box 612">
          <a:extLst>
            <a:ext uri="{FF2B5EF4-FFF2-40B4-BE49-F238E27FC236}">
              <a16:creationId xmlns:a16="http://schemas.microsoft.com/office/drawing/2014/main" id="{00000000-0008-0000-0200-00006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73" name="Text Box 613">
          <a:extLst>
            <a:ext uri="{FF2B5EF4-FFF2-40B4-BE49-F238E27FC236}">
              <a16:creationId xmlns:a16="http://schemas.microsoft.com/office/drawing/2014/main" id="{00000000-0008-0000-0200-00006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4" name="Text Box 614">
          <a:extLst>
            <a:ext uri="{FF2B5EF4-FFF2-40B4-BE49-F238E27FC236}">
              <a16:creationId xmlns:a16="http://schemas.microsoft.com/office/drawing/2014/main" id="{00000000-0008-0000-0200-00006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5" name="Text Box 615">
          <a:extLst>
            <a:ext uri="{FF2B5EF4-FFF2-40B4-BE49-F238E27FC236}">
              <a16:creationId xmlns:a16="http://schemas.microsoft.com/office/drawing/2014/main" id="{00000000-0008-0000-0200-00006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76" name="Text Box 616">
          <a:extLst>
            <a:ext uri="{FF2B5EF4-FFF2-40B4-BE49-F238E27FC236}">
              <a16:creationId xmlns:a16="http://schemas.microsoft.com/office/drawing/2014/main" id="{00000000-0008-0000-0200-00007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7" name="Text Box 617">
          <a:extLst>
            <a:ext uri="{FF2B5EF4-FFF2-40B4-BE49-F238E27FC236}">
              <a16:creationId xmlns:a16="http://schemas.microsoft.com/office/drawing/2014/main" id="{00000000-0008-0000-0200-00007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78" name="Text Box 618">
          <a:extLst>
            <a:ext uri="{FF2B5EF4-FFF2-40B4-BE49-F238E27FC236}">
              <a16:creationId xmlns:a16="http://schemas.microsoft.com/office/drawing/2014/main" id="{00000000-0008-0000-0200-00007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79" name="Text Box 619">
          <a:extLst>
            <a:ext uri="{FF2B5EF4-FFF2-40B4-BE49-F238E27FC236}">
              <a16:creationId xmlns:a16="http://schemas.microsoft.com/office/drawing/2014/main" id="{00000000-0008-0000-0200-00007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0" name="Text Box 620">
          <a:extLst>
            <a:ext uri="{FF2B5EF4-FFF2-40B4-BE49-F238E27FC236}">
              <a16:creationId xmlns:a16="http://schemas.microsoft.com/office/drawing/2014/main" id="{00000000-0008-0000-0200-00007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1" name="Text Box 621">
          <a:extLst>
            <a:ext uri="{FF2B5EF4-FFF2-40B4-BE49-F238E27FC236}">
              <a16:creationId xmlns:a16="http://schemas.microsoft.com/office/drawing/2014/main" id="{00000000-0008-0000-0200-00007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82" name="Text Box 622">
          <a:extLst>
            <a:ext uri="{FF2B5EF4-FFF2-40B4-BE49-F238E27FC236}">
              <a16:creationId xmlns:a16="http://schemas.microsoft.com/office/drawing/2014/main" id="{00000000-0008-0000-0200-00007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83" name="Text Box 623">
          <a:extLst>
            <a:ext uri="{FF2B5EF4-FFF2-40B4-BE49-F238E27FC236}">
              <a16:creationId xmlns:a16="http://schemas.microsoft.com/office/drawing/2014/main" id="{00000000-0008-0000-0200-00007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4" name="Text Box 624">
          <a:extLst>
            <a:ext uri="{FF2B5EF4-FFF2-40B4-BE49-F238E27FC236}">
              <a16:creationId xmlns:a16="http://schemas.microsoft.com/office/drawing/2014/main" id="{00000000-0008-0000-0200-00007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5" name="Text Box 625">
          <a:extLst>
            <a:ext uri="{FF2B5EF4-FFF2-40B4-BE49-F238E27FC236}">
              <a16:creationId xmlns:a16="http://schemas.microsoft.com/office/drawing/2014/main" id="{00000000-0008-0000-0200-00007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86" name="Text Box 626">
          <a:extLst>
            <a:ext uri="{FF2B5EF4-FFF2-40B4-BE49-F238E27FC236}">
              <a16:creationId xmlns:a16="http://schemas.microsoft.com/office/drawing/2014/main" id="{00000000-0008-0000-0200-00007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7" name="Text Box 627">
          <a:extLst>
            <a:ext uri="{FF2B5EF4-FFF2-40B4-BE49-F238E27FC236}">
              <a16:creationId xmlns:a16="http://schemas.microsoft.com/office/drawing/2014/main" id="{00000000-0008-0000-0200-00007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88" name="Text Box 628">
          <a:extLst>
            <a:ext uri="{FF2B5EF4-FFF2-40B4-BE49-F238E27FC236}">
              <a16:creationId xmlns:a16="http://schemas.microsoft.com/office/drawing/2014/main" id="{00000000-0008-0000-0200-00007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89" name="Text Box 629">
          <a:extLst>
            <a:ext uri="{FF2B5EF4-FFF2-40B4-BE49-F238E27FC236}">
              <a16:creationId xmlns:a16="http://schemas.microsoft.com/office/drawing/2014/main" id="{00000000-0008-0000-0200-00007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0" name="Text Box 630">
          <a:extLst>
            <a:ext uri="{FF2B5EF4-FFF2-40B4-BE49-F238E27FC236}">
              <a16:creationId xmlns:a16="http://schemas.microsoft.com/office/drawing/2014/main" id="{00000000-0008-0000-0200-00007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1" name="Text Box 631">
          <a:extLst>
            <a:ext uri="{FF2B5EF4-FFF2-40B4-BE49-F238E27FC236}">
              <a16:creationId xmlns:a16="http://schemas.microsoft.com/office/drawing/2014/main" id="{00000000-0008-0000-0200-00007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92" name="Text Box 632">
          <a:extLst>
            <a:ext uri="{FF2B5EF4-FFF2-40B4-BE49-F238E27FC236}">
              <a16:creationId xmlns:a16="http://schemas.microsoft.com/office/drawing/2014/main" id="{00000000-0008-0000-0200-00008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93" name="Text Box 633">
          <a:extLst>
            <a:ext uri="{FF2B5EF4-FFF2-40B4-BE49-F238E27FC236}">
              <a16:creationId xmlns:a16="http://schemas.microsoft.com/office/drawing/2014/main" id="{00000000-0008-0000-0200-00008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4" name="Text Box 634">
          <a:extLst>
            <a:ext uri="{FF2B5EF4-FFF2-40B4-BE49-F238E27FC236}">
              <a16:creationId xmlns:a16="http://schemas.microsoft.com/office/drawing/2014/main" id="{00000000-0008-0000-0200-00008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5" name="Text Box 635">
          <a:extLst>
            <a:ext uri="{FF2B5EF4-FFF2-40B4-BE49-F238E27FC236}">
              <a16:creationId xmlns:a16="http://schemas.microsoft.com/office/drawing/2014/main" id="{00000000-0008-0000-0200-00008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96" name="Text Box 636">
          <a:extLst>
            <a:ext uri="{FF2B5EF4-FFF2-40B4-BE49-F238E27FC236}">
              <a16:creationId xmlns:a16="http://schemas.microsoft.com/office/drawing/2014/main" id="{00000000-0008-0000-0200-00008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7" name="Text Box 637">
          <a:extLst>
            <a:ext uri="{FF2B5EF4-FFF2-40B4-BE49-F238E27FC236}">
              <a16:creationId xmlns:a16="http://schemas.microsoft.com/office/drawing/2014/main" id="{00000000-0008-0000-0200-00008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4998" name="Text Box 638">
          <a:extLst>
            <a:ext uri="{FF2B5EF4-FFF2-40B4-BE49-F238E27FC236}">
              <a16:creationId xmlns:a16="http://schemas.microsoft.com/office/drawing/2014/main" id="{00000000-0008-0000-0200-00008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4999" name="Text Box 639">
          <a:extLst>
            <a:ext uri="{FF2B5EF4-FFF2-40B4-BE49-F238E27FC236}">
              <a16:creationId xmlns:a16="http://schemas.microsoft.com/office/drawing/2014/main" id="{00000000-0008-0000-0200-00008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0" name="Text Box 640">
          <a:extLst>
            <a:ext uri="{FF2B5EF4-FFF2-40B4-BE49-F238E27FC236}">
              <a16:creationId xmlns:a16="http://schemas.microsoft.com/office/drawing/2014/main" id="{00000000-0008-0000-0200-00008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1" name="Text Box 641">
          <a:extLst>
            <a:ext uri="{FF2B5EF4-FFF2-40B4-BE49-F238E27FC236}">
              <a16:creationId xmlns:a16="http://schemas.microsoft.com/office/drawing/2014/main" id="{00000000-0008-0000-0200-00008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002" name="Text Box 642">
          <a:extLst>
            <a:ext uri="{FF2B5EF4-FFF2-40B4-BE49-F238E27FC236}">
              <a16:creationId xmlns:a16="http://schemas.microsoft.com/office/drawing/2014/main" id="{00000000-0008-0000-0200-00008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3" name="Text Box 643">
          <a:extLst>
            <a:ext uri="{FF2B5EF4-FFF2-40B4-BE49-F238E27FC236}">
              <a16:creationId xmlns:a16="http://schemas.microsoft.com/office/drawing/2014/main" id="{00000000-0008-0000-0200-00008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4" name="Text Box 644">
          <a:extLst>
            <a:ext uri="{FF2B5EF4-FFF2-40B4-BE49-F238E27FC236}">
              <a16:creationId xmlns:a16="http://schemas.microsoft.com/office/drawing/2014/main" id="{00000000-0008-0000-0200-00008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05" name="Text Box 645">
          <a:extLst>
            <a:ext uri="{FF2B5EF4-FFF2-40B4-BE49-F238E27FC236}">
              <a16:creationId xmlns:a16="http://schemas.microsoft.com/office/drawing/2014/main" id="{00000000-0008-0000-0200-00008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6" name="Text Box 646">
          <a:extLst>
            <a:ext uri="{FF2B5EF4-FFF2-40B4-BE49-F238E27FC236}">
              <a16:creationId xmlns:a16="http://schemas.microsoft.com/office/drawing/2014/main" id="{00000000-0008-0000-0200-00008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7" name="Text Box 647">
          <a:extLst>
            <a:ext uri="{FF2B5EF4-FFF2-40B4-BE49-F238E27FC236}">
              <a16:creationId xmlns:a16="http://schemas.microsoft.com/office/drawing/2014/main" id="{00000000-0008-0000-0200-00008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08" name="Text Box 648">
          <a:extLst>
            <a:ext uri="{FF2B5EF4-FFF2-40B4-BE49-F238E27FC236}">
              <a16:creationId xmlns:a16="http://schemas.microsoft.com/office/drawing/2014/main" id="{00000000-0008-0000-0200-00009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09" name="Text Box 649">
          <a:extLst>
            <a:ext uri="{FF2B5EF4-FFF2-40B4-BE49-F238E27FC236}">
              <a16:creationId xmlns:a16="http://schemas.microsoft.com/office/drawing/2014/main" id="{00000000-0008-0000-0200-00009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0" name="Text Box 650">
          <a:extLst>
            <a:ext uri="{FF2B5EF4-FFF2-40B4-BE49-F238E27FC236}">
              <a16:creationId xmlns:a16="http://schemas.microsoft.com/office/drawing/2014/main" id="{00000000-0008-0000-0200-00009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11" name="Text Box 651">
          <a:extLst>
            <a:ext uri="{FF2B5EF4-FFF2-40B4-BE49-F238E27FC236}">
              <a16:creationId xmlns:a16="http://schemas.microsoft.com/office/drawing/2014/main" id="{00000000-0008-0000-0200-00009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12" name="Text Box 652">
          <a:extLst>
            <a:ext uri="{FF2B5EF4-FFF2-40B4-BE49-F238E27FC236}">
              <a16:creationId xmlns:a16="http://schemas.microsoft.com/office/drawing/2014/main" id="{00000000-0008-0000-0200-00009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3" name="Text Box 653">
          <a:extLst>
            <a:ext uri="{FF2B5EF4-FFF2-40B4-BE49-F238E27FC236}">
              <a16:creationId xmlns:a16="http://schemas.microsoft.com/office/drawing/2014/main" id="{00000000-0008-0000-0200-00009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4" name="Text Box 654">
          <a:extLst>
            <a:ext uri="{FF2B5EF4-FFF2-40B4-BE49-F238E27FC236}">
              <a16:creationId xmlns:a16="http://schemas.microsoft.com/office/drawing/2014/main" id="{00000000-0008-0000-0200-00009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15" name="Text Box 655">
          <a:extLst>
            <a:ext uri="{FF2B5EF4-FFF2-40B4-BE49-F238E27FC236}">
              <a16:creationId xmlns:a16="http://schemas.microsoft.com/office/drawing/2014/main" id="{00000000-0008-0000-0200-00009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6" name="Text Box 656">
          <a:extLst>
            <a:ext uri="{FF2B5EF4-FFF2-40B4-BE49-F238E27FC236}">
              <a16:creationId xmlns:a16="http://schemas.microsoft.com/office/drawing/2014/main" id="{00000000-0008-0000-0200-00009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7" name="Text Box 657">
          <a:extLst>
            <a:ext uri="{FF2B5EF4-FFF2-40B4-BE49-F238E27FC236}">
              <a16:creationId xmlns:a16="http://schemas.microsoft.com/office/drawing/2014/main" id="{00000000-0008-0000-0200-00009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18" name="Text Box 658">
          <a:extLst>
            <a:ext uri="{FF2B5EF4-FFF2-40B4-BE49-F238E27FC236}">
              <a16:creationId xmlns:a16="http://schemas.microsoft.com/office/drawing/2014/main" id="{00000000-0008-0000-0200-00009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19" name="Text Box 659">
          <a:extLst>
            <a:ext uri="{FF2B5EF4-FFF2-40B4-BE49-F238E27FC236}">
              <a16:creationId xmlns:a16="http://schemas.microsoft.com/office/drawing/2014/main" id="{00000000-0008-0000-0200-00009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0" name="Text Box 660">
          <a:extLst>
            <a:ext uri="{FF2B5EF4-FFF2-40B4-BE49-F238E27FC236}">
              <a16:creationId xmlns:a16="http://schemas.microsoft.com/office/drawing/2014/main" id="{00000000-0008-0000-0200-00009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21" name="Text Box 661">
          <a:extLst>
            <a:ext uri="{FF2B5EF4-FFF2-40B4-BE49-F238E27FC236}">
              <a16:creationId xmlns:a16="http://schemas.microsoft.com/office/drawing/2014/main" id="{00000000-0008-0000-0200-00009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2" name="Text Box 662">
          <a:extLst>
            <a:ext uri="{FF2B5EF4-FFF2-40B4-BE49-F238E27FC236}">
              <a16:creationId xmlns:a16="http://schemas.microsoft.com/office/drawing/2014/main" id="{00000000-0008-0000-0200-00009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3" name="Text Box 663">
          <a:extLst>
            <a:ext uri="{FF2B5EF4-FFF2-40B4-BE49-F238E27FC236}">
              <a16:creationId xmlns:a16="http://schemas.microsoft.com/office/drawing/2014/main" id="{00000000-0008-0000-0200-00009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24" name="Text Box 664">
          <a:extLst>
            <a:ext uri="{FF2B5EF4-FFF2-40B4-BE49-F238E27FC236}">
              <a16:creationId xmlns:a16="http://schemas.microsoft.com/office/drawing/2014/main" id="{00000000-0008-0000-0200-0000A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5" name="Text Box 665">
          <a:extLst>
            <a:ext uri="{FF2B5EF4-FFF2-40B4-BE49-F238E27FC236}">
              <a16:creationId xmlns:a16="http://schemas.microsoft.com/office/drawing/2014/main" id="{00000000-0008-0000-0200-0000A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6" name="Text Box 666">
          <a:extLst>
            <a:ext uri="{FF2B5EF4-FFF2-40B4-BE49-F238E27FC236}">
              <a16:creationId xmlns:a16="http://schemas.microsoft.com/office/drawing/2014/main" id="{00000000-0008-0000-0200-0000A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27" name="Text Box 667">
          <a:extLst>
            <a:ext uri="{FF2B5EF4-FFF2-40B4-BE49-F238E27FC236}">
              <a16:creationId xmlns:a16="http://schemas.microsoft.com/office/drawing/2014/main" id="{00000000-0008-0000-0200-0000A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8" name="Text Box 668">
          <a:extLst>
            <a:ext uri="{FF2B5EF4-FFF2-40B4-BE49-F238E27FC236}">
              <a16:creationId xmlns:a16="http://schemas.microsoft.com/office/drawing/2014/main" id="{00000000-0008-0000-0200-0000A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29" name="Text Box 669">
          <a:extLst>
            <a:ext uri="{FF2B5EF4-FFF2-40B4-BE49-F238E27FC236}">
              <a16:creationId xmlns:a16="http://schemas.microsoft.com/office/drawing/2014/main" id="{00000000-0008-0000-0200-0000A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30" name="Text Box 670">
          <a:extLst>
            <a:ext uri="{FF2B5EF4-FFF2-40B4-BE49-F238E27FC236}">
              <a16:creationId xmlns:a16="http://schemas.microsoft.com/office/drawing/2014/main" id="{00000000-0008-0000-0200-0000A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31" name="Text Box 671">
          <a:extLst>
            <a:ext uri="{FF2B5EF4-FFF2-40B4-BE49-F238E27FC236}">
              <a16:creationId xmlns:a16="http://schemas.microsoft.com/office/drawing/2014/main" id="{00000000-0008-0000-0200-0000A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2" name="Text Box 672">
          <a:extLst>
            <a:ext uri="{FF2B5EF4-FFF2-40B4-BE49-F238E27FC236}">
              <a16:creationId xmlns:a16="http://schemas.microsoft.com/office/drawing/2014/main" id="{00000000-0008-0000-0200-0000A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3" name="Text Box 673">
          <a:extLst>
            <a:ext uri="{FF2B5EF4-FFF2-40B4-BE49-F238E27FC236}">
              <a16:creationId xmlns:a16="http://schemas.microsoft.com/office/drawing/2014/main" id="{00000000-0008-0000-0200-0000A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34" name="Text Box 674">
          <a:extLst>
            <a:ext uri="{FF2B5EF4-FFF2-40B4-BE49-F238E27FC236}">
              <a16:creationId xmlns:a16="http://schemas.microsoft.com/office/drawing/2014/main" id="{00000000-0008-0000-0200-0000A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5" name="Text Box 675">
          <a:extLst>
            <a:ext uri="{FF2B5EF4-FFF2-40B4-BE49-F238E27FC236}">
              <a16:creationId xmlns:a16="http://schemas.microsoft.com/office/drawing/2014/main" id="{00000000-0008-0000-0200-0000A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6" name="Text Box 676">
          <a:extLst>
            <a:ext uri="{FF2B5EF4-FFF2-40B4-BE49-F238E27FC236}">
              <a16:creationId xmlns:a16="http://schemas.microsoft.com/office/drawing/2014/main" id="{00000000-0008-0000-0200-0000A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37" name="Text Box 677">
          <a:extLst>
            <a:ext uri="{FF2B5EF4-FFF2-40B4-BE49-F238E27FC236}">
              <a16:creationId xmlns:a16="http://schemas.microsoft.com/office/drawing/2014/main" id="{00000000-0008-0000-0200-0000A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8" name="Text Box 678">
          <a:extLst>
            <a:ext uri="{FF2B5EF4-FFF2-40B4-BE49-F238E27FC236}">
              <a16:creationId xmlns:a16="http://schemas.microsoft.com/office/drawing/2014/main" id="{00000000-0008-0000-0200-0000A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39" name="Text Box 679">
          <a:extLst>
            <a:ext uri="{FF2B5EF4-FFF2-40B4-BE49-F238E27FC236}">
              <a16:creationId xmlns:a16="http://schemas.microsoft.com/office/drawing/2014/main" id="{00000000-0008-0000-0200-0000A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40" name="Text Box 680">
          <a:extLst>
            <a:ext uri="{FF2B5EF4-FFF2-40B4-BE49-F238E27FC236}">
              <a16:creationId xmlns:a16="http://schemas.microsoft.com/office/drawing/2014/main" id="{00000000-0008-0000-0200-0000B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1" name="Text Box 681">
          <a:extLst>
            <a:ext uri="{FF2B5EF4-FFF2-40B4-BE49-F238E27FC236}">
              <a16:creationId xmlns:a16="http://schemas.microsoft.com/office/drawing/2014/main" id="{00000000-0008-0000-0200-0000B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2" name="Text Box 682">
          <a:extLst>
            <a:ext uri="{FF2B5EF4-FFF2-40B4-BE49-F238E27FC236}">
              <a16:creationId xmlns:a16="http://schemas.microsoft.com/office/drawing/2014/main" id="{00000000-0008-0000-0200-0000B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43" name="Text Box 683">
          <a:extLst>
            <a:ext uri="{FF2B5EF4-FFF2-40B4-BE49-F238E27FC236}">
              <a16:creationId xmlns:a16="http://schemas.microsoft.com/office/drawing/2014/main" id="{00000000-0008-0000-0200-0000B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4" name="Text Box 684">
          <a:extLst>
            <a:ext uri="{FF2B5EF4-FFF2-40B4-BE49-F238E27FC236}">
              <a16:creationId xmlns:a16="http://schemas.microsoft.com/office/drawing/2014/main" id="{00000000-0008-0000-0200-0000B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5" name="Text Box 685">
          <a:extLst>
            <a:ext uri="{FF2B5EF4-FFF2-40B4-BE49-F238E27FC236}">
              <a16:creationId xmlns:a16="http://schemas.microsoft.com/office/drawing/2014/main" id="{00000000-0008-0000-0200-0000B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46" name="Text Box 686">
          <a:extLst>
            <a:ext uri="{FF2B5EF4-FFF2-40B4-BE49-F238E27FC236}">
              <a16:creationId xmlns:a16="http://schemas.microsoft.com/office/drawing/2014/main" id="{00000000-0008-0000-0200-0000B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7" name="Text Box 687">
          <a:extLst>
            <a:ext uri="{FF2B5EF4-FFF2-40B4-BE49-F238E27FC236}">
              <a16:creationId xmlns:a16="http://schemas.microsoft.com/office/drawing/2014/main" id="{00000000-0008-0000-0200-0000B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48" name="Text Box 688">
          <a:extLst>
            <a:ext uri="{FF2B5EF4-FFF2-40B4-BE49-F238E27FC236}">
              <a16:creationId xmlns:a16="http://schemas.microsoft.com/office/drawing/2014/main" id="{00000000-0008-0000-0200-0000B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49" name="Text Box 689">
          <a:extLst>
            <a:ext uri="{FF2B5EF4-FFF2-40B4-BE49-F238E27FC236}">
              <a16:creationId xmlns:a16="http://schemas.microsoft.com/office/drawing/2014/main" id="{00000000-0008-0000-0200-0000B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50" name="Text Box 690">
          <a:extLst>
            <a:ext uri="{FF2B5EF4-FFF2-40B4-BE49-F238E27FC236}">
              <a16:creationId xmlns:a16="http://schemas.microsoft.com/office/drawing/2014/main" id="{00000000-0008-0000-0200-0000B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1" name="Text Box 691">
          <a:extLst>
            <a:ext uri="{FF2B5EF4-FFF2-40B4-BE49-F238E27FC236}">
              <a16:creationId xmlns:a16="http://schemas.microsoft.com/office/drawing/2014/main" id="{00000000-0008-0000-0200-0000B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2" name="Text Box 692">
          <a:extLst>
            <a:ext uri="{FF2B5EF4-FFF2-40B4-BE49-F238E27FC236}">
              <a16:creationId xmlns:a16="http://schemas.microsoft.com/office/drawing/2014/main" id="{00000000-0008-0000-0200-0000B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53" name="Text Box 693">
          <a:extLst>
            <a:ext uri="{FF2B5EF4-FFF2-40B4-BE49-F238E27FC236}">
              <a16:creationId xmlns:a16="http://schemas.microsoft.com/office/drawing/2014/main" id="{00000000-0008-0000-0200-0000B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4" name="Text Box 694">
          <a:extLst>
            <a:ext uri="{FF2B5EF4-FFF2-40B4-BE49-F238E27FC236}">
              <a16:creationId xmlns:a16="http://schemas.microsoft.com/office/drawing/2014/main" id="{00000000-0008-0000-0200-0000B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5" name="Text Box 695">
          <a:extLst>
            <a:ext uri="{FF2B5EF4-FFF2-40B4-BE49-F238E27FC236}">
              <a16:creationId xmlns:a16="http://schemas.microsoft.com/office/drawing/2014/main" id="{00000000-0008-0000-0200-0000B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56" name="Text Box 696">
          <a:extLst>
            <a:ext uri="{FF2B5EF4-FFF2-40B4-BE49-F238E27FC236}">
              <a16:creationId xmlns:a16="http://schemas.microsoft.com/office/drawing/2014/main" id="{00000000-0008-0000-0200-0000C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7" name="Text Box 697">
          <a:extLst>
            <a:ext uri="{FF2B5EF4-FFF2-40B4-BE49-F238E27FC236}">
              <a16:creationId xmlns:a16="http://schemas.microsoft.com/office/drawing/2014/main" id="{00000000-0008-0000-0200-0000C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58" name="Text Box 698">
          <a:extLst>
            <a:ext uri="{FF2B5EF4-FFF2-40B4-BE49-F238E27FC236}">
              <a16:creationId xmlns:a16="http://schemas.microsoft.com/office/drawing/2014/main" id="{00000000-0008-0000-0200-0000C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59" name="Text Box 699">
          <a:extLst>
            <a:ext uri="{FF2B5EF4-FFF2-40B4-BE49-F238E27FC236}">
              <a16:creationId xmlns:a16="http://schemas.microsoft.com/office/drawing/2014/main" id="{00000000-0008-0000-0200-0000C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60" name="Text Box 700">
          <a:extLst>
            <a:ext uri="{FF2B5EF4-FFF2-40B4-BE49-F238E27FC236}">
              <a16:creationId xmlns:a16="http://schemas.microsoft.com/office/drawing/2014/main" id="{00000000-0008-0000-0200-0000C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1" name="Text Box 701">
          <a:extLst>
            <a:ext uri="{FF2B5EF4-FFF2-40B4-BE49-F238E27FC236}">
              <a16:creationId xmlns:a16="http://schemas.microsoft.com/office/drawing/2014/main" id="{00000000-0008-0000-0200-0000C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2" name="Text Box 702">
          <a:extLst>
            <a:ext uri="{FF2B5EF4-FFF2-40B4-BE49-F238E27FC236}">
              <a16:creationId xmlns:a16="http://schemas.microsoft.com/office/drawing/2014/main" id="{00000000-0008-0000-0200-0000C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63" name="Text Box 703">
          <a:extLst>
            <a:ext uri="{FF2B5EF4-FFF2-40B4-BE49-F238E27FC236}">
              <a16:creationId xmlns:a16="http://schemas.microsoft.com/office/drawing/2014/main" id="{00000000-0008-0000-0200-0000C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4" name="Text Box 704">
          <a:extLst>
            <a:ext uri="{FF2B5EF4-FFF2-40B4-BE49-F238E27FC236}">
              <a16:creationId xmlns:a16="http://schemas.microsoft.com/office/drawing/2014/main" id="{00000000-0008-0000-0200-0000C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5" name="Text Box 705">
          <a:extLst>
            <a:ext uri="{FF2B5EF4-FFF2-40B4-BE49-F238E27FC236}">
              <a16:creationId xmlns:a16="http://schemas.microsoft.com/office/drawing/2014/main" id="{00000000-0008-0000-0200-0000C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66" name="Text Box 706">
          <a:extLst>
            <a:ext uri="{FF2B5EF4-FFF2-40B4-BE49-F238E27FC236}">
              <a16:creationId xmlns:a16="http://schemas.microsoft.com/office/drawing/2014/main" id="{00000000-0008-0000-0200-0000C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67" name="Text Box 707">
          <a:extLst>
            <a:ext uri="{FF2B5EF4-FFF2-40B4-BE49-F238E27FC236}">
              <a16:creationId xmlns:a16="http://schemas.microsoft.com/office/drawing/2014/main" id="{00000000-0008-0000-0200-0000C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8" name="Text Box 708">
          <a:extLst>
            <a:ext uri="{FF2B5EF4-FFF2-40B4-BE49-F238E27FC236}">
              <a16:creationId xmlns:a16="http://schemas.microsoft.com/office/drawing/2014/main" id="{00000000-0008-0000-0200-0000C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69" name="Text Box 709">
          <a:extLst>
            <a:ext uri="{FF2B5EF4-FFF2-40B4-BE49-F238E27FC236}">
              <a16:creationId xmlns:a16="http://schemas.microsoft.com/office/drawing/2014/main" id="{00000000-0008-0000-0200-0000C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70" name="Text Box 710">
          <a:extLst>
            <a:ext uri="{FF2B5EF4-FFF2-40B4-BE49-F238E27FC236}">
              <a16:creationId xmlns:a16="http://schemas.microsoft.com/office/drawing/2014/main" id="{00000000-0008-0000-0200-0000C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1" name="Text Box 711">
          <a:extLst>
            <a:ext uri="{FF2B5EF4-FFF2-40B4-BE49-F238E27FC236}">
              <a16:creationId xmlns:a16="http://schemas.microsoft.com/office/drawing/2014/main" id="{00000000-0008-0000-0200-0000C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2" name="Text Box 712">
          <a:extLst>
            <a:ext uri="{FF2B5EF4-FFF2-40B4-BE49-F238E27FC236}">
              <a16:creationId xmlns:a16="http://schemas.microsoft.com/office/drawing/2014/main" id="{00000000-0008-0000-0200-0000D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73" name="Text Box 713">
          <a:extLst>
            <a:ext uri="{FF2B5EF4-FFF2-40B4-BE49-F238E27FC236}">
              <a16:creationId xmlns:a16="http://schemas.microsoft.com/office/drawing/2014/main" id="{00000000-0008-0000-0200-0000D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4" name="Text Box 714">
          <a:extLst>
            <a:ext uri="{FF2B5EF4-FFF2-40B4-BE49-F238E27FC236}">
              <a16:creationId xmlns:a16="http://schemas.microsoft.com/office/drawing/2014/main" id="{00000000-0008-0000-0200-0000D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5" name="Text Box 715">
          <a:extLst>
            <a:ext uri="{FF2B5EF4-FFF2-40B4-BE49-F238E27FC236}">
              <a16:creationId xmlns:a16="http://schemas.microsoft.com/office/drawing/2014/main" id="{00000000-0008-0000-0200-0000D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076" name="Text Box 716">
          <a:extLst>
            <a:ext uri="{FF2B5EF4-FFF2-40B4-BE49-F238E27FC236}">
              <a16:creationId xmlns:a16="http://schemas.microsoft.com/office/drawing/2014/main" id="{00000000-0008-0000-0200-0000D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77" name="Text Box 717">
          <a:extLst>
            <a:ext uri="{FF2B5EF4-FFF2-40B4-BE49-F238E27FC236}">
              <a16:creationId xmlns:a16="http://schemas.microsoft.com/office/drawing/2014/main" id="{00000000-0008-0000-0200-0000D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8" name="Text Box 718">
          <a:extLst>
            <a:ext uri="{FF2B5EF4-FFF2-40B4-BE49-F238E27FC236}">
              <a16:creationId xmlns:a16="http://schemas.microsoft.com/office/drawing/2014/main" id="{00000000-0008-0000-0200-0000D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79" name="Text Box 719">
          <a:extLst>
            <a:ext uri="{FF2B5EF4-FFF2-40B4-BE49-F238E27FC236}">
              <a16:creationId xmlns:a16="http://schemas.microsoft.com/office/drawing/2014/main" id="{00000000-0008-0000-0200-0000D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80" name="Text Box 720">
          <a:extLst>
            <a:ext uri="{FF2B5EF4-FFF2-40B4-BE49-F238E27FC236}">
              <a16:creationId xmlns:a16="http://schemas.microsoft.com/office/drawing/2014/main" id="{00000000-0008-0000-0200-0000D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1" name="Text Box 721">
          <a:extLst>
            <a:ext uri="{FF2B5EF4-FFF2-40B4-BE49-F238E27FC236}">
              <a16:creationId xmlns:a16="http://schemas.microsoft.com/office/drawing/2014/main" id="{00000000-0008-0000-0200-0000D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2" name="Text Box 722">
          <a:extLst>
            <a:ext uri="{FF2B5EF4-FFF2-40B4-BE49-F238E27FC236}">
              <a16:creationId xmlns:a16="http://schemas.microsoft.com/office/drawing/2014/main" id="{00000000-0008-0000-0200-0000D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83" name="Text Box 723">
          <a:extLst>
            <a:ext uri="{FF2B5EF4-FFF2-40B4-BE49-F238E27FC236}">
              <a16:creationId xmlns:a16="http://schemas.microsoft.com/office/drawing/2014/main" id="{00000000-0008-0000-0200-0000D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84" name="Text Box 724">
          <a:extLst>
            <a:ext uri="{FF2B5EF4-FFF2-40B4-BE49-F238E27FC236}">
              <a16:creationId xmlns:a16="http://schemas.microsoft.com/office/drawing/2014/main" id="{00000000-0008-0000-0200-0000D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5" name="Text Box 725">
          <a:extLst>
            <a:ext uri="{FF2B5EF4-FFF2-40B4-BE49-F238E27FC236}">
              <a16:creationId xmlns:a16="http://schemas.microsoft.com/office/drawing/2014/main" id="{00000000-0008-0000-0200-0000D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6" name="Text Box 726">
          <a:extLst>
            <a:ext uri="{FF2B5EF4-FFF2-40B4-BE49-F238E27FC236}">
              <a16:creationId xmlns:a16="http://schemas.microsoft.com/office/drawing/2014/main" id="{00000000-0008-0000-0200-0000D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87" name="Text Box 727">
          <a:extLst>
            <a:ext uri="{FF2B5EF4-FFF2-40B4-BE49-F238E27FC236}">
              <a16:creationId xmlns:a16="http://schemas.microsoft.com/office/drawing/2014/main" id="{00000000-0008-0000-0200-0000D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8" name="Text Box 728">
          <a:extLst>
            <a:ext uri="{FF2B5EF4-FFF2-40B4-BE49-F238E27FC236}">
              <a16:creationId xmlns:a16="http://schemas.microsoft.com/office/drawing/2014/main" id="{00000000-0008-0000-0200-0000E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89" name="Text Box 729">
          <a:extLst>
            <a:ext uri="{FF2B5EF4-FFF2-40B4-BE49-F238E27FC236}">
              <a16:creationId xmlns:a16="http://schemas.microsoft.com/office/drawing/2014/main" id="{00000000-0008-0000-0200-0000E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90" name="Text Box 730">
          <a:extLst>
            <a:ext uri="{FF2B5EF4-FFF2-40B4-BE49-F238E27FC236}">
              <a16:creationId xmlns:a16="http://schemas.microsoft.com/office/drawing/2014/main" id="{00000000-0008-0000-0200-0000E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1" name="Text Box 731">
          <a:extLst>
            <a:ext uri="{FF2B5EF4-FFF2-40B4-BE49-F238E27FC236}">
              <a16:creationId xmlns:a16="http://schemas.microsoft.com/office/drawing/2014/main" id="{00000000-0008-0000-0200-0000E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2" name="Text Box 732">
          <a:extLst>
            <a:ext uri="{FF2B5EF4-FFF2-40B4-BE49-F238E27FC236}">
              <a16:creationId xmlns:a16="http://schemas.microsoft.com/office/drawing/2014/main" id="{00000000-0008-0000-0200-0000E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093" name="Text Box 733">
          <a:extLst>
            <a:ext uri="{FF2B5EF4-FFF2-40B4-BE49-F238E27FC236}">
              <a16:creationId xmlns:a16="http://schemas.microsoft.com/office/drawing/2014/main" id="{00000000-0008-0000-0200-0000E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94" name="Text Box 734">
          <a:extLst>
            <a:ext uri="{FF2B5EF4-FFF2-40B4-BE49-F238E27FC236}">
              <a16:creationId xmlns:a16="http://schemas.microsoft.com/office/drawing/2014/main" id="{00000000-0008-0000-0200-0000E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5" name="Text Box 735">
          <a:extLst>
            <a:ext uri="{FF2B5EF4-FFF2-40B4-BE49-F238E27FC236}">
              <a16:creationId xmlns:a16="http://schemas.microsoft.com/office/drawing/2014/main" id="{00000000-0008-0000-0200-0000E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6" name="Text Box 736">
          <a:extLst>
            <a:ext uri="{FF2B5EF4-FFF2-40B4-BE49-F238E27FC236}">
              <a16:creationId xmlns:a16="http://schemas.microsoft.com/office/drawing/2014/main" id="{00000000-0008-0000-0200-0000E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097" name="Text Box 737">
          <a:extLst>
            <a:ext uri="{FF2B5EF4-FFF2-40B4-BE49-F238E27FC236}">
              <a16:creationId xmlns:a16="http://schemas.microsoft.com/office/drawing/2014/main" id="{00000000-0008-0000-0200-0000E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8" name="Text Box 738">
          <a:extLst>
            <a:ext uri="{FF2B5EF4-FFF2-40B4-BE49-F238E27FC236}">
              <a16:creationId xmlns:a16="http://schemas.microsoft.com/office/drawing/2014/main" id="{00000000-0008-0000-0200-0000E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099" name="Text Box 739">
          <a:extLst>
            <a:ext uri="{FF2B5EF4-FFF2-40B4-BE49-F238E27FC236}">
              <a16:creationId xmlns:a16="http://schemas.microsoft.com/office/drawing/2014/main" id="{00000000-0008-0000-0200-0000E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00" name="Text Box 740">
          <a:extLst>
            <a:ext uri="{FF2B5EF4-FFF2-40B4-BE49-F238E27FC236}">
              <a16:creationId xmlns:a16="http://schemas.microsoft.com/office/drawing/2014/main" id="{00000000-0008-0000-0200-0000E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01" name="Text Box 741">
          <a:extLst>
            <a:ext uri="{FF2B5EF4-FFF2-40B4-BE49-F238E27FC236}">
              <a16:creationId xmlns:a16="http://schemas.microsoft.com/office/drawing/2014/main" id="{00000000-0008-0000-0200-0000E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2" name="Text Box 742">
          <a:extLst>
            <a:ext uri="{FF2B5EF4-FFF2-40B4-BE49-F238E27FC236}">
              <a16:creationId xmlns:a16="http://schemas.microsoft.com/office/drawing/2014/main" id="{00000000-0008-0000-0200-0000E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3" name="Text Box 743">
          <a:extLst>
            <a:ext uri="{FF2B5EF4-FFF2-40B4-BE49-F238E27FC236}">
              <a16:creationId xmlns:a16="http://schemas.microsoft.com/office/drawing/2014/main" id="{00000000-0008-0000-0200-0000E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04" name="Text Box 744">
          <a:extLst>
            <a:ext uri="{FF2B5EF4-FFF2-40B4-BE49-F238E27FC236}">
              <a16:creationId xmlns:a16="http://schemas.microsoft.com/office/drawing/2014/main" id="{00000000-0008-0000-0200-0000F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5" name="Text Box 745">
          <a:extLst>
            <a:ext uri="{FF2B5EF4-FFF2-40B4-BE49-F238E27FC236}">
              <a16:creationId xmlns:a16="http://schemas.microsoft.com/office/drawing/2014/main" id="{00000000-0008-0000-0200-0000F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6" name="Text Box 746">
          <a:extLst>
            <a:ext uri="{FF2B5EF4-FFF2-40B4-BE49-F238E27FC236}">
              <a16:creationId xmlns:a16="http://schemas.microsoft.com/office/drawing/2014/main" id="{00000000-0008-0000-0200-0000F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07" name="Text Box 747">
          <a:extLst>
            <a:ext uri="{FF2B5EF4-FFF2-40B4-BE49-F238E27FC236}">
              <a16:creationId xmlns:a16="http://schemas.microsoft.com/office/drawing/2014/main" id="{00000000-0008-0000-0200-0000F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8" name="Text Box 748">
          <a:extLst>
            <a:ext uri="{FF2B5EF4-FFF2-40B4-BE49-F238E27FC236}">
              <a16:creationId xmlns:a16="http://schemas.microsoft.com/office/drawing/2014/main" id="{00000000-0008-0000-0200-0000F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09" name="Text Box 749">
          <a:extLst>
            <a:ext uri="{FF2B5EF4-FFF2-40B4-BE49-F238E27FC236}">
              <a16:creationId xmlns:a16="http://schemas.microsoft.com/office/drawing/2014/main" id="{00000000-0008-0000-0200-0000F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10" name="Text Box 750">
          <a:extLst>
            <a:ext uri="{FF2B5EF4-FFF2-40B4-BE49-F238E27FC236}">
              <a16:creationId xmlns:a16="http://schemas.microsoft.com/office/drawing/2014/main" id="{00000000-0008-0000-0200-0000F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1" name="Text Box 751">
          <a:extLst>
            <a:ext uri="{FF2B5EF4-FFF2-40B4-BE49-F238E27FC236}">
              <a16:creationId xmlns:a16="http://schemas.microsoft.com/office/drawing/2014/main" id="{00000000-0008-0000-0200-0000F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2" name="Text Box 752">
          <a:extLst>
            <a:ext uri="{FF2B5EF4-FFF2-40B4-BE49-F238E27FC236}">
              <a16:creationId xmlns:a16="http://schemas.microsoft.com/office/drawing/2014/main" id="{00000000-0008-0000-0200-0000F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13" name="Text Box 753">
          <a:extLst>
            <a:ext uri="{FF2B5EF4-FFF2-40B4-BE49-F238E27FC236}">
              <a16:creationId xmlns:a16="http://schemas.microsoft.com/office/drawing/2014/main" id="{00000000-0008-0000-0200-0000F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4" name="Text Box 754">
          <a:extLst>
            <a:ext uri="{FF2B5EF4-FFF2-40B4-BE49-F238E27FC236}">
              <a16:creationId xmlns:a16="http://schemas.microsoft.com/office/drawing/2014/main" id="{00000000-0008-0000-0200-0000F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5" name="Text Box 755">
          <a:extLst>
            <a:ext uri="{FF2B5EF4-FFF2-40B4-BE49-F238E27FC236}">
              <a16:creationId xmlns:a16="http://schemas.microsoft.com/office/drawing/2014/main" id="{00000000-0008-0000-0200-0000F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16" name="Text Box 756">
          <a:extLst>
            <a:ext uri="{FF2B5EF4-FFF2-40B4-BE49-F238E27FC236}">
              <a16:creationId xmlns:a16="http://schemas.microsoft.com/office/drawing/2014/main" id="{00000000-0008-0000-0200-0000F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7" name="Text Box 757">
          <a:extLst>
            <a:ext uri="{FF2B5EF4-FFF2-40B4-BE49-F238E27FC236}">
              <a16:creationId xmlns:a16="http://schemas.microsoft.com/office/drawing/2014/main" id="{00000000-0008-0000-0200-0000F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18" name="Text Box 758">
          <a:extLst>
            <a:ext uri="{FF2B5EF4-FFF2-40B4-BE49-F238E27FC236}">
              <a16:creationId xmlns:a16="http://schemas.microsoft.com/office/drawing/2014/main" id="{00000000-0008-0000-0200-0000F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19" name="Text Box 759">
          <a:extLst>
            <a:ext uri="{FF2B5EF4-FFF2-40B4-BE49-F238E27FC236}">
              <a16:creationId xmlns:a16="http://schemas.microsoft.com/office/drawing/2014/main" id="{00000000-0008-0000-0200-0000F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20" name="Text Box 760">
          <a:extLst>
            <a:ext uri="{FF2B5EF4-FFF2-40B4-BE49-F238E27FC236}">
              <a16:creationId xmlns:a16="http://schemas.microsoft.com/office/drawing/2014/main" id="{00000000-0008-0000-0200-00000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1" name="Text Box 761">
          <a:extLst>
            <a:ext uri="{FF2B5EF4-FFF2-40B4-BE49-F238E27FC236}">
              <a16:creationId xmlns:a16="http://schemas.microsoft.com/office/drawing/2014/main" id="{00000000-0008-0000-0200-00000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2" name="Text Box 762">
          <a:extLst>
            <a:ext uri="{FF2B5EF4-FFF2-40B4-BE49-F238E27FC236}">
              <a16:creationId xmlns:a16="http://schemas.microsoft.com/office/drawing/2014/main" id="{00000000-0008-0000-0200-00000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23" name="Text Box 763">
          <a:extLst>
            <a:ext uri="{FF2B5EF4-FFF2-40B4-BE49-F238E27FC236}">
              <a16:creationId xmlns:a16="http://schemas.microsoft.com/office/drawing/2014/main" id="{00000000-0008-0000-0200-00000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4" name="Text Box 764">
          <a:extLst>
            <a:ext uri="{FF2B5EF4-FFF2-40B4-BE49-F238E27FC236}">
              <a16:creationId xmlns:a16="http://schemas.microsoft.com/office/drawing/2014/main" id="{00000000-0008-0000-0200-00000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5" name="Text Box 765">
          <a:extLst>
            <a:ext uri="{FF2B5EF4-FFF2-40B4-BE49-F238E27FC236}">
              <a16:creationId xmlns:a16="http://schemas.microsoft.com/office/drawing/2014/main" id="{00000000-0008-0000-0200-00000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26" name="Text Box 766">
          <a:extLst>
            <a:ext uri="{FF2B5EF4-FFF2-40B4-BE49-F238E27FC236}">
              <a16:creationId xmlns:a16="http://schemas.microsoft.com/office/drawing/2014/main" id="{00000000-0008-0000-0200-00000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7" name="Text Box 767">
          <a:extLst>
            <a:ext uri="{FF2B5EF4-FFF2-40B4-BE49-F238E27FC236}">
              <a16:creationId xmlns:a16="http://schemas.microsoft.com/office/drawing/2014/main" id="{00000000-0008-0000-0200-00000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28" name="Text Box 768">
          <a:extLst>
            <a:ext uri="{FF2B5EF4-FFF2-40B4-BE49-F238E27FC236}">
              <a16:creationId xmlns:a16="http://schemas.microsoft.com/office/drawing/2014/main" id="{00000000-0008-0000-0200-00000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29" name="Text Box 769">
          <a:extLst>
            <a:ext uri="{FF2B5EF4-FFF2-40B4-BE49-F238E27FC236}">
              <a16:creationId xmlns:a16="http://schemas.microsoft.com/office/drawing/2014/main" id="{00000000-0008-0000-0200-00000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0" name="Text Box 770">
          <a:extLst>
            <a:ext uri="{FF2B5EF4-FFF2-40B4-BE49-F238E27FC236}">
              <a16:creationId xmlns:a16="http://schemas.microsoft.com/office/drawing/2014/main" id="{00000000-0008-0000-0200-00000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1" name="Text Box 771">
          <a:extLst>
            <a:ext uri="{FF2B5EF4-FFF2-40B4-BE49-F238E27FC236}">
              <a16:creationId xmlns:a16="http://schemas.microsoft.com/office/drawing/2014/main" id="{00000000-0008-0000-0200-00000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32" name="Text Box 772">
          <a:extLst>
            <a:ext uri="{FF2B5EF4-FFF2-40B4-BE49-F238E27FC236}">
              <a16:creationId xmlns:a16="http://schemas.microsoft.com/office/drawing/2014/main" id="{00000000-0008-0000-0200-00000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3" name="Text Box 773">
          <a:extLst>
            <a:ext uri="{FF2B5EF4-FFF2-40B4-BE49-F238E27FC236}">
              <a16:creationId xmlns:a16="http://schemas.microsoft.com/office/drawing/2014/main" id="{00000000-0008-0000-0200-00000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4" name="Text Box 774">
          <a:extLst>
            <a:ext uri="{FF2B5EF4-FFF2-40B4-BE49-F238E27FC236}">
              <a16:creationId xmlns:a16="http://schemas.microsoft.com/office/drawing/2014/main" id="{00000000-0008-0000-0200-00000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35" name="Text Box 775">
          <a:extLst>
            <a:ext uri="{FF2B5EF4-FFF2-40B4-BE49-F238E27FC236}">
              <a16:creationId xmlns:a16="http://schemas.microsoft.com/office/drawing/2014/main" id="{00000000-0008-0000-0200-00000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6" name="Text Box 776">
          <a:extLst>
            <a:ext uri="{FF2B5EF4-FFF2-40B4-BE49-F238E27FC236}">
              <a16:creationId xmlns:a16="http://schemas.microsoft.com/office/drawing/2014/main" id="{00000000-0008-0000-0200-00001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37" name="Text Box 777">
          <a:extLst>
            <a:ext uri="{FF2B5EF4-FFF2-40B4-BE49-F238E27FC236}">
              <a16:creationId xmlns:a16="http://schemas.microsoft.com/office/drawing/2014/main" id="{00000000-0008-0000-0200-00001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38" name="Text Box 778">
          <a:extLst>
            <a:ext uri="{FF2B5EF4-FFF2-40B4-BE49-F238E27FC236}">
              <a16:creationId xmlns:a16="http://schemas.microsoft.com/office/drawing/2014/main" id="{00000000-0008-0000-0200-00001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39" name="Text Box 779">
          <a:extLst>
            <a:ext uri="{FF2B5EF4-FFF2-40B4-BE49-F238E27FC236}">
              <a16:creationId xmlns:a16="http://schemas.microsoft.com/office/drawing/2014/main" id="{00000000-0008-0000-0200-00001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0" name="Text Box 780">
          <a:extLst>
            <a:ext uri="{FF2B5EF4-FFF2-40B4-BE49-F238E27FC236}">
              <a16:creationId xmlns:a16="http://schemas.microsoft.com/office/drawing/2014/main" id="{00000000-0008-0000-0200-00001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1" name="Text Box 781">
          <a:extLst>
            <a:ext uri="{FF2B5EF4-FFF2-40B4-BE49-F238E27FC236}">
              <a16:creationId xmlns:a16="http://schemas.microsoft.com/office/drawing/2014/main" id="{00000000-0008-0000-0200-00001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42" name="Text Box 782">
          <a:extLst>
            <a:ext uri="{FF2B5EF4-FFF2-40B4-BE49-F238E27FC236}">
              <a16:creationId xmlns:a16="http://schemas.microsoft.com/office/drawing/2014/main" id="{00000000-0008-0000-0200-00001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3" name="Text Box 783">
          <a:extLst>
            <a:ext uri="{FF2B5EF4-FFF2-40B4-BE49-F238E27FC236}">
              <a16:creationId xmlns:a16="http://schemas.microsoft.com/office/drawing/2014/main" id="{00000000-0008-0000-0200-00001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4" name="Text Box 784">
          <a:extLst>
            <a:ext uri="{FF2B5EF4-FFF2-40B4-BE49-F238E27FC236}">
              <a16:creationId xmlns:a16="http://schemas.microsoft.com/office/drawing/2014/main" id="{00000000-0008-0000-0200-00001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45" name="Text Box 785">
          <a:extLst>
            <a:ext uri="{FF2B5EF4-FFF2-40B4-BE49-F238E27FC236}">
              <a16:creationId xmlns:a16="http://schemas.microsoft.com/office/drawing/2014/main" id="{00000000-0008-0000-0200-00001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6" name="Text Box 786">
          <a:extLst>
            <a:ext uri="{FF2B5EF4-FFF2-40B4-BE49-F238E27FC236}">
              <a16:creationId xmlns:a16="http://schemas.microsoft.com/office/drawing/2014/main" id="{00000000-0008-0000-0200-00001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7" name="Text Box 787">
          <a:extLst>
            <a:ext uri="{FF2B5EF4-FFF2-40B4-BE49-F238E27FC236}">
              <a16:creationId xmlns:a16="http://schemas.microsoft.com/office/drawing/2014/main" id="{00000000-0008-0000-0200-00001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48" name="Text Box 788">
          <a:extLst>
            <a:ext uri="{FF2B5EF4-FFF2-40B4-BE49-F238E27FC236}">
              <a16:creationId xmlns:a16="http://schemas.microsoft.com/office/drawing/2014/main" id="{00000000-0008-0000-0200-00001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49" name="Text Box 789">
          <a:extLst>
            <a:ext uri="{FF2B5EF4-FFF2-40B4-BE49-F238E27FC236}">
              <a16:creationId xmlns:a16="http://schemas.microsoft.com/office/drawing/2014/main" id="{00000000-0008-0000-0200-00001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0" name="Text Box 790">
          <a:extLst>
            <a:ext uri="{FF2B5EF4-FFF2-40B4-BE49-F238E27FC236}">
              <a16:creationId xmlns:a16="http://schemas.microsoft.com/office/drawing/2014/main" id="{00000000-0008-0000-0200-00001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51" name="Text Box 791">
          <a:extLst>
            <a:ext uri="{FF2B5EF4-FFF2-40B4-BE49-F238E27FC236}">
              <a16:creationId xmlns:a16="http://schemas.microsoft.com/office/drawing/2014/main" id="{00000000-0008-0000-0200-00001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2" name="Text Box 792">
          <a:extLst>
            <a:ext uri="{FF2B5EF4-FFF2-40B4-BE49-F238E27FC236}">
              <a16:creationId xmlns:a16="http://schemas.microsoft.com/office/drawing/2014/main" id="{00000000-0008-0000-0200-00002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3" name="Text Box 793">
          <a:extLst>
            <a:ext uri="{FF2B5EF4-FFF2-40B4-BE49-F238E27FC236}">
              <a16:creationId xmlns:a16="http://schemas.microsoft.com/office/drawing/2014/main" id="{00000000-0008-0000-0200-00002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54" name="Text Box 794">
          <a:extLst>
            <a:ext uri="{FF2B5EF4-FFF2-40B4-BE49-F238E27FC236}">
              <a16:creationId xmlns:a16="http://schemas.microsoft.com/office/drawing/2014/main" id="{00000000-0008-0000-0200-00002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5" name="Text Box 795">
          <a:extLst>
            <a:ext uri="{FF2B5EF4-FFF2-40B4-BE49-F238E27FC236}">
              <a16:creationId xmlns:a16="http://schemas.microsoft.com/office/drawing/2014/main" id="{00000000-0008-0000-0200-00002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6" name="Text Box 796">
          <a:extLst>
            <a:ext uri="{FF2B5EF4-FFF2-40B4-BE49-F238E27FC236}">
              <a16:creationId xmlns:a16="http://schemas.microsoft.com/office/drawing/2014/main" id="{00000000-0008-0000-0200-00002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57" name="Text Box 797">
          <a:extLst>
            <a:ext uri="{FF2B5EF4-FFF2-40B4-BE49-F238E27FC236}">
              <a16:creationId xmlns:a16="http://schemas.microsoft.com/office/drawing/2014/main" id="{00000000-0008-0000-0200-00002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58" name="Text Box 798">
          <a:extLst>
            <a:ext uri="{FF2B5EF4-FFF2-40B4-BE49-F238E27FC236}">
              <a16:creationId xmlns:a16="http://schemas.microsoft.com/office/drawing/2014/main" id="{00000000-0008-0000-0200-00002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59" name="Text Box 799">
          <a:extLst>
            <a:ext uri="{FF2B5EF4-FFF2-40B4-BE49-F238E27FC236}">
              <a16:creationId xmlns:a16="http://schemas.microsoft.com/office/drawing/2014/main" id="{00000000-0008-0000-0200-00002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0" name="Text Box 800">
          <a:extLst>
            <a:ext uri="{FF2B5EF4-FFF2-40B4-BE49-F238E27FC236}">
              <a16:creationId xmlns:a16="http://schemas.microsoft.com/office/drawing/2014/main" id="{00000000-0008-0000-0200-00002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61" name="Text Box 801">
          <a:extLst>
            <a:ext uri="{FF2B5EF4-FFF2-40B4-BE49-F238E27FC236}">
              <a16:creationId xmlns:a16="http://schemas.microsoft.com/office/drawing/2014/main" id="{00000000-0008-0000-0200-00002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2" name="Text Box 802">
          <a:extLst>
            <a:ext uri="{FF2B5EF4-FFF2-40B4-BE49-F238E27FC236}">
              <a16:creationId xmlns:a16="http://schemas.microsoft.com/office/drawing/2014/main" id="{00000000-0008-0000-0200-00002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3" name="Text Box 803">
          <a:extLst>
            <a:ext uri="{FF2B5EF4-FFF2-40B4-BE49-F238E27FC236}">
              <a16:creationId xmlns:a16="http://schemas.microsoft.com/office/drawing/2014/main" id="{00000000-0008-0000-0200-00002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64" name="Text Box 804">
          <a:extLst>
            <a:ext uri="{FF2B5EF4-FFF2-40B4-BE49-F238E27FC236}">
              <a16:creationId xmlns:a16="http://schemas.microsoft.com/office/drawing/2014/main" id="{00000000-0008-0000-0200-00002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5" name="Text Box 805">
          <a:extLst>
            <a:ext uri="{FF2B5EF4-FFF2-40B4-BE49-F238E27FC236}">
              <a16:creationId xmlns:a16="http://schemas.microsoft.com/office/drawing/2014/main" id="{00000000-0008-0000-0200-00002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6" name="Text Box 806">
          <a:extLst>
            <a:ext uri="{FF2B5EF4-FFF2-40B4-BE49-F238E27FC236}">
              <a16:creationId xmlns:a16="http://schemas.microsoft.com/office/drawing/2014/main" id="{00000000-0008-0000-0200-00002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67" name="Text Box 807">
          <a:extLst>
            <a:ext uri="{FF2B5EF4-FFF2-40B4-BE49-F238E27FC236}">
              <a16:creationId xmlns:a16="http://schemas.microsoft.com/office/drawing/2014/main" id="{00000000-0008-0000-0200-00002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8" name="Text Box 808">
          <a:extLst>
            <a:ext uri="{FF2B5EF4-FFF2-40B4-BE49-F238E27FC236}">
              <a16:creationId xmlns:a16="http://schemas.microsoft.com/office/drawing/2014/main" id="{00000000-0008-0000-0200-00003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69" name="Text Box 809">
          <a:extLst>
            <a:ext uri="{FF2B5EF4-FFF2-40B4-BE49-F238E27FC236}">
              <a16:creationId xmlns:a16="http://schemas.microsoft.com/office/drawing/2014/main" id="{00000000-0008-0000-0200-00003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70" name="Text Box 810">
          <a:extLst>
            <a:ext uri="{FF2B5EF4-FFF2-40B4-BE49-F238E27FC236}">
              <a16:creationId xmlns:a16="http://schemas.microsoft.com/office/drawing/2014/main" id="{00000000-0008-0000-0200-00003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1" name="Text Box 811">
          <a:extLst>
            <a:ext uri="{FF2B5EF4-FFF2-40B4-BE49-F238E27FC236}">
              <a16:creationId xmlns:a16="http://schemas.microsoft.com/office/drawing/2014/main" id="{00000000-0008-0000-0200-00003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2" name="Text Box 812">
          <a:extLst>
            <a:ext uri="{FF2B5EF4-FFF2-40B4-BE49-F238E27FC236}">
              <a16:creationId xmlns:a16="http://schemas.microsoft.com/office/drawing/2014/main" id="{00000000-0008-0000-0200-00003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73" name="Text Box 813">
          <a:extLst>
            <a:ext uri="{FF2B5EF4-FFF2-40B4-BE49-F238E27FC236}">
              <a16:creationId xmlns:a16="http://schemas.microsoft.com/office/drawing/2014/main" id="{00000000-0008-0000-0200-00003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4" name="Text Box 814">
          <a:extLst>
            <a:ext uri="{FF2B5EF4-FFF2-40B4-BE49-F238E27FC236}">
              <a16:creationId xmlns:a16="http://schemas.microsoft.com/office/drawing/2014/main" id="{00000000-0008-0000-0200-00003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5" name="Text Box 815">
          <a:extLst>
            <a:ext uri="{FF2B5EF4-FFF2-40B4-BE49-F238E27FC236}">
              <a16:creationId xmlns:a16="http://schemas.microsoft.com/office/drawing/2014/main" id="{00000000-0008-0000-0200-00003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76" name="Text Box 816">
          <a:extLst>
            <a:ext uri="{FF2B5EF4-FFF2-40B4-BE49-F238E27FC236}">
              <a16:creationId xmlns:a16="http://schemas.microsoft.com/office/drawing/2014/main" id="{00000000-0008-0000-0200-00003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77" name="Text Box 817">
          <a:extLst>
            <a:ext uri="{FF2B5EF4-FFF2-40B4-BE49-F238E27FC236}">
              <a16:creationId xmlns:a16="http://schemas.microsoft.com/office/drawing/2014/main" id="{00000000-0008-0000-0200-00003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8" name="Text Box 818">
          <a:extLst>
            <a:ext uri="{FF2B5EF4-FFF2-40B4-BE49-F238E27FC236}">
              <a16:creationId xmlns:a16="http://schemas.microsoft.com/office/drawing/2014/main" id="{00000000-0008-0000-0200-00003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79" name="Text Box 819">
          <a:extLst>
            <a:ext uri="{FF2B5EF4-FFF2-40B4-BE49-F238E27FC236}">
              <a16:creationId xmlns:a16="http://schemas.microsoft.com/office/drawing/2014/main" id="{00000000-0008-0000-0200-00003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80" name="Text Box 820">
          <a:extLst>
            <a:ext uri="{FF2B5EF4-FFF2-40B4-BE49-F238E27FC236}">
              <a16:creationId xmlns:a16="http://schemas.microsoft.com/office/drawing/2014/main" id="{00000000-0008-0000-0200-00003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1" name="Text Box 821">
          <a:extLst>
            <a:ext uri="{FF2B5EF4-FFF2-40B4-BE49-F238E27FC236}">
              <a16:creationId xmlns:a16="http://schemas.microsoft.com/office/drawing/2014/main" id="{00000000-0008-0000-0200-00003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2" name="Text Box 822">
          <a:extLst>
            <a:ext uri="{FF2B5EF4-FFF2-40B4-BE49-F238E27FC236}">
              <a16:creationId xmlns:a16="http://schemas.microsoft.com/office/drawing/2014/main" id="{00000000-0008-0000-0200-00003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83" name="Text Box 823">
          <a:extLst>
            <a:ext uri="{FF2B5EF4-FFF2-40B4-BE49-F238E27FC236}">
              <a16:creationId xmlns:a16="http://schemas.microsoft.com/office/drawing/2014/main" id="{00000000-0008-0000-0200-00003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4" name="Text Box 824">
          <a:extLst>
            <a:ext uri="{FF2B5EF4-FFF2-40B4-BE49-F238E27FC236}">
              <a16:creationId xmlns:a16="http://schemas.microsoft.com/office/drawing/2014/main" id="{00000000-0008-0000-0200-00004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5" name="Text Box 825">
          <a:extLst>
            <a:ext uri="{FF2B5EF4-FFF2-40B4-BE49-F238E27FC236}">
              <a16:creationId xmlns:a16="http://schemas.microsoft.com/office/drawing/2014/main" id="{00000000-0008-0000-0200-00004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186" name="Text Box 826">
          <a:extLst>
            <a:ext uri="{FF2B5EF4-FFF2-40B4-BE49-F238E27FC236}">
              <a16:creationId xmlns:a16="http://schemas.microsoft.com/office/drawing/2014/main" id="{00000000-0008-0000-0200-00004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7" name="Text Box 827">
          <a:extLst>
            <a:ext uri="{FF2B5EF4-FFF2-40B4-BE49-F238E27FC236}">
              <a16:creationId xmlns:a16="http://schemas.microsoft.com/office/drawing/2014/main" id="{00000000-0008-0000-0200-00004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88" name="Text Box 828">
          <a:extLst>
            <a:ext uri="{FF2B5EF4-FFF2-40B4-BE49-F238E27FC236}">
              <a16:creationId xmlns:a16="http://schemas.microsoft.com/office/drawing/2014/main" id="{00000000-0008-0000-0200-00004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89" name="Text Box 829">
          <a:extLst>
            <a:ext uri="{FF2B5EF4-FFF2-40B4-BE49-F238E27FC236}">
              <a16:creationId xmlns:a16="http://schemas.microsoft.com/office/drawing/2014/main" id="{00000000-0008-0000-0200-00004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0" name="Text Box 830">
          <a:extLst>
            <a:ext uri="{FF2B5EF4-FFF2-40B4-BE49-F238E27FC236}">
              <a16:creationId xmlns:a16="http://schemas.microsoft.com/office/drawing/2014/main" id="{00000000-0008-0000-0200-00004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1" name="Text Box 831">
          <a:extLst>
            <a:ext uri="{FF2B5EF4-FFF2-40B4-BE49-F238E27FC236}">
              <a16:creationId xmlns:a16="http://schemas.microsoft.com/office/drawing/2014/main" id="{00000000-0008-0000-0200-00004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92" name="Text Box 832">
          <a:extLst>
            <a:ext uri="{FF2B5EF4-FFF2-40B4-BE49-F238E27FC236}">
              <a16:creationId xmlns:a16="http://schemas.microsoft.com/office/drawing/2014/main" id="{00000000-0008-0000-0200-00004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3" name="Text Box 833">
          <a:extLst>
            <a:ext uri="{FF2B5EF4-FFF2-40B4-BE49-F238E27FC236}">
              <a16:creationId xmlns:a16="http://schemas.microsoft.com/office/drawing/2014/main" id="{00000000-0008-0000-0200-00004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4" name="Text Box 834">
          <a:extLst>
            <a:ext uri="{FF2B5EF4-FFF2-40B4-BE49-F238E27FC236}">
              <a16:creationId xmlns:a16="http://schemas.microsoft.com/office/drawing/2014/main" id="{00000000-0008-0000-0200-00004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95" name="Text Box 835">
          <a:extLst>
            <a:ext uri="{FF2B5EF4-FFF2-40B4-BE49-F238E27FC236}">
              <a16:creationId xmlns:a16="http://schemas.microsoft.com/office/drawing/2014/main" id="{00000000-0008-0000-0200-00004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96" name="Text Box 836">
          <a:extLst>
            <a:ext uri="{FF2B5EF4-FFF2-40B4-BE49-F238E27FC236}">
              <a16:creationId xmlns:a16="http://schemas.microsoft.com/office/drawing/2014/main" id="{00000000-0008-0000-0200-00004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7" name="Text Box 837">
          <a:extLst>
            <a:ext uri="{FF2B5EF4-FFF2-40B4-BE49-F238E27FC236}">
              <a16:creationId xmlns:a16="http://schemas.microsoft.com/office/drawing/2014/main" id="{00000000-0008-0000-0200-00004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198" name="Text Box 838">
          <a:extLst>
            <a:ext uri="{FF2B5EF4-FFF2-40B4-BE49-F238E27FC236}">
              <a16:creationId xmlns:a16="http://schemas.microsoft.com/office/drawing/2014/main" id="{00000000-0008-0000-0200-00004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199" name="Text Box 839">
          <a:extLst>
            <a:ext uri="{FF2B5EF4-FFF2-40B4-BE49-F238E27FC236}">
              <a16:creationId xmlns:a16="http://schemas.microsoft.com/office/drawing/2014/main" id="{00000000-0008-0000-0200-00004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0" name="Text Box 840">
          <a:extLst>
            <a:ext uri="{FF2B5EF4-FFF2-40B4-BE49-F238E27FC236}">
              <a16:creationId xmlns:a16="http://schemas.microsoft.com/office/drawing/2014/main" id="{00000000-0008-0000-0200-00005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1" name="Text Box 841">
          <a:extLst>
            <a:ext uri="{FF2B5EF4-FFF2-40B4-BE49-F238E27FC236}">
              <a16:creationId xmlns:a16="http://schemas.microsoft.com/office/drawing/2014/main" id="{00000000-0008-0000-0200-00005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02" name="Text Box 842">
          <a:extLst>
            <a:ext uri="{FF2B5EF4-FFF2-40B4-BE49-F238E27FC236}">
              <a16:creationId xmlns:a16="http://schemas.microsoft.com/office/drawing/2014/main" id="{00000000-0008-0000-0200-00005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3" name="Text Box 843">
          <a:extLst>
            <a:ext uri="{FF2B5EF4-FFF2-40B4-BE49-F238E27FC236}">
              <a16:creationId xmlns:a16="http://schemas.microsoft.com/office/drawing/2014/main" id="{00000000-0008-0000-0200-00005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4" name="Text Box 844">
          <a:extLst>
            <a:ext uri="{FF2B5EF4-FFF2-40B4-BE49-F238E27FC236}">
              <a16:creationId xmlns:a16="http://schemas.microsoft.com/office/drawing/2014/main" id="{00000000-0008-0000-0200-00005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05" name="Text Box 845">
          <a:extLst>
            <a:ext uri="{FF2B5EF4-FFF2-40B4-BE49-F238E27FC236}">
              <a16:creationId xmlns:a16="http://schemas.microsoft.com/office/drawing/2014/main" id="{00000000-0008-0000-0200-00005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6" name="Text Box 846">
          <a:extLst>
            <a:ext uri="{FF2B5EF4-FFF2-40B4-BE49-F238E27FC236}">
              <a16:creationId xmlns:a16="http://schemas.microsoft.com/office/drawing/2014/main" id="{00000000-0008-0000-0200-00005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7" name="Text Box 847">
          <a:extLst>
            <a:ext uri="{FF2B5EF4-FFF2-40B4-BE49-F238E27FC236}">
              <a16:creationId xmlns:a16="http://schemas.microsoft.com/office/drawing/2014/main" id="{00000000-0008-0000-0200-00005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08" name="Text Box 848">
          <a:extLst>
            <a:ext uri="{FF2B5EF4-FFF2-40B4-BE49-F238E27FC236}">
              <a16:creationId xmlns:a16="http://schemas.microsoft.com/office/drawing/2014/main" id="{00000000-0008-0000-0200-00005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09" name="Text Box 849">
          <a:extLst>
            <a:ext uri="{FF2B5EF4-FFF2-40B4-BE49-F238E27FC236}">
              <a16:creationId xmlns:a16="http://schemas.microsoft.com/office/drawing/2014/main" id="{00000000-0008-0000-0200-00005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0" name="Text Box 850">
          <a:extLst>
            <a:ext uri="{FF2B5EF4-FFF2-40B4-BE49-F238E27FC236}">
              <a16:creationId xmlns:a16="http://schemas.microsoft.com/office/drawing/2014/main" id="{00000000-0008-0000-0200-00005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11" name="Text Box 851">
          <a:extLst>
            <a:ext uri="{FF2B5EF4-FFF2-40B4-BE49-F238E27FC236}">
              <a16:creationId xmlns:a16="http://schemas.microsoft.com/office/drawing/2014/main" id="{00000000-0008-0000-0200-00005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2" name="Text Box 852">
          <a:extLst>
            <a:ext uri="{FF2B5EF4-FFF2-40B4-BE49-F238E27FC236}">
              <a16:creationId xmlns:a16="http://schemas.microsoft.com/office/drawing/2014/main" id="{00000000-0008-0000-0200-00005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3" name="Text Box 853">
          <a:extLst>
            <a:ext uri="{FF2B5EF4-FFF2-40B4-BE49-F238E27FC236}">
              <a16:creationId xmlns:a16="http://schemas.microsoft.com/office/drawing/2014/main" id="{00000000-0008-0000-0200-00005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14" name="Text Box 854">
          <a:extLst>
            <a:ext uri="{FF2B5EF4-FFF2-40B4-BE49-F238E27FC236}">
              <a16:creationId xmlns:a16="http://schemas.microsoft.com/office/drawing/2014/main" id="{00000000-0008-0000-0200-00005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15" name="Text Box 855">
          <a:extLst>
            <a:ext uri="{FF2B5EF4-FFF2-40B4-BE49-F238E27FC236}">
              <a16:creationId xmlns:a16="http://schemas.microsoft.com/office/drawing/2014/main" id="{00000000-0008-0000-0200-00005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6" name="Text Box 856">
          <a:extLst>
            <a:ext uri="{FF2B5EF4-FFF2-40B4-BE49-F238E27FC236}">
              <a16:creationId xmlns:a16="http://schemas.microsoft.com/office/drawing/2014/main" id="{00000000-0008-0000-0200-00006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7" name="Text Box 857">
          <a:extLst>
            <a:ext uri="{FF2B5EF4-FFF2-40B4-BE49-F238E27FC236}">
              <a16:creationId xmlns:a16="http://schemas.microsoft.com/office/drawing/2014/main" id="{00000000-0008-0000-0200-00006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18" name="Text Box 858">
          <a:extLst>
            <a:ext uri="{FF2B5EF4-FFF2-40B4-BE49-F238E27FC236}">
              <a16:creationId xmlns:a16="http://schemas.microsoft.com/office/drawing/2014/main" id="{00000000-0008-0000-0200-00006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19" name="Text Box 859">
          <a:extLst>
            <a:ext uri="{FF2B5EF4-FFF2-40B4-BE49-F238E27FC236}">
              <a16:creationId xmlns:a16="http://schemas.microsoft.com/office/drawing/2014/main" id="{00000000-0008-0000-0200-00006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20" name="Text Box 860">
          <a:extLst>
            <a:ext uri="{FF2B5EF4-FFF2-40B4-BE49-F238E27FC236}">
              <a16:creationId xmlns:a16="http://schemas.microsoft.com/office/drawing/2014/main" id="{00000000-0008-0000-0200-00006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21" name="Text Box 861">
          <a:extLst>
            <a:ext uri="{FF2B5EF4-FFF2-40B4-BE49-F238E27FC236}">
              <a16:creationId xmlns:a16="http://schemas.microsoft.com/office/drawing/2014/main" id="{00000000-0008-0000-0200-00006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22" name="Text Box 862">
          <a:extLst>
            <a:ext uri="{FF2B5EF4-FFF2-40B4-BE49-F238E27FC236}">
              <a16:creationId xmlns:a16="http://schemas.microsoft.com/office/drawing/2014/main" id="{00000000-0008-0000-0200-00006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23" name="Text Box 863">
          <a:extLst>
            <a:ext uri="{FF2B5EF4-FFF2-40B4-BE49-F238E27FC236}">
              <a16:creationId xmlns:a16="http://schemas.microsoft.com/office/drawing/2014/main" id="{00000000-0008-0000-0200-00006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24" name="Text Box 864">
          <a:extLst>
            <a:ext uri="{FF2B5EF4-FFF2-40B4-BE49-F238E27FC236}">
              <a16:creationId xmlns:a16="http://schemas.microsoft.com/office/drawing/2014/main" id="{00000000-0008-0000-0200-00006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25" name="Text Box 865">
          <a:extLst>
            <a:ext uri="{FF2B5EF4-FFF2-40B4-BE49-F238E27FC236}">
              <a16:creationId xmlns:a16="http://schemas.microsoft.com/office/drawing/2014/main" id="{00000000-0008-0000-0200-00006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26" name="Text Box 866">
          <a:extLst>
            <a:ext uri="{FF2B5EF4-FFF2-40B4-BE49-F238E27FC236}">
              <a16:creationId xmlns:a16="http://schemas.microsoft.com/office/drawing/2014/main" id="{00000000-0008-0000-0200-00006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27" name="Text Box 867">
          <a:extLst>
            <a:ext uri="{FF2B5EF4-FFF2-40B4-BE49-F238E27FC236}">
              <a16:creationId xmlns:a16="http://schemas.microsoft.com/office/drawing/2014/main" id="{00000000-0008-0000-0200-00006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93</xdr:row>
      <xdr:rowOff>0</xdr:rowOff>
    </xdr:from>
    <xdr:ext cx="0" cy="38100"/>
    <xdr:sp macro="" textlink="">
      <xdr:nvSpPr>
        <xdr:cNvPr id="5228" name="Text Box 868">
          <a:extLst>
            <a:ext uri="{FF2B5EF4-FFF2-40B4-BE49-F238E27FC236}">
              <a16:creationId xmlns:a16="http://schemas.microsoft.com/office/drawing/2014/main" id="{00000000-0008-0000-0200-00006C14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93</xdr:row>
      <xdr:rowOff>0</xdr:rowOff>
    </xdr:from>
    <xdr:ext cx="0" cy="38100"/>
    <xdr:sp macro="" textlink="">
      <xdr:nvSpPr>
        <xdr:cNvPr id="5229" name="Text Box 869">
          <a:extLst>
            <a:ext uri="{FF2B5EF4-FFF2-40B4-BE49-F238E27FC236}">
              <a16:creationId xmlns:a16="http://schemas.microsoft.com/office/drawing/2014/main" id="{00000000-0008-0000-0200-00006D14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93</xdr:row>
      <xdr:rowOff>0</xdr:rowOff>
    </xdr:from>
    <xdr:ext cx="0" cy="38100"/>
    <xdr:sp macro="" textlink="">
      <xdr:nvSpPr>
        <xdr:cNvPr id="5230" name="Text Box 870">
          <a:extLst>
            <a:ext uri="{FF2B5EF4-FFF2-40B4-BE49-F238E27FC236}">
              <a16:creationId xmlns:a16="http://schemas.microsoft.com/office/drawing/2014/main" id="{00000000-0008-0000-0200-00006E140000}"/>
            </a:ext>
          </a:extLst>
        </xdr:cNvPr>
        <xdr:cNvSpPr txBox="1">
          <a:spLocks noChangeArrowheads="1"/>
        </xdr:cNvSpPr>
      </xdr:nvSpPr>
      <xdr:spPr bwMode="auto">
        <a:xfrm>
          <a:off x="4317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1" name="Text Box 101">
          <a:extLst>
            <a:ext uri="{FF2B5EF4-FFF2-40B4-BE49-F238E27FC236}">
              <a16:creationId xmlns:a16="http://schemas.microsoft.com/office/drawing/2014/main" id="{00000000-0008-0000-0200-00006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2" name="Text Box 102">
          <a:extLst>
            <a:ext uri="{FF2B5EF4-FFF2-40B4-BE49-F238E27FC236}">
              <a16:creationId xmlns:a16="http://schemas.microsoft.com/office/drawing/2014/main" id="{00000000-0008-0000-0200-00007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5233" name="Text Box 130">
          <a:extLst>
            <a:ext uri="{FF2B5EF4-FFF2-40B4-BE49-F238E27FC236}">
              <a16:creationId xmlns:a16="http://schemas.microsoft.com/office/drawing/2014/main" id="{00000000-0008-0000-0200-00007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234" name="Text Box 131">
          <a:extLst>
            <a:ext uri="{FF2B5EF4-FFF2-40B4-BE49-F238E27FC236}">
              <a16:creationId xmlns:a16="http://schemas.microsoft.com/office/drawing/2014/main" id="{00000000-0008-0000-0200-00007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5" name="Text Box 132">
          <a:extLst>
            <a:ext uri="{FF2B5EF4-FFF2-40B4-BE49-F238E27FC236}">
              <a16:creationId xmlns:a16="http://schemas.microsoft.com/office/drawing/2014/main" id="{00000000-0008-0000-0200-00007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6" name="Text Box 133">
          <a:extLst>
            <a:ext uri="{FF2B5EF4-FFF2-40B4-BE49-F238E27FC236}">
              <a16:creationId xmlns:a16="http://schemas.microsoft.com/office/drawing/2014/main" id="{00000000-0008-0000-0200-00007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37" name="Text Box 134">
          <a:extLst>
            <a:ext uri="{FF2B5EF4-FFF2-40B4-BE49-F238E27FC236}">
              <a16:creationId xmlns:a16="http://schemas.microsoft.com/office/drawing/2014/main" id="{00000000-0008-0000-0200-00007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8" name="Text Box 135">
          <a:extLst>
            <a:ext uri="{FF2B5EF4-FFF2-40B4-BE49-F238E27FC236}">
              <a16:creationId xmlns:a16="http://schemas.microsoft.com/office/drawing/2014/main" id="{00000000-0008-0000-0200-00007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39" name="Text Box 136">
          <a:extLst>
            <a:ext uri="{FF2B5EF4-FFF2-40B4-BE49-F238E27FC236}">
              <a16:creationId xmlns:a16="http://schemas.microsoft.com/office/drawing/2014/main" id="{00000000-0008-0000-0200-00007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240" name="Text Box 137">
          <a:extLst>
            <a:ext uri="{FF2B5EF4-FFF2-40B4-BE49-F238E27FC236}">
              <a16:creationId xmlns:a16="http://schemas.microsoft.com/office/drawing/2014/main" id="{00000000-0008-0000-0200-00007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1" name="Text Box 138">
          <a:extLst>
            <a:ext uri="{FF2B5EF4-FFF2-40B4-BE49-F238E27FC236}">
              <a16:creationId xmlns:a16="http://schemas.microsoft.com/office/drawing/2014/main" id="{00000000-0008-0000-0200-00007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2" name="Text Box 139">
          <a:extLst>
            <a:ext uri="{FF2B5EF4-FFF2-40B4-BE49-F238E27FC236}">
              <a16:creationId xmlns:a16="http://schemas.microsoft.com/office/drawing/2014/main" id="{00000000-0008-0000-0200-00007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43" name="Text Box 140">
          <a:extLst>
            <a:ext uri="{FF2B5EF4-FFF2-40B4-BE49-F238E27FC236}">
              <a16:creationId xmlns:a16="http://schemas.microsoft.com/office/drawing/2014/main" id="{00000000-0008-0000-0200-00007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4" name="Text Box 141">
          <a:extLst>
            <a:ext uri="{FF2B5EF4-FFF2-40B4-BE49-F238E27FC236}">
              <a16:creationId xmlns:a16="http://schemas.microsoft.com/office/drawing/2014/main" id="{00000000-0008-0000-0200-00007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5" name="Text Box 142">
          <a:extLst>
            <a:ext uri="{FF2B5EF4-FFF2-40B4-BE49-F238E27FC236}">
              <a16:creationId xmlns:a16="http://schemas.microsoft.com/office/drawing/2014/main" id="{00000000-0008-0000-0200-00007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246" name="Text Box 143">
          <a:extLst>
            <a:ext uri="{FF2B5EF4-FFF2-40B4-BE49-F238E27FC236}">
              <a16:creationId xmlns:a16="http://schemas.microsoft.com/office/drawing/2014/main" id="{00000000-0008-0000-0200-00007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7" name="Text Box 144">
          <a:extLst>
            <a:ext uri="{FF2B5EF4-FFF2-40B4-BE49-F238E27FC236}">
              <a16:creationId xmlns:a16="http://schemas.microsoft.com/office/drawing/2014/main" id="{00000000-0008-0000-0200-00007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48" name="Text Box 145">
          <a:extLst>
            <a:ext uri="{FF2B5EF4-FFF2-40B4-BE49-F238E27FC236}">
              <a16:creationId xmlns:a16="http://schemas.microsoft.com/office/drawing/2014/main" id="{00000000-0008-0000-0200-00008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49" name="Text Box 146">
          <a:extLst>
            <a:ext uri="{FF2B5EF4-FFF2-40B4-BE49-F238E27FC236}">
              <a16:creationId xmlns:a16="http://schemas.microsoft.com/office/drawing/2014/main" id="{00000000-0008-0000-0200-00008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250" name="Text Box 147">
          <a:extLst>
            <a:ext uri="{FF2B5EF4-FFF2-40B4-BE49-F238E27FC236}">
              <a16:creationId xmlns:a16="http://schemas.microsoft.com/office/drawing/2014/main" id="{00000000-0008-0000-0200-00008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1" name="Text Box 148">
          <a:extLst>
            <a:ext uri="{FF2B5EF4-FFF2-40B4-BE49-F238E27FC236}">
              <a16:creationId xmlns:a16="http://schemas.microsoft.com/office/drawing/2014/main" id="{00000000-0008-0000-0200-00008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2" name="Text Box 149">
          <a:extLst>
            <a:ext uri="{FF2B5EF4-FFF2-40B4-BE49-F238E27FC236}">
              <a16:creationId xmlns:a16="http://schemas.microsoft.com/office/drawing/2014/main" id="{00000000-0008-0000-0200-00008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53" name="Text Box 150">
          <a:extLst>
            <a:ext uri="{FF2B5EF4-FFF2-40B4-BE49-F238E27FC236}">
              <a16:creationId xmlns:a16="http://schemas.microsoft.com/office/drawing/2014/main" id="{00000000-0008-0000-0200-00008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4" name="Text Box 151">
          <a:extLst>
            <a:ext uri="{FF2B5EF4-FFF2-40B4-BE49-F238E27FC236}">
              <a16:creationId xmlns:a16="http://schemas.microsoft.com/office/drawing/2014/main" id="{00000000-0008-0000-0200-00008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5" name="Text Box 152">
          <a:extLst>
            <a:ext uri="{FF2B5EF4-FFF2-40B4-BE49-F238E27FC236}">
              <a16:creationId xmlns:a16="http://schemas.microsoft.com/office/drawing/2014/main" id="{00000000-0008-0000-0200-00008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256" name="Text Box 153">
          <a:extLst>
            <a:ext uri="{FF2B5EF4-FFF2-40B4-BE49-F238E27FC236}">
              <a16:creationId xmlns:a16="http://schemas.microsoft.com/office/drawing/2014/main" id="{00000000-0008-0000-0200-00008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7" name="Text Box 154">
          <a:extLst>
            <a:ext uri="{FF2B5EF4-FFF2-40B4-BE49-F238E27FC236}">
              <a16:creationId xmlns:a16="http://schemas.microsoft.com/office/drawing/2014/main" id="{00000000-0008-0000-0200-00008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58" name="Text Box 155">
          <a:extLst>
            <a:ext uri="{FF2B5EF4-FFF2-40B4-BE49-F238E27FC236}">
              <a16:creationId xmlns:a16="http://schemas.microsoft.com/office/drawing/2014/main" id="{00000000-0008-0000-0200-00008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59" name="Text Box 156">
          <a:extLst>
            <a:ext uri="{FF2B5EF4-FFF2-40B4-BE49-F238E27FC236}">
              <a16:creationId xmlns:a16="http://schemas.microsoft.com/office/drawing/2014/main" id="{00000000-0008-0000-0200-00008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0" name="Text Box 157">
          <a:extLst>
            <a:ext uri="{FF2B5EF4-FFF2-40B4-BE49-F238E27FC236}">
              <a16:creationId xmlns:a16="http://schemas.microsoft.com/office/drawing/2014/main" id="{00000000-0008-0000-0200-00008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1" name="Text Box 158">
          <a:extLst>
            <a:ext uri="{FF2B5EF4-FFF2-40B4-BE49-F238E27FC236}">
              <a16:creationId xmlns:a16="http://schemas.microsoft.com/office/drawing/2014/main" id="{00000000-0008-0000-0200-00008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262" name="Text Box 159">
          <a:extLst>
            <a:ext uri="{FF2B5EF4-FFF2-40B4-BE49-F238E27FC236}">
              <a16:creationId xmlns:a16="http://schemas.microsoft.com/office/drawing/2014/main" id="{00000000-0008-0000-0200-00008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3" name="Text Box 160">
          <a:extLst>
            <a:ext uri="{FF2B5EF4-FFF2-40B4-BE49-F238E27FC236}">
              <a16:creationId xmlns:a16="http://schemas.microsoft.com/office/drawing/2014/main" id="{00000000-0008-0000-0200-00008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4" name="Text Box 161">
          <a:extLst>
            <a:ext uri="{FF2B5EF4-FFF2-40B4-BE49-F238E27FC236}">
              <a16:creationId xmlns:a16="http://schemas.microsoft.com/office/drawing/2014/main" id="{00000000-0008-0000-0200-00009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65" name="Text Box 162">
          <a:extLst>
            <a:ext uri="{FF2B5EF4-FFF2-40B4-BE49-F238E27FC236}">
              <a16:creationId xmlns:a16="http://schemas.microsoft.com/office/drawing/2014/main" id="{00000000-0008-0000-0200-00009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66" name="Text Box 163">
          <a:extLst>
            <a:ext uri="{FF2B5EF4-FFF2-40B4-BE49-F238E27FC236}">
              <a16:creationId xmlns:a16="http://schemas.microsoft.com/office/drawing/2014/main" id="{00000000-0008-0000-0200-00009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7" name="Text Box 164">
          <a:extLst>
            <a:ext uri="{FF2B5EF4-FFF2-40B4-BE49-F238E27FC236}">
              <a16:creationId xmlns:a16="http://schemas.microsoft.com/office/drawing/2014/main" id="{00000000-0008-0000-0200-00009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68" name="Text Box 165">
          <a:extLst>
            <a:ext uri="{FF2B5EF4-FFF2-40B4-BE49-F238E27FC236}">
              <a16:creationId xmlns:a16="http://schemas.microsoft.com/office/drawing/2014/main" id="{00000000-0008-0000-0200-00009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69" name="Text Box 166">
          <a:extLst>
            <a:ext uri="{FF2B5EF4-FFF2-40B4-BE49-F238E27FC236}">
              <a16:creationId xmlns:a16="http://schemas.microsoft.com/office/drawing/2014/main" id="{00000000-0008-0000-0200-00009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0" name="Text Box 167">
          <a:extLst>
            <a:ext uri="{FF2B5EF4-FFF2-40B4-BE49-F238E27FC236}">
              <a16:creationId xmlns:a16="http://schemas.microsoft.com/office/drawing/2014/main" id="{00000000-0008-0000-0200-00009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1" name="Text Box 168">
          <a:extLst>
            <a:ext uri="{FF2B5EF4-FFF2-40B4-BE49-F238E27FC236}">
              <a16:creationId xmlns:a16="http://schemas.microsoft.com/office/drawing/2014/main" id="{00000000-0008-0000-0200-00009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72" name="Text Box 169">
          <a:extLst>
            <a:ext uri="{FF2B5EF4-FFF2-40B4-BE49-F238E27FC236}">
              <a16:creationId xmlns:a16="http://schemas.microsoft.com/office/drawing/2014/main" id="{00000000-0008-0000-0200-00009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3" name="Text Box 170">
          <a:extLst>
            <a:ext uri="{FF2B5EF4-FFF2-40B4-BE49-F238E27FC236}">
              <a16:creationId xmlns:a16="http://schemas.microsoft.com/office/drawing/2014/main" id="{00000000-0008-0000-0200-00009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4" name="Text Box 171">
          <a:extLst>
            <a:ext uri="{FF2B5EF4-FFF2-40B4-BE49-F238E27FC236}">
              <a16:creationId xmlns:a16="http://schemas.microsoft.com/office/drawing/2014/main" id="{00000000-0008-0000-0200-00009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75" name="Text Box 172">
          <a:extLst>
            <a:ext uri="{FF2B5EF4-FFF2-40B4-BE49-F238E27FC236}">
              <a16:creationId xmlns:a16="http://schemas.microsoft.com/office/drawing/2014/main" id="{00000000-0008-0000-0200-00009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6" name="Text Box 173">
          <a:extLst>
            <a:ext uri="{FF2B5EF4-FFF2-40B4-BE49-F238E27FC236}">
              <a16:creationId xmlns:a16="http://schemas.microsoft.com/office/drawing/2014/main" id="{00000000-0008-0000-0200-00009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7" name="Text Box 174">
          <a:extLst>
            <a:ext uri="{FF2B5EF4-FFF2-40B4-BE49-F238E27FC236}">
              <a16:creationId xmlns:a16="http://schemas.microsoft.com/office/drawing/2014/main" id="{00000000-0008-0000-0200-00009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78" name="Text Box 175">
          <a:extLst>
            <a:ext uri="{FF2B5EF4-FFF2-40B4-BE49-F238E27FC236}">
              <a16:creationId xmlns:a16="http://schemas.microsoft.com/office/drawing/2014/main" id="{00000000-0008-0000-0200-00009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79" name="Text Box 176">
          <a:extLst>
            <a:ext uri="{FF2B5EF4-FFF2-40B4-BE49-F238E27FC236}">
              <a16:creationId xmlns:a16="http://schemas.microsoft.com/office/drawing/2014/main" id="{00000000-0008-0000-0200-00009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0" name="Text Box 177">
          <a:extLst>
            <a:ext uri="{FF2B5EF4-FFF2-40B4-BE49-F238E27FC236}">
              <a16:creationId xmlns:a16="http://schemas.microsoft.com/office/drawing/2014/main" id="{00000000-0008-0000-0200-0000A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281" name="Text Box 178">
          <a:extLst>
            <a:ext uri="{FF2B5EF4-FFF2-40B4-BE49-F238E27FC236}">
              <a16:creationId xmlns:a16="http://schemas.microsoft.com/office/drawing/2014/main" id="{00000000-0008-0000-0200-0000A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2" name="Text Box 179">
          <a:extLst>
            <a:ext uri="{FF2B5EF4-FFF2-40B4-BE49-F238E27FC236}">
              <a16:creationId xmlns:a16="http://schemas.microsoft.com/office/drawing/2014/main" id="{00000000-0008-0000-0200-0000A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3" name="Text Box 180">
          <a:extLst>
            <a:ext uri="{FF2B5EF4-FFF2-40B4-BE49-F238E27FC236}">
              <a16:creationId xmlns:a16="http://schemas.microsoft.com/office/drawing/2014/main" id="{00000000-0008-0000-0200-0000A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284" name="Text Box 208">
          <a:extLst>
            <a:ext uri="{FF2B5EF4-FFF2-40B4-BE49-F238E27FC236}">
              <a16:creationId xmlns:a16="http://schemas.microsoft.com/office/drawing/2014/main" id="{00000000-0008-0000-0200-0000A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85" name="Text Box 209">
          <a:extLst>
            <a:ext uri="{FF2B5EF4-FFF2-40B4-BE49-F238E27FC236}">
              <a16:creationId xmlns:a16="http://schemas.microsoft.com/office/drawing/2014/main" id="{00000000-0008-0000-0200-0000A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6" name="Text Box 210">
          <a:extLst>
            <a:ext uri="{FF2B5EF4-FFF2-40B4-BE49-F238E27FC236}">
              <a16:creationId xmlns:a16="http://schemas.microsoft.com/office/drawing/2014/main" id="{00000000-0008-0000-0200-0000A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7" name="Text Box 211">
          <a:extLst>
            <a:ext uri="{FF2B5EF4-FFF2-40B4-BE49-F238E27FC236}">
              <a16:creationId xmlns:a16="http://schemas.microsoft.com/office/drawing/2014/main" id="{00000000-0008-0000-0200-0000A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88" name="Text Box 212">
          <a:extLst>
            <a:ext uri="{FF2B5EF4-FFF2-40B4-BE49-F238E27FC236}">
              <a16:creationId xmlns:a16="http://schemas.microsoft.com/office/drawing/2014/main" id="{00000000-0008-0000-0200-0000A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89" name="Text Box 213">
          <a:extLst>
            <a:ext uri="{FF2B5EF4-FFF2-40B4-BE49-F238E27FC236}">
              <a16:creationId xmlns:a16="http://schemas.microsoft.com/office/drawing/2014/main" id="{00000000-0008-0000-0200-0000A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0" name="Text Box 214">
          <a:extLst>
            <a:ext uri="{FF2B5EF4-FFF2-40B4-BE49-F238E27FC236}">
              <a16:creationId xmlns:a16="http://schemas.microsoft.com/office/drawing/2014/main" id="{00000000-0008-0000-0200-0000A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91" name="Text Box 215">
          <a:extLst>
            <a:ext uri="{FF2B5EF4-FFF2-40B4-BE49-F238E27FC236}">
              <a16:creationId xmlns:a16="http://schemas.microsoft.com/office/drawing/2014/main" id="{00000000-0008-0000-0200-0000A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2" name="Text Box 216">
          <a:extLst>
            <a:ext uri="{FF2B5EF4-FFF2-40B4-BE49-F238E27FC236}">
              <a16:creationId xmlns:a16="http://schemas.microsoft.com/office/drawing/2014/main" id="{00000000-0008-0000-0200-0000A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3" name="Text Box 217">
          <a:extLst>
            <a:ext uri="{FF2B5EF4-FFF2-40B4-BE49-F238E27FC236}">
              <a16:creationId xmlns:a16="http://schemas.microsoft.com/office/drawing/2014/main" id="{00000000-0008-0000-0200-0000A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294" name="Text Box 218">
          <a:extLst>
            <a:ext uri="{FF2B5EF4-FFF2-40B4-BE49-F238E27FC236}">
              <a16:creationId xmlns:a16="http://schemas.microsoft.com/office/drawing/2014/main" id="{00000000-0008-0000-0200-0000A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5" name="Text Box 219">
          <a:extLst>
            <a:ext uri="{FF2B5EF4-FFF2-40B4-BE49-F238E27FC236}">
              <a16:creationId xmlns:a16="http://schemas.microsoft.com/office/drawing/2014/main" id="{00000000-0008-0000-0200-0000A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6" name="Text Box 220">
          <a:extLst>
            <a:ext uri="{FF2B5EF4-FFF2-40B4-BE49-F238E27FC236}">
              <a16:creationId xmlns:a16="http://schemas.microsoft.com/office/drawing/2014/main" id="{00000000-0008-0000-0200-0000B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297" name="Text Box 221">
          <a:extLst>
            <a:ext uri="{FF2B5EF4-FFF2-40B4-BE49-F238E27FC236}">
              <a16:creationId xmlns:a16="http://schemas.microsoft.com/office/drawing/2014/main" id="{00000000-0008-0000-0200-0000B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8" name="Text Box 222">
          <a:extLst>
            <a:ext uri="{FF2B5EF4-FFF2-40B4-BE49-F238E27FC236}">
              <a16:creationId xmlns:a16="http://schemas.microsoft.com/office/drawing/2014/main" id="{00000000-0008-0000-0200-0000B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299" name="Text Box 223">
          <a:extLst>
            <a:ext uri="{FF2B5EF4-FFF2-40B4-BE49-F238E27FC236}">
              <a16:creationId xmlns:a16="http://schemas.microsoft.com/office/drawing/2014/main" id="{00000000-0008-0000-0200-0000B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00" name="Text Box 224">
          <a:extLst>
            <a:ext uri="{FF2B5EF4-FFF2-40B4-BE49-F238E27FC236}">
              <a16:creationId xmlns:a16="http://schemas.microsoft.com/office/drawing/2014/main" id="{00000000-0008-0000-0200-0000B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1" name="Text Box 225">
          <a:extLst>
            <a:ext uri="{FF2B5EF4-FFF2-40B4-BE49-F238E27FC236}">
              <a16:creationId xmlns:a16="http://schemas.microsoft.com/office/drawing/2014/main" id="{00000000-0008-0000-0200-0000B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2" name="Text Box 226">
          <a:extLst>
            <a:ext uri="{FF2B5EF4-FFF2-40B4-BE49-F238E27FC236}">
              <a16:creationId xmlns:a16="http://schemas.microsoft.com/office/drawing/2014/main" id="{00000000-0008-0000-0200-0000B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03" name="Text Box 227">
          <a:extLst>
            <a:ext uri="{FF2B5EF4-FFF2-40B4-BE49-F238E27FC236}">
              <a16:creationId xmlns:a16="http://schemas.microsoft.com/office/drawing/2014/main" id="{00000000-0008-0000-0200-0000B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04" name="Text Box 228">
          <a:extLst>
            <a:ext uri="{FF2B5EF4-FFF2-40B4-BE49-F238E27FC236}">
              <a16:creationId xmlns:a16="http://schemas.microsoft.com/office/drawing/2014/main" id="{00000000-0008-0000-0200-0000B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5" name="Text Box 229">
          <a:extLst>
            <a:ext uri="{FF2B5EF4-FFF2-40B4-BE49-F238E27FC236}">
              <a16:creationId xmlns:a16="http://schemas.microsoft.com/office/drawing/2014/main" id="{00000000-0008-0000-0200-0000B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6" name="Text Box 230">
          <a:extLst>
            <a:ext uri="{FF2B5EF4-FFF2-40B4-BE49-F238E27FC236}">
              <a16:creationId xmlns:a16="http://schemas.microsoft.com/office/drawing/2014/main" id="{00000000-0008-0000-0200-0000B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07" name="Text Box 231">
          <a:extLst>
            <a:ext uri="{FF2B5EF4-FFF2-40B4-BE49-F238E27FC236}">
              <a16:creationId xmlns:a16="http://schemas.microsoft.com/office/drawing/2014/main" id="{00000000-0008-0000-0200-0000B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8" name="Text Box 232">
          <a:extLst>
            <a:ext uri="{FF2B5EF4-FFF2-40B4-BE49-F238E27FC236}">
              <a16:creationId xmlns:a16="http://schemas.microsoft.com/office/drawing/2014/main" id="{00000000-0008-0000-0200-0000B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09" name="Text Box 233">
          <a:extLst>
            <a:ext uri="{FF2B5EF4-FFF2-40B4-BE49-F238E27FC236}">
              <a16:creationId xmlns:a16="http://schemas.microsoft.com/office/drawing/2014/main" id="{00000000-0008-0000-0200-0000B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10" name="Text Box 234">
          <a:extLst>
            <a:ext uri="{FF2B5EF4-FFF2-40B4-BE49-F238E27FC236}">
              <a16:creationId xmlns:a16="http://schemas.microsoft.com/office/drawing/2014/main" id="{00000000-0008-0000-0200-0000B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1" name="Text Box 235">
          <a:extLst>
            <a:ext uri="{FF2B5EF4-FFF2-40B4-BE49-F238E27FC236}">
              <a16:creationId xmlns:a16="http://schemas.microsoft.com/office/drawing/2014/main" id="{00000000-0008-0000-0200-0000B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2" name="Text Box 236">
          <a:extLst>
            <a:ext uri="{FF2B5EF4-FFF2-40B4-BE49-F238E27FC236}">
              <a16:creationId xmlns:a16="http://schemas.microsoft.com/office/drawing/2014/main" id="{00000000-0008-0000-0200-0000C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13" name="Text Box 237">
          <a:extLst>
            <a:ext uri="{FF2B5EF4-FFF2-40B4-BE49-F238E27FC236}">
              <a16:creationId xmlns:a16="http://schemas.microsoft.com/office/drawing/2014/main" id="{00000000-0008-0000-0200-0000C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14" name="Text Box 238">
          <a:extLst>
            <a:ext uri="{FF2B5EF4-FFF2-40B4-BE49-F238E27FC236}">
              <a16:creationId xmlns:a16="http://schemas.microsoft.com/office/drawing/2014/main" id="{00000000-0008-0000-0200-0000C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5" name="Text Box 239">
          <a:extLst>
            <a:ext uri="{FF2B5EF4-FFF2-40B4-BE49-F238E27FC236}">
              <a16:creationId xmlns:a16="http://schemas.microsoft.com/office/drawing/2014/main" id="{00000000-0008-0000-0200-0000C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6" name="Text Box 240">
          <a:extLst>
            <a:ext uri="{FF2B5EF4-FFF2-40B4-BE49-F238E27FC236}">
              <a16:creationId xmlns:a16="http://schemas.microsoft.com/office/drawing/2014/main" id="{00000000-0008-0000-0200-0000C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17" name="Text Box 241">
          <a:extLst>
            <a:ext uri="{FF2B5EF4-FFF2-40B4-BE49-F238E27FC236}">
              <a16:creationId xmlns:a16="http://schemas.microsoft.com/office/drawing/2014/main" id="{00000000-0008-0000-0200-0000C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8" name="Text Box 242">
          <a:extLst>
            <a:ext uri="{FF2B5EF4-FFF2-40B4-BE49-F238E27FC236}">
              <a16:creationId xmlns:a16="http://schemas.microsoft.com/office/drawing/2014/main" id="{00000000-0008-0000-0200-0000C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19" name="Text Box 243">
          <a:extLst>
            <a:ext uri="{FF2B5EF4-FFF2-40B4-BE49-F238E27FC236}">
              <a16:creationId xmlns:a16="http://schemas.microsoft.com/office/drawing/2014/main" id="{00000000-0008-0000-0200-0000C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20" name="Text Box 244">
          <a:extLst>
            <a:ext uri="{FF2B5EF4-FFF2-40B4-BE49-F238E27FC236}">
              <a16:creationId xmlns:a16="http://schemas.microsoft.com/office/drawing/2014/main" id="{00000000-0008-0000-0200-0000C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1" name="Text Box 245">
          <a:extLst>
            <a:ext uri="{FF2B5EF4-FFF2-40B4-BE49-F238E27FC236}">
              <a16:creationId xmlns:a16="http://schemas.microsoft.com/office/drawing/2014/main" id="{00000000-0008-0000-0200-0000C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2" name="Text Box 246">
          <a:extLst>
            <a:ext uri="{FF2B5EF4-FFF2-40B4-BE49-F238E27FC236}">
              <a16:creationId xmlns:a16="http://schemas.microsoft.com/office/drawing/2014/main" id="{00000000-0008-0000-0200-0000C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23" name="Text Box 247">
          <a:extLst>
            <a:ext uri="{FF2B5EF4-FFF2-40B4-BE49-F238E27FC236}">
              <a16:creationId xmlns:a16="http://schemas.microsoft.com/office/drawing/2014/main" id="{00000000-0008-0000-0200-0000C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24" name="Text Box 248">
          <a:extLst>
            <a:ext uri="{FF2B5EF4-FFF2-40B4-BE49-F238E27FC236}">
              <a16:creationId xmlns:a16="http://schemas.microsoft.com/office/drawing/2014/main" id="{00000000-0008-0000-0200-0000C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5" name="Text Box 249">
          <a:extLst>
            <a:ext uri="{FF2B5EF4-FFF2-40B4-BE49-F238E27FC236}">
              <a16:creationId xmlns:a16="http://schemas.microsoft.com/office/drawing/2014/main" id="{00000000-0008-0000-0200-0000C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6" name="Text Box 250">
          <a:extLst>
            <a:ext uri="{FF2B5EF4-FFF2-40B4-BE49-F238E27FC236}">
              <a16:creationId xmlns:a16="http://schemas.microsoft.com/office/drawing/2014/main" id="{00000000-0008-0000-0200-0000C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27" name="Text Box 251">
          <a:extLst>
            <a:ext uri="{FF2B5EF4-FFF2-40B4-BE49-F238E27FC236}">
              <a16:creationId xmlns:a16="http://schemas.microsoft.com/office/drawing/2014/main" id="{00000000-0008-0000-0200-0000C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8" name="Text Box 252">
          <a:extLst>
            <a:ext uri="{FF2B5EF4-FFF2-40B4-BE49-F238E27FC236}">
              <a16:creationId xmlns:a16="http://schemas.microsoft.com/office/drawing/2014/main" id="{00000000-0008-0000-0200-0000D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29" name="Text Box 253">
          <a:extLst>
            <a:ext uri="{FF2B5EF4-FFF2-40B4-BE49-F238E27FC236}">
              <a16:creationId xmlns:a16="http://schemas.microsoft.com/office/drawing/2014/main" id="{00000000-0008-0000-0200-0000D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30" name="Text Box 254">
          <a:extLst>
            <a:ext uri="{FF2B5EF4-FFF2-40B4-BE49-F238E27FC236}">
              <a16:creationId xmlns:a16="http://schemas.microsoft.com/office/drawing/2014/main" id="{00000000-0008-0000-0200-0000D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1" name="Text Box 255">
          <a:extLst>
            <a:ext uri="{FF2B5EF4-FFF2-40B4-BE49-F238E27FC236}">
              <a16:creationId xmlns:a16="http://schemas.microsoft.com/office/drawing/2014/main" id="{00000000-0008-0000-0200-0000D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2" name="Text Box 256">
          <a:extLst>
            <a:ext uri="{FF2B5EF4-FFF2-40B4-BE49-F238E27FC236}">
              <a16:creationId xmlns:a16="http://schemas.microsoft.com/office/drawing/2014/main" id="{00000000-0008-0000-0200-0000D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333" name="Text Box 257">
          <a:extLst>
            <a:ext uri="{FF2B5EF4-FFF2-40B4-BE49-F238E27FC236}">
              <a16:creationId xmlns:a16="http://schemas.microsoft.com/office/drawing/2014/main" id="{00000000-0008-0000-0200-0000D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34" name="Text Box 258">
          <a:extLst>
            <a:ext uri="{FF2B5EF4-FFF2-40B4-BE49-F238E27FC236}">
              <a16:creationId xmlns:a16="http://schemas.microsoft.com/office/drawing/2014/main" id="{00000000-0008-0000-0200-0000D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5" name="Text Box 259">
          <a:extLst>
            <a:ext uri="{FF2B5EF4-FFF2-40B4-BE49-F238E27FC236}">
              <a16:creationId xmlns:a16="http://schemas.microsoft.com/office/drawing/2014/main" id="{00000000-0008-0000-0200-0000D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6" name="Text Box 260">
          <a:extLst>
            <a:ext uri="{FF2B5EF4-FFF2-40B4-BE49-F238E27FC236}">
              <a16:creationId xmlns:a16="http://schemas.microsoft.com/office/drawing/2014/main" id="{00000000-0008-0000-0200-0000D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37" name="Text Box 261">
          <a:extLst>
            <a:ext uri="{FF2B5EF4-FFF2-40B4-BE49-F238E27FC236}">
              <a16:creationId xmlns:a16="http://schemas.microsoft.com/office/drawing/2014/main" id="{00000000-0008-0000-0200-0000D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8" name="Text Box 262">
          <a:extLst>
            <a:ext uri="{FF2B5EF4-FFF2-40B4-BE49-F238E27FC236}">
              <a16:creationId xmlns:a16="http://schemas.microsoft.com/office/drawing/2014/main" id="{00000000-0008-0000-0200-0000D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39" name="Text Box 263">
          <a:extLst>
            <a:ext uri="{FF2B5EF4-FFF2-40B4-BE49-F238E27FC236}">
              <a16:creationId xmlns:a16="http://schemas.microsoft.com/office/drawing/2014/main" id="{00000000-0008-0000-0200-0000D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40" name="Text Box 264">
          <a:extLst>
            <a:ext uri="{FF2B5EF4-FFF2-40B4-BE49-F238E27FC236}">
              <a16:creationId xmlns:a16="http://schemas.microsoft.com/office/drawing/2014/main" id="{00000000-0008-0000-0200-0000D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1" name="Text Box 265">
          <a:extLst>
            <a:ext uri="{FF2B5EF4-FFF2-40B4-BE49-F238E27FC236}">
              <a16:creationId xmlns:a16="http://schemas.microsoft.com/office/drawing/2014/main" id="{00000000-0008-0000-0200-0000D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2" name="Text Box 266">
          <a:extLst>
            <a:ext uri="{FF2B5EF4-FFF2-40B4-BE49-F238E27FC236}">
              <a16:creationId xmlns:a16="http://schemas.microsoft.com/office/drawing/2014/main" id="{00000000-0008-0000-0200-0000D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43" name="Text Box 267">
          <a:extLst>
            <a:ext uri="{FF2B5EF4-FFF2-40B4-BE49-F238E27FC236}">
              <a16:creationId xmlns:a16="http://schemas.microsoft.com/office/drawing/2014/main" id="{00000000-0008-0000-0200-0000D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44" name="Text Box 268">
          <a:extLst>
            <a:ext uri="{FF2B5EF4-FFF2-40B4-BE49-F238E27FC236}">
              <a16:creationId xmlns:a16="http://schemas.microsoft.com/office/drawing/2014/main" id="{00000000-0008-0000-0200-0000E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5" name="Text Box 269">
          <a:extLst>
            <a:ext uri="{FF2B5EF4-FFF2-40B4-BE49-F238E27FC236}">
              <a16:creationId xmlns:a16="http://schemas.microsoft.com/office/drawing/2014/main" id="{00000000-0008-0000-0200-0000E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6" name="Text Box 270">
          <a:extLst>
            <a:ext uri="{FF2B5EF4-FFF2-40B4-BE49-F238E27FC236}">
              <a16:creationId xmlns:a16="http://schemas.microsoft.com/office/drawing/2014/main" id="{00000000-0008-0000-0200-0000E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47" name="Text Box 271">
          <a:extLst>
            <a:ext uri="{FF2B5EF4-FFF2-40B4-BE49-F238E27FC236}">
              <a16:creationId xmlns:a16="http://schemas.microsoft.com/office/drawing/2014/main" id="{00000000-0008-0000-0200-0000E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8" name="Text Box 272">
          <a:extLst>
            <a:ext uri="{FF2B5EF4-FFF2-40B4-BE49-F238E27FC236}">
              <a16:creationId xmlns:a16="http://schemas.microsoft.com/office/drawing/2014/main" id="{00000000-0008-0000-0200-0000E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49" name="Text Box 273">
          <a:extLst>
            <a:ext uri="{FF2B5EF4-FFF2-40B4-BE49-F238E27FC236}">
              <a16:creationId xmlns:a16="http://schemas.microsoft.com/office/drawing/2014/main" id="{00000000-0008-0000-0200-0000E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50" name="Text Box 274">
          <a:extLst>
            <a:ext uri="{FF2B5EF4-FFF2-40B4-BE49-F238E27FC236}">
              <a16:creationId xmlns:a16="http://schemas.microsoft.com/office/drawing/2014/main" id="{00000000-0008-0000-0200-0000E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1" name="Text Box 275">
          <a:extLst>
            <a:ext uri="{FF2B5EF4-FFF2-40B4-BE49-F238E27FC236}">
              <a16:creationId xmlns:a16="http://schemas.microsoft.com/office/drawing/2014/main" id="{00000000-0008-0000-0200-0000E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2" name="Text Box 276">
          <a:extLst>
            <a:ext uri="{FF2B5EF4-FFF2-40B4-BE49-F238E27FC236}">
              <a16:creationId xmlns:a16="http://schemas.microsoft.com/office/drawing/2014/main" id="{00000000-0008-0000-0200-0000E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353" name="Text Box 277">
          <a:extLst>
            <a:ext uri="{FF2B5EF4-FFF2-40B4-BE49-F238E27FC236}">
              <a16:creationId xmlns:a16="http://schemas.microsoft.com/office/drawing/2014/main" id="{00000000-0008-0000-0200-0000E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54" name="Text Box 278">
          <a:extLst>
            <a:ext uri="{FF2B5EF4-FFF2-40B4-BE49-F238E27FC236}">
              <a16:creationId xmlns:a16="http://schemas.microsoft.com/office/drawing/2014/main" id="{00000000-0008-0000-0200-0000E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5" name="Text Box 279">
          <a:extLst>
            <a:ext uri="{FF2B5EF4-FFF2-40B4-BE49-F238E27FC236}">
              <a16:creationId xmlns:a16="http://schemas.microsoft.com/office/drawing/2014/main" id="{00000000-0008-0000-0200-0000E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6" name="Text Box 280">
          <a:extLst>
            <a:ext uri="{FF2B5EF4-FFF2-40B4-BE49-F238E27FC236}">
              <a16:creationId xmlns:a16="http://schemas.microsoft.com/office/drawing/2014/main" id="{00000000-0008-0000-0200-0000E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57" name="Text Box 281">
          <a:extLst>
            <a:ext uri="{FF2B5EF4-FFF2-40B4-BE49-F238E27FC236}">
              <a16:creationId xmlns:a16="http://schemas.microsoft.com/office/drawing/2014/main" id="{00000000-0008-0000-0200-0000E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8" name="Text Box 282">
          <a:extLst>
            <a:ext uri="{FF2B5EF4-FFF2-40B4-BE49-F238E27FC236}">
              <a16:creationId xmlns:a16="http://schemas.microsoft.com/office/drawing/2014/main" id="{00000000-0008-0000-0200-0000E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59" name="Text Box 283">
          <a:extLst>
            <a:ext uri="{FF2B5EF4-FFF2-40B4-BE49-F238E27FC236}">
              <a16:creationId xmlns:a16="http://schemas.microsoft.com/office/drawing/2014/main" id="{00000000-0008-0000-0200-0000E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60" name="Text Box 284">
          <a:extLst>
            <a:ext uri="{FF2B5EF4-FFF2-40B4-BE49-F238E27FC236}">
              <a16:creationId xmlns:a16="http://schemas.microsoft.com/office/drawing/2014/main" id="{00000000-0008-0000-0200-0000F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1" name="Text Box 285">
          <a:extLst>
            <a:ext uri="{FF2B5EF4-FFF2-40B4-BE49-F238E27FC236}">
              <a16:creationId xmlns:a16="http://schemas.microsoft.com/office/drawing/2014/main" id="{00000000-0008-0000-0200-0000F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2" name="Text Box 286">
          <a:extLst>
            <a:ext uri="{FF2B5EF4-FFF2-40B4-BE49-F238E27FC236}">
              <a16:creationId xmlns:a16="http://schemas.microsoft.com/office/drawing/2014/main" id="{00000000-0008-0000-0200-0000F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63" name="Text Box 287">
          <a:extLst>
            <a:ext uri="{FF2B5EF4-FFF2-40B4-BE49-F238E27FC236}">
              <a16:creationId xmlns:a16="http://schemas.microsoft.com/office/drawing/2014/main" id="{00000000-0008-0000-0200-0000F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4" name="Text Box 288">
          <a:extLst>
            <a:ext uri="{FF2B5EF4-FFF2-40B4-BE49-F238E27FC236}">
              <a16:creationId xmlns:a16="http://schemas.microsoft.com/office/drawing/2014/main" id="{00000000-0008-0000-0200-0000F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5" name="Text Box 289">
          <a:extLst>
            <a:ext uri="{FF2B5EF4-FFF2-40B4-BE49-F238E27FC236}">
              <a16:creationId xmlns:a16="http://schemas.microsoft.com/office/drawing/2014/main" id="{00000000-0008-0000-0200-0000F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66" name="Text Box 290">
          <a:extLst>
            <a:ext uri="{FF2B5EF4-FFF2-40B4-BE49-F238E27FC236}">
              <a16:creationId xmlns:a16="http://schemas.microsoft.com/office/drawing/2014/main" id="{00000000-0008-0000-0200-0000F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7" name="Text Box 291">
          <a:extLst>
            <a:ext uri="{FF2B5EF4-FFF2-40B4-BE49-F238E27FC236}">
              <a16:creationId xmlns:a16="http://schemas.microsoft.com/office/drawing/2014/main" id="{00000000-0008-0000-0200-0000F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68" name="Text Box 292">
          <a:extLst>
            <a:ext uri="{FF2B5EF4-FFF2-40B4-BE49-F238E27FC236}">
              <a16:creationId xmlns:a16="http://schemas.microsoft.com/office/drawing/2014/main" id="{00000000-0008-0000-0200-0000F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69" name="Text Box 293">
          <a:extLst>
            <a:ext uri="{FF2B5EF4-FFF2-40B4-BE49-F238E27FC236}">
              <a16:creationId xmlns:a16="http://schemas.microsoft.com/office/drawing/2014/main" id="{00000000-0008-0000-0200-0000F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0" name="Text Box 294">
          <a:extLst>
            <a:ext uri="{FF2B5EF4-FFF2-40B4-BE49-F238E27FC236}">
              <a16:creationId xmlns:a16="http://schemas.microsoft.com/office/drawing/2014/main" id="{00000000-0008-0000-0200-0000F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1" name="Text Box 295">
          <a:extLst>
            <a:ext uri="{FF2B5EF4-FFF2-40B4-BE49-F238E27FC236}">
              <a16:creationId xmlns:a16="http://schemas.microsoft.com/office/drawing/2014/main" id="{00000000-0008-0000-0200-0000F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72" name="Text Box 296">
          <a:extLst>
            <a:ext uri="{FF2B5EF4-FFF2-40B4-BE49-F238E27FC236}">
              <a16:creationId xmlns:a16="http://schemas.microsoft.com/office/drawing/2014/main" id="{00000000-0008-0000-0200-0000F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73" name="Text Box 297">
          <a:extLst>
            <a:ext uri="{FF2B5EF4-FFF2-40B4-BE49-F238E27FC236}">
              <a16:creationId xmlns:a16="http://schemas.microsoft.com/office/drawing/2014/main" id="{00000000-0008-0000-0200-0000F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4" name="Text Box 298">
          <a:extLst>
            <a:ext uri="{FF2B5EF4-FFF2-40B4-BE49-F238E27FC236}">
              <a16:creationId xmlns:a16="http://schemas.microsoft.com/office/drawing/2014/main" id="{00000000-0008-0000-0200-0000F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5" name="Text Box 299">
          <a:extLst>
            <a:ext uri="{FF2B5EF4-FFF2-40B4-BE49-F238E27FC236}">
              <a16:creationId xmlns:a16="http://schemas.microsoft.com/office/drawing/2014/main" id="{00000000-0008-0000-0200-0000F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76" name="Text Box 300">
          <a:extLst>
            <a:ext uri="{FF2B5EF4-FFF2-40B4-BE49-F238E27FC236}">
              <a16:creationId xmlns:a16="http://schemas.microsoft.com/office/drawing/2014/main" id="{00000000-0008-0000-0200-00000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7" name="Text Box 301">
          <a:extLst>
            <a:ext uri="{FF2B5EF4-FFF2-40B4-BE49-F238E27FC236}">
              <a16:creationId xmlns:a16="http://schemas.microsoft.com/office/drawing/2014/main" id="{00000000-0008-0000-0200-00000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78" name="Text Box 302">
          <a:extLst>
            <a:ext uri="{FF2B5EF4-FFF2-40B4-BE49-F238E27FC236}">
              <a16:creationId xmlns:a16="http://schemas.microsoft.com/office/drawing/2014/main" id="{00000000-0008-0000-0200-00000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79" name="Text Box 303">
          <a:extLst>
            <a:ext uri="{FF2B5EF4-FFF2-40B4-BE49-F238E27FC236}">
              <a16:creationId xmlns:a16="http://schemas.microsoft.com/office/drawing/2014/main" id="{00000000-0008-0000-0200-00000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0" name="Text Box 304">
          <a:extLst>
            <a:ext uri="{FF2B5EF4-FFF2-40B4-BE49-F238E27FC236}">
              <a16:creationId xmlns:a16="http://schemas.microsoft.com/office/drawing/2014/main" id="{00000000-0008-0000-0200-00000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1" name="Text Box 305">
          <a:extLst>
            <a:ext uri="{FF2B5EF4-FFF2-40B4-BE49-F238E27FC236}">
              <a16:creationId xmlns:a16="http://schemas.microsoft.com/office/drawing/2014/main" id="{00000000-0008-0000-0200-00000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82" name="Text Box 306">
          <a:extLst>
            <a:ext uri="{FF2B5EF4-FFF2-40B4-BE49-F238E27FC236}">
              <a16:creationId xmlns:a16="http://schemas.microsoft.com/office/drawing/2014/main" id="{00000000-0008-0000-0200-00000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3" name="Text Box 307">
          <a:extLst>
            <a:ext uri="{FF2B5EF4-FFF2-40B4-BE49-F238E27FC236}">
              <a16:creationId xmlns:a16="http://schemas.microsoft.com/office/drawing/2014/main" id="{00000000-0008-0000-0200-00000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4" name="Text Box 308">
          <a:extLst>
            <a:ext uri="{FF2B5EF4-FFF2-40B4-BE49-F238E27FC236}">
              <a16:creationId xmlns:a16="http://schemas.microsoft.com/office/drawing/2014/main" id="{00000000-0008-0000-0200-00000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85" name="Text Box 336">
          <a:extLst>
            <a:ext uri="{FF2B5EF4-FFF2-40B4-BE49-F238E27FC236}">
              <a16:creationId xmlns:a16="http://schemas.microsoft.com/office/drawing/2014/main" id="{00000000-0008-0000-0200-00000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86" name="Text Box 337">
          <a:extLst>
            <a:ext uri="{FF2B5EF4-FFF2-40B4-BE49-F238E27FC236}">
              <a16:creationId xmlns:a16="http://schemas.microsoft.com/office/drawing/2014/main" id="{00000000-0008-0000-0200-00000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7" name="Text Box 338">
          <a:extLst>
            <a:ext uri="{FF2B5EF4-FFF2-40B4-BE49-F238E27FC236}">
              <a16:creationId xmlns:a16="http://schemas.microsoft.com/office/drawing/2014/main" id="{00000000-0008-0000-0200-00000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88" name="Text Box 339">
          <a:extLst>
            <a:ext uri="{FF2B5EF4-FFF2-40B4-BE49-F238E27FC236}">
              <a16:creationId xmlns:a16="http://schemas.microsoft.com/office/drawing/2014/main" id="{00000000-0008-0000-0200-00000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89" name="Text Box 340">
          <a:extLst>
            <a:ext uri="{FF2B5EF4-FFF2-40B4-BE49-F238E27FC236}">
              <a16:creationId xmlns:a16="http://schemas.microsoft.com/office/drawing/2014/main" id="{00000000-0008-0000-0200-00000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0" name="Text Box 341">
          <a:extLst>
            <a:ext uri="{FF2B5EF4-FFF2-40B4-BE49-F238E27FC236}">
              <a16:creationId xmlns:a16="http://schemas.microsoft.com/office/drawing/2014/main" id="{00000000-0008-0000-0200-00000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1" name="Text Box 342">
          <a:extLst>
            <a:ext uri="{FF2B5EF4-FFF2-40B4-BE49-F238E27FC236}">
              <a16:creationId xmlns:a16="http://schemas.microsoft.com/office/drawing/2014/main" id="{00000000-0008-0000-0200-00000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92" name="Text Box 343">
          <a:extLst>
            <a:ext uri="{FF2B5EF4-FFF2-40B4-BE49-F238E27FC236}">
              <a16:creationId xmlns:a16="http://schemas.microsoft.com/office/drawing/2014/main" id="{00000000-0008-0000-0200-00001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3" name="Text Box 344">
          <a:extLst>
            <a:ext uri="{FF2B5EF4-FFF2-40B4-BE49-F238E27FC236}">
              <a16:creationId xmlns:a16="http://schemas.microsoft.com/office/drawing/2014/main" id="{00000000-0008-0000-0200-00001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4" name="Text Box 345">
          <a:extLst>
            <a:ext uri="{FF2B5EF4-FFF2-40B4-BE49-F238E27FC236}">
              <a16:creationId xmlns:a16="http://schemas.microsoft.com/office/drawing/2014/main" id="{00000000-0008-0000-0200-00001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395" name="Text Box 373">
          <a:extLst>
            <a:ext uri="{FF2B5EF4-FFF2-40B4-BE49-F238E27FC236}">
              <a16:creationId xmlns:a16="http://schemas.microsoft.com/office/drawing/2014/main" id="{00000000-0008-0000-0200-00001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396" name="Text Box 374">
          <a:extLst>
            <a:ext uri="{FF2B5EF4-FFF2-40B4-BE49-F238E27FC236}">
              <a16:creationId xmlns:a16="http://schemas.microsoft.com/office/drawing/2014/main" id="{00000000-0008-0000-0200-00001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7" name="Text Box 375">
          <a:extLst>
            <a:ext uri="{FF2B5EF4-FFF2-40B4-BE49-F238E27FC236}">
              <a16:creationId xmlns:a16="http://schemas.microsoft.com/office/drawing/2014/main" id="{00000000-0008-0000-0200-00001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398" name="Text Box 376">
          <a:extLst>
            <a:ext uri="{FF2B5EF4-FFF2-40B4-BE49-F238E27FC236}">
              <a16:creationId xmlns:a16="http://schemas.microsoft.com/office/drawing/2014/main" id="{00000000-0008-0000-0200-00001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399" name="Text Box 377">
          <a:extLst>
            <a:ext uri="{FF2B5EF4-FFF2-40B4-BE49-F238E27FC236}">
              <a16:creationId xmlns:a16="http://schemas.microsoft.com/office/drawing/2014/main" id="{00000000-0008-0000-0200-00001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0" name="Text Box 378">
          <a:extLst>
            <a:ext uri="{FF2B5EF4-FFF2-40B4-BE49-F238E27FC236}">
              <a16:creationId xmlns:a16="http://schemas.microsoft.com/office/drawing/2014/main" id="{00000000-0008-0000-0200-00001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1" name="Text Box 379">
          <a:extLst>
            <a:ext uri="{FF2B5EF4-FFF2-40B4-BE49-F238E27FC236}">
              <a16:creationId xmlns:a16="http://schemas.microsoft.com/office/drawing/2014/main" id="{00000000-0008-0000-0200-00001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402" name="Text Box 380">
          <a:extLst>
            <a:ext uri="{FF2B5EF4-FFF2-40B4-BE49-F238E27FC236}">
              <a16:creationId xmlns:a16="http://schemas.microsoft.com/office/drawing/2014/main" id="{00000000-0008-0000-0200-00001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3" name="Text Box 381">
          <a:extLst>
            <a:ext uri="{FF2B5EF4-FFF2-40B4-BE49-F238E27FC236}">
              <a16:creationId xmlns:a16="http://schemas.microsoft.com/office/drawing/2014/main" id="{00000000-0008-0000-0200-00001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4" name="Text Box 382">
          <a:extLst>
            <a:ext uri="{FF2B5EF4-FFF2-40B4-BE49-F238E27FC236}">
              <a16:creationId xmlns:a16="http://schemas.microsoft.com/office/drawing/2014/main" id="{00000000-0008-0000-0200-00001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405" name="Text Box 410">
          <a:extLst>
            <a:ext uri="{FF2B5EF4-FFF2-40B4-BE49-F238E27FC236}">
              <a16:creationId xmlns:a16="http://schemas.microsoft.com/office/drawing/2014/main" id="{00000000-0008-0000-0200-00001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06" name="Text Box 411">
          <a:extLst>
            <a:ext uri="{FF2B5EF4-FFF2-40B4-BE49-F238E27FC236}">
              <a16:creationId xmlns:a16="http://schemas.microsoft.com/office/drawing/2014/main" id="{00000000-0008-0000-0200-00001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7" name="Text Box 412">
          <a:extLst>
            <a:ext uri="{FF2B5EF4-FFF2-40B4-BE49-F238E27FC236}">
              <a16:creationId xmlns:a16="http://schemas.microsoft.com/office/drawing/2014/main" id="{00000000-0008-0000-0200-00001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08" name="Text Box 413">
          <a:extLst>
            <a:ext uri="{FF2B5EF4-FFF2-40B4-BE49-F238E27FC236}">
              <a16:creationId xmlns:a16="http://schemas.microsoft.com/office/drawing/2014/main" id="{00000000-0008-0000-0200-00002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09" name="Text Box 414">
          <a:extLst>
            <a:ext uri="{FF2B5EF4-FFF2-40B4-BE49-F238E27FC236}">
              <a16:creationId xmlns:a16="http://schemas.microsoft.com/office/drawing/2014/main" id="{00000000-0008-0000-0200-00002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0" name="Text Box 415">
          <a:extLst>
            <a:ext uri="{FF2B5EF4-FFF2-40B4-BE49-F238E27FC236}">
              <a16:creationId xmlns:a16="http://schemas.microsoft.com/office/drawing/2014/main" id="{00000000-0008-0000-0200-00002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1" name="Text Box 416">
          <a:extLst>
            <a:ext uri="{FF2B5EF4-FFF2-40B4-BE49-F238E27FC236}">
              <a16:creationId xmlns:a16="http://schemas.microsoft.com/office/drawing/2014/main" id="{00000000-0008-0000-0200-00002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12" name="Text Box 417">
          <a:extLst>
            <a:ext uri="{FF2B5EF4-FFF2-40B4-BE49-F238E27FC236}">
              <a16:creationId xmlns:a16="http://schemas.microsoft.com/office/drawing/2014/main" id="{00000000-0008-0000-0200-00002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3" name="Text Box 418">
          <a:extLst>
            <a:ext uri="{FF2B5EF4-FFF2-40B4-BE49-F238E27FC236}">
              <a16:creationId xmlns:a16="http://schemas.microsoft.com/office/drawing/2014/main" id="{00000000-0008-0000-0200-00002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4" name="Text Box 419">
          <a:extLst>
            <a:ext uri="{FF2B5EF4-FFF2-40B4-BE49-F238E27FC236}">
              <a16:creationId xmlns:a16="http://schemas.microsoft.com/office/drawing/2014/main" id="{00000000-0008-0000-0200-00002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15" name="Text Box 447">
          <a:extLst>
            <a:ext uri="{FF2B5EF4-FFF2-40B4-BE49-F238E27FC236}">
              <a16:creationId xmlns:a16="http://schemas.microsoft.com/office/drawing/2014/main" id="{00000000-0008-0000-0200-00002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6" name="Text Box 448">
          <a:extLst>
            <a:ext uri="{FF2B5EF4-FFF2-40B4-BE49-F238E27FC236}">
              <a16:creationId xmlns:a16="http://schemas.microsoft.com/office/drawing/2014/main" id="{00000000-0008-0000-0200-00002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7" name="Text Box 449">
          <a:extLst>
            <a:ext uri="{FF2B5EF4-FFF2-40B4-BE49-F238E27FC236}">
              <a16:creationId xmlns:a16="http://schemas.microsoft.com/office/drawing/2014/main" id="{00000000-0008-0000-0200-00002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18" name="Text Box 450">
          <a:extLst>
            <a:ext uri="{FF2B5EF4-FFF2-40B4-BE49-F238E27FC236}">
              <a16:creationId xmlns:a16="http://schemas.microsoft.com/office/drawing/2014/main" id="{00000000-0008-0000-0200-00002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19" name="Text Box 451">
          <a:extLst>
            <a:ext uri="{FF2B5EF4-FFF2-40B4-BE49-F238E27FC236}">
              <a16:creationId xmlns:a16="http://schemas.microsoft.com/office/drawing/2014/main" id="{00000000-0008-0000-0200-00002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0" name="Text Box 452">
          <a:extLst>
            <a:ext uri="{FF2B5EF4-FFF2-40B4-BE49-F238E27FC236}">
              <a16:creationId xmlns:a16="http://schemas.microsoft.com/office/drawing/2014/main" id="{00000000-0008-0000-0200-00002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21" name="Text Box 453">
          <a:extLst>
            <a:ext uri="{FF2B5EF4-FFF2-40B4-BE49-F238E27FC236}">
              <a16:creationId xmlns:a16="http://schemas.microsoft.com/office/drawing/2014/main" id="{00000000-0008-0000-0200-00002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2" name="Text Box 454">
          <a:extLst>
            <a:ext uri="{FF2B5EF4-FFF2-40B4-BE49-F238E27FC236}">
              <a16:creationId xmlns:a16="http://schemas.microsoft.com/office/drawing/2014/main" id="{00000000-0008-0000-0200-00002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3" name="Text Box 455">
          <a:extLst>
            <a:ext uri="{FF2B5EF4-FFF2-40B4-BE49-F238E27FC236}">
              <a16:creationId xmlns:a16="http://schemas.microsoft.com/office/drawing/2014/main" id="{00000000-0008-0000-0200-00002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24" name="Text Box 456">
          <a:extLst>
            <a:ext uri="{FF2B5EF4-FFF2-40B4-BE49-F238E27FC236}">
              <a16:creationId xmlns:a16="http://schemas.microsoft.com/office/drawing/2014/main" id="{00000000-0008-0000-0200-00003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25" name="Text Box 457">
          <a:extLst>
            <a:ext uri="{FF2B5EF4-FFF2-40B4-BE49-F238E27FC236}">
              <a16:creationId xmlns:a16="http://schemas.microsoft.com/office/drawing/2014/main" id="{00000000-0008-0000-0200-00003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6" name="Text Box 458">
          <a:extLst>
            <a:ext uri="{FF2B5EF4-FFF2-40B4-BE49-F238E27FC236}">
              <a16:creationId xmlns:a16="http://schemas.microsoft.com/office/drawing/2014/main" id="{00000000-0008-0000-0200-00003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7" name="Text Box 459">
          <a:extLst>
            <a:ext uri="{FF2B5EF4-FFF2-40B4-BE49-F238E27FC236}">
              <a16:creationId xmlns:a16="http://schemas.microsoft.com/office/drawing/2014/main" id="{00000000-0008-0000-0200-00003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28" name="Text Box 460">
          <a:extLst>
            <a:ext uri="{FF2B5EF4-FFF2-40B4-BE49-F238E27FC236}">
              <a16:creationId xmlns:a16="http://schemas.microsoft.com/office/drawing/2014/main" id="{00000000-0008-0000-0200-00003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29" name="Text Box 461">
          <a:extLst>
            <a:ext uri="{FF2B5EF4-FFF2-40B4-BE49-F238E27FC236}">
              <a16:creationId xmlns:a16="http://schemas.microsoft.com/office/drawing/2014/main" id="{00000000-0008-0000-0200-00003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0" name="Text Box 462">
          <a:extLst>
            <a:ext uri="{FF2B5EF4-FFF2-40B4-BE49-F238E27FC236}">
              <a16:creationId xmlns:a16="http://schemas.microsoft.com/office/drawing/2014/main" id="{00000000-0008-0000-0200-00003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31" name="Text Box 463">
          <a:extLst>
            <a:ext uri="{FF2B5EF4-FFF2-40B4-BE49-F238E27FC236}">
              <a16:creationId xmlns:a16="http://schemas.microsoft.com/office/drawing/2014/main" id="{00000000-0008-0000-0200-00003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2" name="Text Box 464">
          <a:extLst>
            <a:ext uri="{FF2B5EF4-FFF2-40B4-BE49-F238E27FC236}">
              <a16:creationId xmlns:a16="http://schemas.microsoft.com/office/drawing/2014/main" id="{00000000-0008-0000-0200-00003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3" name="Text Box 465">
          <a:extLst>
            <a:ext uri="{FF2B5EF4-FFF2-40B4-BE49-F238E27FC236}">
              <a16:creationId xmlns:a16="http://schemas.microsoft.com/office/drawing/2014/main" id="{00000000-0008-0000-0200-00003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34" name="Text Box 466">
          <a:extLst>
            <a:ext uri="{FF2B5EF4-FFF2-40B4-BE49-F238E27FC236}">
              <a16:creationId xmlns:a16="http://schemas.microsoft.com/office/drawing/2014/main" id="{00000000-0008-0000-0200-00003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35" name="Text Box 467">
          <a:extLst>
            <a:ext uri="{FF2B5EF4-FFF2-40B4-BE49-F238E27FC236}">
              <a16:creationId xmlns:a16="http://schemas.microsoft.com/office/drawing/2014/main" id="{00000000-0008-0000-0200-00003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6" name="Text Box 468">
          <a:extLst>
            <a:ext uri="{FF2B5EF4-FFF2-40B4-BE49-F238E27FC236}">
              <a16:creationId xmlns:a16="http://schemas.microsoft.com/office/drawing/2014/main" id="{00000000-0008-0000-0200-00003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7" name="Text Box 469">
          <a:extLst>
            <a:ext uri="{FF2B5EF4-FFF2-40B4-BE49-F238E27FC236}">
              <a16:creationId xmlns:a16="http://schemas.microsoft.com/office/drawing/2014/main" id="{00000000-0008-0000-0200-00003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38" name="Text Box 470">
          <a:extLst>
            <a:ext uri="{FF2B5EF4-FFF2-40B4-BE49-F238E27FC236}">
              <a16:creationId xmlns:a16="http://schemas.microsoft.com/office/drawing/2014/main" id="{00000000-0008-0000-0200-00003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39" name="Text Box 471">
          <a:extLst>
            <a:ext uri="{FF2B5EF4-FFF2-40B4-BE49-F238E27FC236}">
              <a16:creationId xmlns:a16="http://schemas.microsoft.com/office/drawing/2014/main" id="{00000000-0008-0000-0200-00003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0" name="Text Box 472">
          <a:extLst>
            <a:ext uri="{FF2B5EF4-FFF2-40B4-BE49-F238E27FC236}">
              <a16:creationId xmlns:a16="http://schemas.microsoft.com/office/drawing/2014/main" id="{00000000-0008-0000-0200-00004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41" name="Text Box 473">
          <a:extLst>
            <a:ext uri="{FF2B5EF4-FFF2-40B4-BE49-F238E27FC236}">
              <a16:creationId xmlns:a16="http://schemas.microsoft.com/office/drawing/2014/main" id="{00000000-0008-0000-0200-00004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2" name="Text Box 474">
          <a:extLst>
            <a:ext uri="{FF2B5EF4-FFF2-40B4-BE49-F238E27FC236}">
              <a16:creationId xmlns:a16="http://schemas.microsoft.com/office/drawing/2014/main" id="{00000000-0008-0000-0200-00004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3" name="Text Box 475">
          <a:extLst>
            <a:ext uri="{FF2B5EF4-FFF2-40B4-BE49-F238E27FC236}">
              <a16:creationId xmlns:a16="http://schemas.microsoft.com/office/drawing/2014/main" id="{00000000-0008-0000-0200-00004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44" name="Text Box 476">
          <a:extLst>
            <a:ext uri="{FF2B5EF4-FFF2-40B4-BE49-F238E27FC236}">
              <a16:creationId xmlns:a16="http://schemas.microsoft.com/office/drawing/2014/main" id="{00000000-0008-0000-0200-00004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5" name="Text Box 477">
          <a:extLst>
            <a:ext uri="{FF2B5EF4-FFF2-40B4-BE49-F238E27FC236}">
              <a16:creationId xmlns:a16="http://schemas.microsoft.com/office/drawing/2014/main" id="{00000000-0008-0000-0200-00004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6" name="Text Box 478">
          <a:extLst>
            <a:ext uri="{FF2B5EF4-FFF2-40B4-BE49-F238E27FC236}">
              <a16:creationId xmlns:a16="http://schemas.microsoft.com/office/drawing/2014/main" id="{00000000-0008-0000-0200-00004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47" name="Text Box 479">
          <a:extLst>
            <a:ext uri="{FF2B5EF4-FFF2-40B4-BE49-F238E27FC236}">
              <a16:creationId xmlns:a16="http://schemas.microsoft.com/office/drawing/2014/main" id="{00000000-0008-0000-0200-00004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8" name="Text Box 480">
          <a:extLst>
            <a:ext uri="{FF2B5EF4-FFF2-40B4-BE49-F238E27FC236}">
              <a16:creationId xmlns:a16="http://schemas.microsoft.com/office/drawing/2014/main" id="{00000000-0008-0000-0200-00004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49" name="Text Box 481">
          <a:extLst>
            <a:ext uri="{FF2B5EF4-FFF2-40B4-BE49-F238E27FC236}">
              <a16:creationId xmlns:a16="http://schemas.microsoft.com/office/drawing/2014/main" id="{00000000-0008-0000-0200-00004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50" name="Text Box 482">
          <a:extLst>
            <a:ext uri="{FF2B5EF4-FFF2-40B4-BE49-F238E27FC236}">
              <a16:creationId xmlns:a16="http://schemas.microsoft.com/office/drawing/2014/main" id="{00000000-0008-0000-0200-00004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1" name="Text Box 483">
          <a:extLst>
            <a:ext uri="{FF2B5EF4-FFF2-40B4-BE49-F238E27FC236}">
              <a16:creationId xmlns:a16="http://schemas.microsoft.com/office/drawing/2014/main" id="{00000000-0008-0000-0200-00004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2" name="Text Box 484">
          <a:extLst>
            <a:ext uri="{FF2B5EF4-FFF2-40B4-BE49-F238E27FC236}">
              <a16:creationId xmlns:a16="http://schemas.microsoft.com/office/drawing/2014/main" id="{00000000-0008-0000-0200-00004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53" name="Text Box 485">
          <a:extLst>
            <a:ext uri="{FF2B5EF4-FFF2-40B4-BE49-F238E27FC236}">
              <a16:creationId xmlns:a16="http://schemas.microsoft.com/office/drawing/2014/main" id="{00000000-0008-0000-0200-00004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54" name="Text Box 486">
          <a:extLst>
            <a:ext uri="{FF2B5EF4-FFF2-40B4-BE49-F238E27FC236}">
              <a16:creationId xmlns:a16="http://schemas.microsoft.com/office/drawing/2014/main" id="{00000000-0008-0000-0200-00004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5" name="Text Box 487">
          <a:extLst>
            <a:ext uri="{FF2B5EF4-FFF2-40B4-BE49-F238E27FC236}">
              <a16:creationId xmlns:a16="http://schemas.microsoft.com/office/drawing/2014/main" id="{00000000-0008-0000-0200-00004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6" name="Text Box 488">
          <a:extLst>
            <a:ext uri="{FF2B5EF4-FFF2-40B4-BE49-F238E27FC236}">
              <a16:creationId xmlns:a16="http://schemas.microsoft.com/office/drawing/2014/main" id="{00000000-0008-0000-0200-00005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57" name="Text Box 489">
          <a:extLst>
            <a:ext uri="{FF2B5EF4-FFF2-40B4-BE49-F238E27FC236}">
              <a16:creationId xmlns:a16="http://schemas.microsoft.com/office/drawing/2014/main" id="{00000000-0008-0000-0200-00005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8" name="Text Box 490">
          <a:extLst>
            <a:ext uri="{FF2B5EF4-FFF2-40B4-BE49-F238E27FC236}">
              <a16:creationId xmlns:a16="http://schemas.microsoft.com/office/drawing/2014/main" id="{00000000-0008-0000-0200-00005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59" name="Text Box 491">
          <a:extLst>
            <a:ext uri="{FF2B5EF4-FFF2-40B4-BE49-F238E27FC236}">
              <a16:creationId xmlns:a16="http://schemas.microsoft.com/office/drawing/2014/main" id="{00000000-0008-0000-0200-00005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60" name="Text Box 492">
          <a:extLst>
            <a:ext uri="{FF2B5EF4-FFF2-40B4-BE49-F238E27FC236}">
              <a16:creationId xmlns:a16="http://schemas.microsoft.com/office/drawing/2014/main" id="{00000000-0008-0000-0200-00005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1" name="Text Box 493">
          <a:extLst>
            <a:ext uri="{FF2B5EF4-FFF2-40B4-BE49-F238E27FC236}">
              <a16:creationId xmlns:a16="http://schemas.microsoft.com/office/drawing/2014/main" id="{00000000-0008-0000-0200-00005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2" name="Text Box 494">
          <a:extLst>
            <a:ext uri="{FF2B5EF4-FFF2-40B4-BE49-F238E27FC236}">
              <a16:creationId xmlns:a16="http://schemas.microsoft.com/office/drawing/2014/main" id="{00000000-0008-0000-0200-00005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63" name="Text Box 495">
          <a:extLst>
            <a:ext uri="{FF2B5EF4-FFF2-40B4-BE49-F238E27FC236}">
              <a16:creationId xmlns:a16="http://schemas.microsoft.com/office/drawing/2014/main" id="{00000000-0008-0000-0200-00005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64" name="Text Box 496">
          <a:extLst>
            <a:ext uri="{FF2B5EF4-FFF2-40B4-BE49-F238E27FC236}">
              <a16:creationId xmlns:a16="http://schemas.microsoft.com/office/drawing/2014/main" id="{00000000-0008-0000-0200-00005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5" name="Text Box 497">
          <a:extLst>
            <a:ext uri="{FF2B5EF4-FFF2-40B4-BE49-F238E27FC236}">
              <a16:creationId xmlns:a16="http://schemas.microsoft.com/office/drawing/2014/main" id="{00000000-0008-0000-0200-00005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6" name="Text Box 498">
          <a:extLst>
            <a:ext uri="{FF2B5EF4-FFF2-40B4-BE49-F238E27FC236}">
              <a16:creationId xmlns:a16="http://schemas.microsoft.com/office/drawing/2014/main" id="{00000000-0008-0000-0200-00005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67" name="Text Box 499">
          <a:extLst>
            <a:ext uri="{FF2B5EF4-FFF2-40B4-BE49-F238E27FC236}">
              <a16:creationId xmlns:a16="http://schemas.microsoft.com/office/drawing/2014/main" id="{00000000-0008-0000-0200-00005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8" name="Text Box 500">
          <a:extLst>
            <a:ext uri="{FF2B5EF4-FFF2-40B4-BE49-F238E27FC236}">
              <a16:creationId xmlns:a16="http://schemas.microsoft.com/office/drawing/2014/main" id="{00000000-0008-0000-0200-00005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69" name="Text Box 501">
          <a:extLst>
            <a:ext uri="{FF2B5EF4-FFF2-40B4-BE49-F238E27FC236}">
              <a16:creationId xmlns:a16="http://schemas.microsoft.com/office/drawing/2014/main" id="{00000000-0008-0000-0200-00005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70" name="Text Box 502">
          <a:extLst>
            <a:ext uri="{FF2B5EF4-FFF2-40B4-BE49-F238E27FC236}">
              <a16:creationId xmlns:a16="http://schemas.microsoft.com/office/drawing/2014/main" id="{00000000-0008-0000-0200-00005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1" name="Text Box 503">
          <a:extLst>
            <a:ext uri="{FF2B5EF4-FFF2-40B4-BE49-F238E27FC236}">
              <a16:creationId xmlns:a16="http://schemas.microsoft.com/office/drawing/2014/main" id="{00000000-0008-0000-0200-00005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2" name="Text Box 504">
          <a:extLst>
            <a:ext uri="{FF2B5EF4-FFF2-40B4-BE49-F238E27FC236}">
              <a16:creationId xmlns:a16="http://schemas.microsoft.com/office/drawing/2014/main" id="{00000000-0008-0000-0200-00006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5473" name="Text Box 505">
          <a:extLst>
            <a:ext uri="{FF2B5EF4-FFF2-40B4-BE49-F238E27FC236}">
              <a16:creationId xmlns:a16="http://schemas.microsoft.com/office/drawing/2014/main" id="{00000000-0008-0000-0200-00006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4" name="Text Box 506">
          <a:extLst>
            <a:ext uri="{FF2B5EF4-FFF2-40B4-BE49-F238E27FC236}">
              <a16:creationId xmlns:a16="http://schemas.microsoft.com/office/drawing/2014/main" id="{00000000-0008-0000-0200-00006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5" name="Text Box 507">
          <a:extLst>
            <a:ext uri="{FF2B5EF4-FFF2-40B4-BE49-F238E27FC236}">
              <a16:creationId xmlns:a16="http://schemas.microsoft.com/office/drawing/2014/main" id="{00000000-0008-0000-0200-00006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76" name="Text Box 508">
          <a:extLst>
            <a:ext uri="{FF2B5EF4-FFF2-40B4-BE49-F238E27FC236}">
              <a16:creationId xmlns:a16="http://schemas.microsoft.com/office/drawing/2014/main" id="{00000000-0008-0000-0200-00006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7" name="Text Box 509">
          <a:extLst>
            <a:ext uri="{FF2B5EF4-FFF2-40B4-BE49-F238E27FC236}">
              <a16:creationId xmlns:a16="http://schemas.microsoft.com/office/drawing/2014/main" id="{00000000-0008-0000-0200-00006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78" name="Text Box 510">
          <a:extLst>
            <a:ext uri="{FF2B5EF4-FFF2-40B4-BE49-F238E27FC236}">
              <a16:creationId xmlns:a16="http://schemas.microsoft.com/office/drawing/2014/main" id="{00000000-0008-0000-0200-00006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79" name="Text Box 511">
          <a:extLst>
            <a:ext uri="{FF2B5EF4-FFF2-40B4-BE49-F238E27FC236}">
              <a16:creationId xmlns:a16="http://schemas.microsoft.com/office/drawing/2014/main" id="{00000000-0008-0000-0200-00006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0" name="Text Box 512">
          <a:extLst>
            <a:ext uri="{FF2B5EF4-FFF2-40B4-BE49-F238E27FC236}">
              <a16:creationId xmlns:a16="http://schemas.microsoft.com/office/drawing/2014/main" id="{00000000-0008-0000-0200-00006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1" name="Text Box 513">
          <a:extLst>
            <a:ext uri="{FF2B5EF4-FFF2-40B4-BE49-F238E27FC236}">
              <a16:creationId xmlns:a16="http://schemas.microsoft.com/office/drawing/2014/main" id="{00000000-0008-0000-0200-00006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82" name="Text Box 514">
          <a:extLst>
            <a:ext uri="{FF2B5EF4-FFF2-40B4-BE49-F238E27FC236}">
              <a16:creationId xmlns:a16="http://schemas.microsoft.com/office/drawing/2014/main" id="{00000000-0008-0000-0200-00006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83" name="Text Box 515">
          <a:extLst>
            <a:ext uri="{FF2B5EF4-FFF2-40B4-BE49-F238E27FC236}">
              <a16:creationId xmlns:a16="http://schemas.microsoft.com/office/drawing/2014/main" id="{00000000-0008-0000-0200-00006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4" name="Text Box 516">
          <a:extLst>
            <a:ext uri="{FF2B5EF4-FFF2-40B4-BE49-F238E27FC236}">
              <a16:creationId xmlns:a16="http://schemas.microsoft.com/office/drawing/2014/main" id="{00000000-0008-0000-0200-00006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5" name="Text Box 517">
          <a:extLst>
            <a:ext uri="{FF2B5EF4-FFF2-40B4-BE49-F238E27FC236}">
              <a16:creationId xmlns:a16="http://schemas.microsoft.com/office/drawing/2014/main" id="{00000000-0008-0000-0200-00006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86" name="Text Box 518">
          <a:extLst>
            <a:ext uri="{FF2B5EF4-FFF2-40B4-BE49-F238E27FC236}">
              <a16:creationId xmlns:a16="http://schemas.microsoft.com/office/drawing/2014/main" id="{00000000-0008-0000-0200-00006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7" name="Text Box 519">
          <a:extLst>
            <a:ext uri="{FF2B5EF4-FFF2-40B4-BE49-F238E27FC236}">
              <a16:creationId xmlns:a16="http://schemas.microsoft.com/office/drawing/2014/main" id="{00000000-0008-0000-0200-00006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88" name="Text Box 520">
          <a:extLst>
            <a:ext uri="{FF2B5EF4-FFF2-40B4-BE49-F238E27FC236}">
              <a16:creationId xmlns:a16="http://schemas.microsoft.com/office/drawing/2014/main" id="{00000000-0008-0000-0200-00007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89" name="Text Box 521">
          <a:extLst>
            <a:ext uri="{FF2B5EF4-FFF2-40B4-BE49-F238E27FC236}">
              <a16:creationId xmlns:a16="http://schemas.microsoft.com/office/drawing/2014/main" id="{00000000-0008-0000-0200-00007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0" name="Text Box 522">
          <a:extLst>
            <a:ext uri="{FF2B5EF4-FFF2-40B4-BE49-F238E27FC236}">
              <a16:creationId xmlns:a16="http://schemas.microsoft.com/office/drawing/2014/main" id="{00000000-0008-0000-0200-00007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1" name="Text Box 523">
          <a:extLst>
            <a:ext uri="{FF2B5EF4-FFF2-40B4-BE49-F238E27FC236}">
              <a16:creationId xmlns:a16="http://schemas.microsoft.com/office/drawing/2014/main" id="{00000000-0008-0000-0200-00007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92" name="Text Box 524">
          <a:extLst>
            <a:ext uri="{FF2B5EF4-FFF2-40B4-BE49-F238E27FC236}">
              <a16:creationId xmlns:a16="http://schemas.microsoft.com/office/drawing/2014/main" id="{00000000-0008-0000-0200-00007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93" name="Text Box 525">
          <a:extLst>
            <a:ext uri="{FF2B5EF4-FFF2-40B4-BE49-F238E27FC236}">
              <a16:creationId xmlns:a16="http://schemas.microsoft.com/office/drawing/2014/main" id="{00000000-0008-0000-0200-00007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4" name="Text Box 526">
          <a:extLst>
            <a:ext uri="{FF2B5EF4-FFF2-40B4-BE49-F238E27FC236}">
              <a16:creationId xmlns:a16="http://schemas.microsoft.com/office/drawing/2014/main" id="{00000000-0008-0000-0200-00007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5" name="Text Box 527">
          <a:extLst>
            <a:ext uri="{FF2B5EF4-FFF2-40B4-BE49-F238E27FC236}">
              <a16:creationId xmlns:a16="http://schemas.microsoft.com/office/drawing/2014/main" id="{00000000-0008-0000-0200-00007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96" name="Text Box 528">
          <a:extLst>
            <a:ext uri="{FF2B5EF4-FFF2-40B4-BE49-F238E27FC236}">
              <a16:creationId xmlns:a16="http://schemas.microsoft.com/office/drawing/2014/main" id="{00000000-0008-0000-0200-00007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7" name="Text Box 529">
          <a:extLst>
            <a:ext uri="{FF2B5EF4-FFF2-40B4-BE49-F238E27FC236}">
              <a16:creationId xmlns:a16="http://schemas.microsoft.com/office/drawing/2014/main" id="{00000000-0008-0000-0200-00007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498" name="Text Box 530">
          <a:extLst>
            <a:ext uri="{FF2B5EF4-FFF2-40B4-BE49-F238E27FC236}">
              <a16:creationId xmlns:a16="http://schemas.microsoft.com/office/drawing/2014/main" id="{00000000-0008-0000-0200-00007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499" name="Text Box 531">
          <a:extLst>
            <a:ext uri="{FF2B5EF4-FFF2-40B4-BE49-F238E27FC236}">
              <a16:creationId xmlns:a16="http://schemas.microsoft.com/office/drawing/2014/main" id="{00000000-0008-0000-0200-00007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0" name="Text Box 532">
          <a:extLst>
            <a:ext uri="{FF2B5EF4-FFF2-40B4-BE49-F238E27FC236}">
              <a16:creationId xmlns:a16="http://schemas.microsoft.com/office/drawing/2014/main" id="{00000000-0008-0000-0200-00007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1" name="Text Box 533">
          <a:extLst>
            <a:ext uri="{FF2B5EF4-FFF2-40B4-BE49-F238E27FC236}">
              <a16:creationId xmlns:a16="http://schemas.microsoft.com/office/drawing/2014/main" id="{00000000-0008-0000-0200-00007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502" name="Text Box 534">
          <a:extLst>
            <a:ext uri="{FF2B5EF4-FFF2-40B4-BE49-F238E27FC236}">
              <a16:creationId xmlns:a16="http://schemas.microsoft.com/office/drawing/2014/main" id="{00000000-0008-0000-0200-00007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03" name="Text Box 535">
          <a:extLst>
            <a:ext uri="{FF2B5EF4-FFF2-40B4-BE49-F238E27FC236}">
              <a16:creationId xmlns:a16="http://schemas.microsoft.com/office/drawing/2014/main" id="{00000000-0008-0000-0200-00007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4" name="Text Box 536">
          <a:extLst>
            <a:ext uri="{FF2B5EF4-FFF2-40B4-BE49-F238E27FC236}">
              <a16:creationId xmlns:a16="http://schemas.microsoft.com/office/drawing/2014/main" id="{00000000-0008-0000-0200-00008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5" name="Text Box 537">
          <a:extLst>
            <a:ext uri="{FF2B5EF4-FFF2-40B4-BE49-F238E27FC236}">
              <a16:creationId xmlns:a16="http://schemas.microsoft.com/office/drawing/2014/main" id="{00000000-0008-0000-0200-00008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06" name="Text Box 538">
          <a:extLst>
            <a:ext uri="{FF2B5EF4-FFF2-40B4-BE49-F238E27FC236}">
              <a16:creationId xmlns:a16="http://schemas.microsoft.com/office/drawing/2014/main" id="{00000000-0008-0000-0200-00008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7" name="Text Box 539">
          <a:extLst>
            <a:ext uri="{FF2B5EF4-FFF2-40B4-BE49-F238E27FC236}">
              <a16:creationId xmlns:a16="http://schemas.microsoft.com/office/drawing/2014/main" id="{00000000-0008-0000-0200-00008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08" name="Text Box 540">
          <a:extLst>
            <a:ext uri="{FF2B5EF4-FFF2-40B4-BE49-F238E27FC236}">
              <a16:creationId xmlns:a16="http://schemas.microsoft.com/office/drawing/2014/main" id="{00000000-0008-0000-0200-00008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09" name="Text Box 541">
          <a:extLst>
            <a:ext uri="{FF2B5EF4-FFF2-40B4-BE49-F238E27FC236}">
              <a16:creationId xmlns:a16="http://schemas.microsoft.com/office/drawing/2014/main" id="{00000000-0008-0000-0200-00008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0" name="Text Box 542">
          <a:extLst>
            <a:ext uri="{FF2B5EF4-FFF2-40B4-BE49-F238E27FC236}">
              <a16:creationId xmlns:a16="http://schemas.microsoft.com/office/drawing/2014/main" id="{00000000-0008-0000-0200-00008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1" name="Text Box 543">
          <a:extLst>
            <a:ext uri="{FF2B5EF4-FFF2-40B4-BE49-F238E27FC236}">
              <a16:creationId xmlns:a16="http://schemas.microsoft.com/office/drawing/2014/main" id="{00000000-0008-0000-0200-00008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12" name="Text Box 544">
          <a:extLst>
            <a:ext uri="{FF2B5EF4-FFF2-40B4-BE49-F238E27FC236}">
              <a16:creationId xmlns:a16="http://schemas.microsoft.com/office/drawing/2014/main" id="{00000000-0008-0000-0200-00008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3" name="Text Box 545">
          <a:extLst>
            <a:ext uri="{FF2B5EF4-FFF2-40B4-BE49-F238E27FC236}">
              <a16:creationId xmlns:a16="http://schemas.microsoft.com/office/drawing/2014/main" id="{00000000-0008-0000-0200-00008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4" name="Text Box 546">
          <a:extLst>
            <a:ext uri="{FF2B5EF4-FFF2-40B4-BE49-F238E27FC236}">
              <a16:creationId xmlns:a16="http://schemas.microsoft.com/office/drawing/2014/main" id="{00000000-0008-0000-0200-00008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15" name="Text Box 547">
          <a:extLst>
            <a:ext uri="{FF2B5EF4-FFF2-40B4-BE49-F238E27FC236}">
              <a16:creationId xmlns:a16="http://schemas.microsoft.com/office/drawing/2014/main" id="{00000000-0008-0000-0200-00008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6" name="Text Box 548">
          <a:extLst>
            <a:ext uri="{FF2B5EF4-FFF2-40B4-BE49-F238E27FC236}">
              <a16:creationId xmlns:a16="http://schemas.microsoft.com/office/drawing/2014/main" id="{00000000-0008-0000-0200-00008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17" name="Text Box 549">
          <a:extLst>
            <a:ext uri="{FF2B5EF4-FFF2-40B4-BE49-F238E27FC236}">
              <a16:creationId xmlns:a16="http://schemas.microsoft.com/office/drawing/2014/main" id="{00000000-0008-0000-0200-00008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18" name="Text Box 550">
          <a:extLst>
            <a:ext uri="{FF2B5EF4-FFF2-40B4-BE49-F238E27FC236}">
              <a16:creationId xmlns:a16="http://schemas.microsoft.com/office/drawing/2014/main" id="{00000000-0008-0000-0200-00008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19" name="Text Box 551">
          <a:extLst>
            <a:ext uri="{FF2B5EF4-FFF2-40B4-BE49-F238E27FC236}">
              <a16:creationId xmlns:a16="http://schemas.microsoft.com/office/drawing/2014/main" id="{00000000-0008-0000-0200-00008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0" name="Text Box 552">
          <a:extLst>
            <a:ext uri="{FF2B5EF4-FFF2-40B4-BE49-F238E27FC236}">
              <a16:creationId xmlns:a16="http://schemas.microsoft.com/office/drawing/2014/main" id="{00000000-0008-0000-0200-00009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1" name="Text Box 553">
          <a:extLst>
            <a:ext uri="{FF2B5EF4-FFF2-40B4-BE49-F238E27FC236}">
              <a16:creationId xmlns:a16="http://schemas.microsoft.com/office/drawing/2014/main" id="{00000000-0008-0000-0200-00009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22" name="Text Box 554">
          <a:extLst>
            <a:ext uri="{FF2B5EF4-FFF2-40B4-BE49-F238E27FC236}">
              <a16:creationId xmlns:a16="http://schemas.microsoft.com/office/drawing/2014/main" id="{00000000-0008-0000-0200-00009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3" name="Text Box 555">
          <a:extLst>
            <a:ext uri="{FF2B5EF4-FFF2-40B4-BE49-F238E27FC236}">
              <a16:creationId xmlns:a16="http://schemas.microsoft.com/office/drawing/2014/main" id="{00000000-0008-0000-0200-00009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4" name="Text Box 556">
          <a:extLst>
            <a:ext uri="{FF2B5EF4-FFF2-40B4-BE49-F238E27FC236}">
              <a16:creationId xmlns:a16="http://schemas.microsoft.com/office/drawing/2014/main" id="{00000000-0008-0000-0200-00009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25" name="Text Box 557">
          <a:extLst>
            <a:ext uri="{FF2B5EF4-FFF2-40B4-BE49-F238E27FC236}">
              <a16:creationId xmlns:a16="http://schemas.microsoft.com/office/drawing/2014/main" id="{00000000-0008-0000-0200-00009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6" name="Text Box 558">
          <a:extLst>
            <a:ext uri="{FF2B5EF4-FFF2-40B4-BE49-F238E27FC236}">
              <a16:creationId xmlns:a16="http://schemas.microsoft.com/office/drawing/2014/main" id="{00000000-0008-0000-0200-00009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27" name="Text Box 559">
          <a:extLst>
            <a:ext uri="{FF2B5EF4-FFF2-40B4-BE49-F238E27FC236}">
              <a16:creationId xmlns:a16="http://schemas.microsoft.com/office/drawing/2014/main" id="{00000000-0008-0000-0200-00009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28" name="Text Box 560">
          <a:extLst>
            <a:ext uri="{FF2B5EF4-FFF2-40B4-BE49-F238E27FC236}">
              <a16:creationId xmlns:a16="http://schemas.microsoft.com/office/drawing/2014/main" id="{00000000-0008-0000-0200-00009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29" name="Text Box 561">
          <a:extLst>
            <a:ext uri="{FF2B5EF4-FFF2-40B4-BE49-F238E27FC236}">
              <a16:creationId xmlns:a16="http://schemas.microsoft.com/office/drawing/2014/main" id="{00000000-0008-0000-0200-00009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0" name="Text Box 562">
          <a:extLst>
            <a:ext uri="{FF2B5EF4-FFF2-40B4-BE49-F238E27FC236}">
              <a16:creationId xmlns:a16="http://schemas.microsoft.com/office/drawing/2014/main" id="{00000000-0008-0000-0200-00009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1" name="Text Box 563">
          <a:extLst>
            <a:ext uri="{FF2B5EF4-FFF2-40B4-BE49-F238E27FC236}">
              <a16:creationId xmlns:a16="http://schemas.microsoft.com/office/drawing/2014/main" id="{00000000-0008-0000-0200-00009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32" name="Text Box 564">
          <a:extLst>
            <a:ext uri="{FF2B5EF4-FFF2-40B4-BE49-F238E27FC236}">
              <a16:creationId xmlns:a16="http://schemas.microsoft.com/office/drawing/2014/main" id="{00000000-0008-0000-0200-00009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3" name="Text Box 565">
          <a:extLst>
            <a:ext uri="{FF2B5EF4-FFF2-40B4-BE49-F238E27FC236}">
              <a16:creationId xmlns:a16="http://schemas.microsoft.com/office/drawing/2014/main" id="{00000000-0008-0000-0200-00009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4" name="Text Box 566">
          <a:extLst>
            <a:ext uri="{FF2B5EF4-FFF2-40B4-BE49-F238E27FC236}">
              <a16:creationId xmlns:a16="http://schemas.microsoft.com/office/drawing/2014/main" id="{00000000-0008-0000-0200-00009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35" name="Text Box 567">
          <a:extLst>
            <a:ext uri="{FF2B5EF4-FFF2-40B4-BE49-F238E27FC236}">
              <a16:creationId xmlns:a16="http://schemas.microsoft.com/office/drawing/2014/main" id="{00000000-0008-0000-0200-00009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6" name="Text Box 568">
          <a:extLst>
            <a:ext uri="{FF2B5EF4-FFF2-40B4-BE49-F238E27FC236}">
              <a16:creationId xmlns:a16="http://schemas.microsoft.com/office/drawing/2014/main" id="{00000000-0008-0000-0200-0000A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37" name="Text Box 569">
          <a:extLst>
            <a:ext uri="{FF2B5EF4-FFF2-40B4-BE49-F238E27FC236}">
              <a16:creationId xmlns:a16="http://schemas.microsoft.com/office/drawing/2014/main" id="{00000000-0008-0000-0200-0000A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38" name="Text Box 570">
          <a:extLst>
            <a:ext uri="{FF2B5EF4-FFF2-40B4-BE49-F238E27FC236}">
              <a16:creationId xmlns:a16="http://schemas.microsoft.com/office/drawing/2014/main" id="{00000000-0008-0000-0200-0000A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39" name="Text Box 571">
          <a:extLst>
            <a:ext uri="{FF2B5EF4-FFF2-40B4-BE49-F238E27FC236}">
              <a16:creationId xmlns:a16="http://schemas.microsoft.com/office/drawing/2014/main" id="{00000000-0008-0000-0200-0000A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0" name="Text Box 572">
          <a:extLst>
            <a:ext uri="{FF2B5EF4-FFF2-40B4-BE49-F238E27FC236}">
              <a16:creationId xmlns:a16="http://schemas.microsoft.com/office/drawing/2014/main" id="{00000000-0008-0000-0200-0000A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1" name="Text Box 573">
          <a:extLst>
            <a:ext uri="{FF2B5EF4-FFF2-40B4-BE49-F238E27FC236}">
              <a16:creationId xmlns:a16="http://schemas.microsoft.com/office/drawing/2014/main" id="{00000000-0008-0000-0200-0000A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42" name="Text Box 574">
          <a:extLst>
            <a:ext uri="{FF2B5EF4-FFF2-40B4-BE49-F238E27FC236}">
              <a16:creationId xmlns:a16="http://schemas.microsoft.com/office/drawing/2014/main" id="{00000000-0008-0000-0200-0000A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3" name="Text Box 575">
          <a:extLst>
            <a:ext uri="{FF2B5EF4-FFF2-40B4-BE49-F238E27FC236}">
              <a16:creationId xmlns:a16="http://schemas.microsoft.com/office/drawing/2014/main" id="{00000000-0008-0000-0200-0000A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4" name="Text Box 576">
          <a:extLst>
            <a:ext uri="{FF2B5EF4-FFF2-40B4-BE49-F238E27FC236}">
              <a16:creationId xmlns:a16="http://schemas.microsoft.com/office/drawing/2014/main" id="{00000000-0008-0000-0200-0000A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45" name="Text Box 577">
          <a:extLst>
            <a:ext uri="{FF2B5EF4-FFF2-40B4-BE49-F238E27FC236}">
              <a16:creationId xmlns:a16="http://schemas.microsoft.com/office/drawing/2014/main" id="{00000000-0008-0000-0200-0000A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6" name="Text Box 578">
          <a:extLst>
            <a:ext uri="{FF2B5EF4-FFF2-40B4-BE49-F238E27FC236}">
              <a16:creationId xmlns:a16="http://schemas.microsoft.com/office/drawing/2014/main" id="{00000000-0008-0000-0200-0000A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7" name="Text Box 579">
          <a:extLst>
            <a:ext uri="{FF2B5EF4-FFF2-40B4-BE49-F238E27FC236}">
              <a16:creationId xmlns:a16="http://schemas.microsoft.com/office/drawing/2014/main" id="{00000000-0008-0000-0200-0000A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48" name="Text Box 580">
          <a:extLst>
            <a:ext uri="{FF2B5EF4-FFF2-40B4-BE49-F238E27FC236}">
              <a16:creationId xmlns:a16="http://schemas.microsoft.com/office/drawing/2014/main" id="{00000000-0008-0000-0200-0000A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49" name="Text Box 581">
          <a:extLst>
            <a:ext uri="{FF2B5EF4-FFF2-40B4-BE49-F238E27FC236}">
              <a16:creationId xmlns:a16="http://schemas.microsoft.com/office/drawing/2014/main" id="{00000000-0008-0000-0200-0000A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0" name="Text Box 582">
          <a:extLst>
            <a:ext uri="{FF2B5EF4-FFF2-40B4-BE49-F238E27FC236}">
              <a16:creationId xmlns:a16="http://schemas.microsoft.com/office/drawing/2014/main" id="{00000000-0008-0000-0200-0000A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51" name="Text Box 583">
          <a:extLst>
            <a:ext uri="{FF2B5EF4-FFF2-40B4-BE49-F238E27FC236}">
              <a16:creationId xmlns:a16="http://schemas.microsoft.com/office/drawing/2014/main" id="{00000000-0008-0000-0200-0000A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2" name="Text Box 584">
          <a:extLst>
            <a:ext uri="{FF2B5EF4-FFF2-40B4-BE49-F238E27FC236}">
              <a16:creationId xmlns:a16="http://schemas.microsoft.com/office/drawing/2014/main" id="{00000000-0008-0000-0200-0000B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3" name="Text Box 585">
          <a:extLst>
            <a:ext uri="{FF2B5EF4-FFF2-40B4-BE49-F238E27FC236}">
              <a16:creationId xmlns:a16="http://schemas.microsoft.com/office/drawing/2014/main" id="{00000000-0008-0000-0200-0000B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54" name="Text Box 586">
          <a:extLst>
            <a:ext uri="{FF2B5EF4-FFF2-40B4-BE49-F238E27FC236}">
              <a16:creationId xmlns:a16="http://schemas.microsoft.com/office/drawing/2014/main" id="{00000000-0008-0000-0200-0000B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55" name="Text Box 587">
          <a:extLst>
            <a:ext uri="{FF2B5EF4-FFF2-40B4-BE49-F238E27FC236}">
              <a16:creationId xmlns:a16="http://schemas.microsoft.com/office/drawing/2014/main" id="{00000000-0008-0000-0200-0000B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6" name="Text Box 588">
          <a:extLst>
            <a:ext uri="{FF2B5EF4-FFF2-40B4-BE49-F238E27FC236}">
              <a16:creationId xmlns:a16="http://schemas.microsoft.com/office/drawing/2014/main" id="{00000000-0008-0000-0200-0000B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7" name="Text Box 589">
          <a:extLst>
            <a:ext uri="{FF2B5EF4-FFF2-40B4-BE49-F238E27FC236}">
              <a16:creationId xmlns:a16="http://schemas.microsoft.com/office/drawing/2014/main" id="{00000000-0008-0000-0200-0000B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58" name="Text Box 590">
          <a:extLst>
            <a:ext uri="{FF2B5EF4-FFF2-40B4-BE49-F238E27FC236}">
              <a16:creationId xmlns:a16="http://schemas.microsoft.com/office/drawing/2014/main" id="{00000000-0008-0000-0200-0000B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59" name="Text Box 591">
          <a:extLst>
            <a:ext uri="{FF2B5EF4-FFF2-40B4-BE49-F238E27FC236}">
              <a16:creationId xmlns:a16="http://schemas.microsoft.com/office/drawing/2014/main" id="{00000000-0008-0000-0200-0000B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0" name="Text Box 592">
          <a:extLst>
            <a:ext uri="{FF2B5EF4-FFF2-40B4-BE49-F238E27FC236}">
              <a16:creationId xmlns:a16="http://schemas.microsoft.com/office/drawing/2014/main" id="{00000000-0008-0000-0200-0000B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61" name="Text Box 593">
          <a:extLst>
            <a:ext uri="{FF2B5EF4-FFF2-40B4-BE49-F238E27FC236}">
              <a16:creationId xmlns:a16="http://schemas.microsoft.com/office/drawing/2014/main" id="{00000000-0008-0000-0200-0000B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2" name="Text Box 594">
          <a:extLst>
            <a:ext uri="{FF2B5EF4-FFF2-40B4-BE49-F238E27FC236}">
              <a16:creationId xmlns:a16="http://schemas.microsoft.com/office/drawing/2014/main" id="{00000000-0008-0000-0200-0000B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3" name="Text Box 595">
          <a:extLst>
            <a:ext uri="{FF2B5EF4-FFF2-40B4-BE49-F238E27FC236}">
              <a16:creationId xmlns:a16="http://schemas.microsoft.com/office/drawing/2014/main" id="{00000000-0008-0000-0200-0000B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64" name="Text Box 596">
          <a:extLst>
            <a:ext uri="{FF2B5EF4-FFF2-40B4-BE49-F238E27FC236}">
              <a16:creationId xmlns:a16="http://schemas.microsoft.com/office/drawing/2014/main" id="{00000000-0008-0000-0200-0000B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65" name="Text Box 597">
          <a:extLst>
            <a:ext uri="{FF2B5EF4-FFF2-40B4-BE49-F238E27FC236}">
              <a16:creationId xmlns:a16="http://schemas.microsoft.com/office/drawing/2014/main" id="{00000000-0008-0000-0200-0000B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6" name="Text Box 598">
          <a:extLst>
            <a:ext uri="{FF2B5EF4-FFF2-40B4-BE49-F238E27FC236}">
              <a16:creationId xmlns:a16="http://schemas.microsoft.com/office/drawing/2014/main" id="{00000000-0008-0000-0200-0000B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7" name="Text Box 599">
          <a:extLst>
            <a:ext uri="{FF2B5EF4-FFF2-40B4-BE49-F238E27FC236}">
              <a16:creationId xmlns:a16="http://schemas.microsoft.com/office/drawing/2014/main" id="{00000000-0008-0000-0200-0000B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68" name="Text Box 600">
          <a:extLst>
            <a:ext uri="{FF2B5EF4-FFF2-40B4-BE49-F238E27FC236}">
              <a16:creationId xmlns:a16="http://schemas.microsoft.com/office/drawing/2014/main" id="{00000000-0008-0000-0200-0000C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69" name="Text Box 601">
          <a:extLst>
            <a:ext uri="{FF2B5EF4-FFF2-40B4-BE49-F238E27FC236}">
              <a16:creationId xmlns:a16="http://schemas.microsoft.com/office/drawing/2014/main" id="{00000000-0008-0000-0200-0000C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0" name="Text Box 602">
          <a:extLst>
            <a:ext uri="{FF2B5EF4-FFF2-40B4-BE49-F238E27FC236}">
              <a16:creationId xmlns:a16="http://schemas.microsoft.com/office/drawing/2014/main" id="{00000000-0008-0000-0200-0000C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71" name="Text Box 603">
          <a:extLst>
            <a:ext uri="{FF2B5EF4-FFF2-40B4-BE49-F238E27FC236}">
              <a16:creationId xmlns:a16="http://schemas.microsoft.com/office/drawing/2014/main" id="{00000000-0008-0000-0200-0000C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2" name="Text Box 604">
          <a:extLst>
            <a:ext uri="{FF2B5EF4-FFF2-40B4-BE49-F238E27FC236}">
              <a16:creationId xmlns:a16="http://schemas.microsoft.com/office/drawing/2014/main" id="{00000000-0008-0000-0200-0000C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3" name="Text Box 605">
          <a:extLst>
            <a:ext uri="{FF2B5EF4-FFF2-40B4-BE49-F238E27FC236}">
              <a16:creationId xmlns:a16="http://schemas.microsoft.com/office/drawing/2014/main" id="{00000000-0008-0000-0200-0000C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574" name="Text Box 606">
          <a:extLst>
            <a:ext uri="{FF2B5EF4-FFF2-40B4-BE49-F238E27FC236}">
              <a16:creationId xmlns:a16="http://schemas.microsoft.com/office/drawing/2014/main" id="{00000000-0008-0000-0200-0000C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75" name="Text Box 607">
          <a:extLst>
            <a:ext uri="{FF2B5EF4-FFF2-40B4-BE49-F238E27FC236}">
              <a16:creationId xmlns:a16="http://schemas.microsoft.com/office/drawing/2014/main" id="{00000000-0008-0000-0200-0000C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6" name="Text Box 608">
          <a:extLst>
            <a:ext uri="{FF2B5EF4-FFF2-40B4-BE49-F238E27FC236}">
              <a16:creationId xmlns:a16="http://schemas.microsoft.com/office/drawing/2014/main" id="{00000000-0008-0000-0200-0000C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7" name="Text Box 609">
          <a:extLst>
            <a:ext uri="{FF2B5EF4-FFF2-40B4-BE49-F238E27FC236}">
              <a16:creationId xmlns:a16="http://schemas.microsoft.com/office/drawing/2014/main" id="{00000000-0008-0000-0200-0000C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78" name="Text Box 610">
          <a:extLst>
            <a:ext uri="{FF2B5EF4-FFF2-40B4-BE49-F238E27FC236}">
              <a16:creationId xmlns:a16="http://schemas.microsoft.com/office/drawing/2014/main" id="{00000000-0008-0000-0200-0000C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79" name="Text Box 611">
          <a:extLst>
            <a:ext uri="{FF2B5EF4-FFF2-40B4-BE49-F238E27FC236}">
              <a16:creationId xmlns:a16="http://schemas.microsoft.com/office/drawing/2014/main" id="{00000000-0008-0000-0200-0000C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0" name="Text Box 612">
          <a:extLst>
            <a:ext uri="{FF2B5EF4-FFF2-40B4-BE49-F238E27FC236}">
              <a16:creationId xmlns:a16="http://schemas.microsoft.com/office/drawing/2014/main" id="{00000000-0008-0000-0200-0000C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81" name="Text Box 613">
          <a:extLst>
            <a:ext uri="{FF2B5EF4-FFF2-40B4-BE49-F238E27FC236}">
              <a16:creationId xmlns:a16="http://schemas.microsoft.com/office/drawing/2014/main" id="{00000000-0008-0000-0200-0000C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2" name="Text Box 614">
          <a:extLst>
            <a:ext uri="{FF2B5EF4-FFF2-40B4-BE49-F238E27FC236}">
              <a16:creationId xmlns:a16="http://schemas.microsoft.com/office/drawing/2014/main" id="{00000000-0008-0000-0200-0000C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3" name="Text Box 615">
          <a:extLst>
            <a:ext uri="{FF2B5EF4-FFF2-40B4-BE49-F238E27FC236}">
              <a16:creationId xmlns:a16="http://schemas.microsoft.com/office/drawing/2014/main" id="{00000000-0008-0000-0200-0000C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84" name="Text Box 616">
          <a:extLst>
            <a:ext uri="{FF2B5EF4-FFF2-40B4-BE49-F238E27FC236}">
              <a16:creationId xmlns:a16="http://schemas.microsoft.com/office/drawing/2014/main" id="{00000000-0008-0000-0200-0000D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5" name="Text Box 617">
          <a:extLst>
            <a:ext uri="{FF2B5EF4-FFF2-40B4-BE49-F238E27FC236}">
              <a16:creationId xmlns:a16="http://schemas.microsoft.com/office/drawing/2014/main" id="{00000000-0008-0000-0200-0000D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6" name="Text Box 618">
          <a:extLst>
            <a:ext uri="{FF2B5EF4-FFF2-40B4-BE49-F238E27FC236}">
              <a16:creationId xmlns:a16="http://schemas.microsoft.com/office/drawing/2014/main" id="{00000000-0008-0000-0200-0000D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87" name="Text Box 619">
          <a:extLst>
            <a:ext uri="{FF2B5EF4-FFF2-40B4-BE49-F238E27FC236}">
              <a16:creationId xmlns:a16="http://schemas.microsoft.com/office/drawing/2014/main" id="{00000000-0008-0000-0200-0000D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8" name="Text Box 620">
          <a:extLst>
            <a:ext uri="{FF2B5EF4-FFF2-40B4-BE49-F238E27FC236}">
              <a16:creationId xmlns:a16="http://schemas.microsoft.com/office/drawing/2014/main" id="{00000000-0008-0000-0200-0000D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89" name="Text Box 621">
          <a:extLst>
            <a:ext uri="{FF2B5EF4-FFF2-40B4-BE49-F238E27FC236}">
              <a16:creationId xmlns:a16="http://schemas.microsoft.com/office/drawing/2014/main" id="{00000000-0008-0000-0200-0000D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90" name="Text Box 622">
          <a:extLst>
            <a:ext uri="{FF2B5EF4-FFF2-40B4-BE49-F238E27FC236}">
              <a16:creationId xmlns:a16="http://schemas.microsoft.com/office/drawing/2014/main" id="{00000000-0008-0000-0200-0000D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91" name="Text Box 623">
          <a:extLst>
            <a:ext uri="{FF2B5EF4-FFF2-40B4-BE49-F238E27FC236}">
              <a16:creationId xmlns:a16="http://schemas.microsoft.com/office/drawing/2014/main" id="{00000000-0008-0000-0200-0000D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2" name="Text Box 624">
          <a:extLst>
            <a:ext uri="{FF2B5EF4-FFF2-40B4-BE49-F238E27FC236}">
              <a16:creationId xmlns:a16="http://schemas.microsoft.com/office/drawing/2014/main" id="{00000000-0008-0000-0200-0000D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3" name="Text Box 625">
          <a:extLst>
            <a:ext uri="{FF2B5EF4-FFF2-40B4-BE49-F238E27FC236}">
              <a16:creationId xmlns:a16="http://schemas.microsoft.com/office/drawing/2014/main" id="{00000000-0008-0000-0200-0000D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94" name="Text Box 626">
          <a:extLst>
            <a:ext uri="{FF2B5EF4-FFF2-40B4-BE49-F238E27FC236}">
              <a16:creationId xmlns:a16="http://schemas.microsoft.com/office/drawing/2014/main" id="{00000000-0008-0000-0200-0000D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5" name="Text Box 627">
          <a:extLst>
            <a:ext uri="{FF2B5EF4-FFF2-40B4-BE49-F238E27FC236}">
              <a16:creationId xmlns:a16="http://schemas.microsoft.com/office/drawing/2014/main" id="{00000000-0008-0000-0200-0000D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6" name="Text Box 628">
          <a:extLst>
            <a:ext uri="{FF2B5EF4-FFF2-40B4-BE49-F238E27FC236}">
              <a16:creationId xmlns:a16="http://schemas.microsoft.com/office/drawing/2014/main" id="{00000000-0008-0000-0200-0000D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597" name="Text Box 629">
          <a:extLst>
            <a:ext uri="{FF2B5EF4-FFF2-40B4-BE49-F238E27FC236}">
              <a16:creationId xmlns:a16="http://schemas.microsoft.com/office/drawing/2014/main" id="{00000000-0008-0000-0200-0000D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8" name="Text Box 630">
          <a:extLst>
            <a:ext uri="{FF2B5EF4-FFF2-40B4-BE49-F238E27FC236}">
              <a16:creationId xmlns:a16="http://schemas.microsoft.com/office/drawing/2014/main" id="{00000000-0008-0000-0200-0000D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599" name="Text Box 631">
          <a:extLst>
            <a:ext uri="{FF2B5EF4-FFF2-40B4-BE49-F238E27FC236}">
              <a16:creationId xmlns:a16="http://schemas.microsoft.com/office/drawing/2014/main" id="{00000000-0008-0000-0200-0000D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600" name="Text Box 632">
          <a:extLst>
            <a:ext uri="{FF2B5EF4-FFF2-40B4-BE49-F238E27FC236}">
              <a16:creationId xmlns:a16="http://schemas.microsoft.com/office/drawing/2014/main" id="{00000000-0008-0000-0200-0000E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601" name="Text Box 633">
          <a:extLst>
            <a:ext uri="{FF2B5EF4-FFF2-40B4-BE49-F238E27FC236}">
              <a16:creationId xmlns:a16="http://schemas.microsoft.com/office/drawing/2014/main" id="{00000000-0008-0000-0200-0000E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2" name="Text Box 634">
          <a:extLst>
            <a:ext uri="{FF2B5EF4-FFF2-40B4-BE49-F238E27FC236}">
              <a16:creationId xmlns:a16="http://schemas.microsoft.com/office/drawing/2014/main" id="{00000000-0008-0000-0200-0000E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3" name="Text Box 635">
          <a:extLst>
            <a:ext uri="{FF2B5EF4-FFF2-40B4-BE49-F238E27FC236}">
              <a16:creationId xmlns:a16="http://schemas.microsoft.com/office/drawing/2014/main" id="{00000000-0008-0000-0200-0000E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604" name="Text Box 636">
          <a:extLst>
            <a:ext uri="{FF2B5EF4-FFF2-40B4-BE49-F238E27FC236}">
              <a16:creationId xmlns:a16="http://schemas.microsoft.com/office/drawing/2014/main" id="{00000000-0008-0000-0200-0000E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5" name="Text Box 637">
          <a:extLst>
            <a:ext uri="{FF2B5EF4-FFF2-40B4-BE49-F238E27FC236}">
              <a16:creationId xmlns:a16="http://schemas.microsoft.com/office/drawing/2014/main" id="{00000000-0008-0000-0200-0000E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6" name="Text Box 638">
          <a:extLst>
            <a:ext uri="{FF2B5EF4-FFF2-40B4-BE49-F238E27FC236}">
              <a16:creationId xmlns:a16="http://schemas.microsoft.com/office/drawing/2014/main" id="{00000000-0008-0000-0200-0000E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607" name="Text Box 639">
          <a:extLst>
            <a:ext uri="{FF2B5EF4-FFF2-40B4-BE49-F238E27FC236}">
              <a16:creationId xmlns:a16="http://schemas.microsoft.com/office/drawing/2014/main" id="{00000000-0008-0000-0200-0000E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8" name="Text Box 640">
          <a:extLst>
            <a:ext uri="{FF2B5EF4-FFF2-40B4-BE49-F238E27FC236}">
              <a16:creationId xmlns:a16="http://schemas.microsoft.com/office/drawing/2014/main" id="{00000000-0008-0000-0200-0000E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09" name="Text Box 641">
          <a:extLst>
            <a:ext uri="{FF2B5EF4-FFF2-40B4-BE49-F238E27FC236}">
              <a16:creationId xmlns:a16="http://schemas.microsoft.com/office/drawing/2014/main" id="{00000000-0008-0000-0200-0000E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610" name="Text Box 642">
          <a:extLst>
            <a:ext uri="{FF2B5EF4-FFF2-40B4-BE49-F238E27FC236}">
              <a16:creationId xmlns:a16="http://schemas.microsoft.com/office/drawing/2014/main" id="{00000000-0008-0000-0200-0000E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1" name="Text Box 643">
          <a:extLst>
            <a:ext uri="{FF2B5EF4-FFF2-40B4-BE49-F238E27FC236}">
              <a16:creationId xmlns:a16="http://schemas.microsoft.com/office/drawing/2014/main" id="{00000000-0008-0000-0200-0000E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2" name="Text Box 644">
          <a:extLst>
            <a:ext uri="{FF2B5EF4-FFF2-40B4-BE49-F238E27FC236}">
              <a16:creationId xmlns:a16="http://schemas.microsoft.com/office/drawing/2014/main" id="{00000000-0008-0000-0200-0000E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13" name="Text Box 645">
          <a:extLst>
            <a:ext uri="{FF2B5EF4-FFF2-40B4-BE49-F238E27FC236}">
              <a16:creationId xmlns:a16="http://schemas.microsoft.com/office/drawing/2014/main" id="{00000000-0008-0000-0200-0000E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4" name="Text Box 646">
          <a:extLst>
            <a:ext uri="{FF2B5EF4-FFF2-40B4-BE49-F238E27FC236}">
              <a16:creationId xmlns:a16="http://schemas.microsoft.com/office/drawing/2014/main" id="{00000000-0008-0000-0200-0000E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5" name="Text Box 647">
          <a:extLst>
            <a:ext uri="{FF2B5EF4-FFF2-40B4-BE49-F238E27FC236}">
              <a16:creationId xmlns:a16="http://schemas.microsoft.com/office/drawing/2014/main" id="{00000000-0008-0000-0200-0000E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16" name="Text Box 648">
          <a:extLst>
            <a:ext uri="{FF2B5EF4-FFF2-40B4-BE49-F238E27FC236}">
              <a16:creationId xmlns:a16="http://schemas.microsoft.com/office/drawing/2014/main" id="{00000000-0008-0000-0200-0000F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7" name="Text Box 649">
          <a:extLst>
            <a:ext uri="{FF2B5EF4-FFF2-40B4-BE49-F238E27FC236}">
              <a16:creationId xmlns:a16="http://schemas.microsoft.com/office/drawing/2014/main" id="{00000000-0008-0000-0200-0000F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18" name="Text Box 650">
          <a:extLst>
            <a:ext uri="{FF2B5EF4-FFF2-40B4-BE49-F238E27FC236}">
              <a16:creationId xmlns:a16="http://schemas.microsoft.com/office/drawing/2014/main" id="{00000000-0008-0000-0200-0000F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19" name="Text Box 651">
          <a:extLst>
            <a:ext uri="{FF2B5EF4-FFF2-40B4-BE49-F238E27FC236}">
              <a16:creationId xmlns:a16="http://schemas.microsoft.com/office/drawing/2014/main" id="{00000000-0008-0000-0200-0000F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20" name="Text Box 652">
          <a:extLst>
            <a:ext uri="{FF2B5EF4-FFF2-40B4-BE49-F238E27FC236}">
              <a16:creationId xmlns:a16="http://schemas.microsoft.com/office/drawing/2014/main" id="{00000000-0008-0000-0200-0000F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1" name="Text Box 653">
          <a:extLst>
            <a:ext uri="{FF2B5EF4-FFF2-40B4-BE49-F238E27FC236}">
              <a16:creationId xmlns:a16="http://schemas.microsoft.com/office/drawing/2014/main" id="{00000000-0008-0000-0200-0000F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2" name="Text Box 654">
          <a:extLst>
            <a:ext uri="{FF2B5EF4-FFF2-40B4-BE49-F238E27FC236}">
              <a16:creationId xmlns:a16="http://schemas.microsoft.com/office/drawing/2014/main" id="{00000000-0008-0000-0200-0000F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23" name="Text Box 655">
          <a:extLst>
            <a:ext uri="{FF2B5EF4-FFF2-40B4-BE49-F238E27FC236}">
              <a16:creationId xmlns:a16="http://schemas.microsoft.com/office/drawing/2014/main" id="{00000000-0008-0000-0200-0000F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4" name="Text Box 656">
          <a:extLst>
            <a:ext uri="{FF2B5EF4-FFF2-40B4-BE49-F238E27FC236}">
              <a16:creationId xmlns:a16="http://schemas.microsoft.com/office/drawing/2014/main" id="{00000000-0008-0000-0200-0000F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5" name="Text Box 657">
          <a:extLst>
            <a:ext uri="{FF2B5EF4-FFF2-40B4-BE49-F238E27FC236}">
              <a16:creationId xmlns:a16="http://schemas.microsoft.com/office/drawing/2014/main" id="{00000000-0008-0000-0200-0000F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26" name="Text Box 658">
          <a:extLst>
            <a:ext uri="{FF2B5EF4-FFF2-40B4-BE49-F238E27FC236}">
              <a16:creationId xmlns:a16="http://schemas.microsoft.com/office/drawing/2014/main" id="{00000000-0008-0000-0200-0000F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7" name="Text Box 659">
          <a:extLst>
            <a:ext uri="{FF2B5EF4-FFF2-40B4-BE49-F238E27FC236}">
              <a16:creationId xmlns:a16="http://schemas.microsoft.com/office/drawing/2014/main" id="{00000000-0008-0000-0200-0000F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28" name="Text Box 660">
          <a:extLst>
            <a:ext uri="{FF2B5EF4-FFF2-40B4-BE49-F238E27FC236}">
              <a16:creationId xmlns:a16="http://schemas.microsoft.com/office/drawing/2014/main" id="{00000000-0008-0000-0200-0000F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29" name="Text Box 661">
          <a:extLst>
            <a:ext uri="{FF2B5EF4-FFF2-40B4-BE49-F238E27FC236}">
              <a16:creationId xmlns:a16="http://schemas.microsoft.com/office/drawing/2014/main" id="{00000000-0008-0000-0200-0000F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0" name="Text Box 662">
          <a:extLst>
            <a:ext uri="{FF2B5EF4-FFF2-40B4-BE49-F238E27FC236}">
              <a16:creationId xmlns:a16="http://schemas.microsoft.com/office/drawing/2014/main" id="{00000000-0008-0000-0200-0000F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1" name="Text Box 663">
          <a:extLst>
            <a:ext uri="{FF2B5EF4-FFF2-40B4-BE49-F238E27FC236}">
              <a16:creationId xmlns:a16="http://schemas.microsoft.com/office/drawing/2014/main" id="{00000000-0008-0000-0200-0000F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32" name="Text Box 664">
          <a:extLst>
            <a:ext uri="{FF2B5EF4-FFF2-40B4-BE49-F238E27FC236}">
              <a16:creationId xmlns:a16="http://schemas.microsoft.com/office/drawing/2014/main" id="{00000000-0008-0000-0200-00000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3" name="Text Box 665">
          <a:extLst>
            <a:ext uri="{FF2B5EF4-FFF2-40B4-BE49-F238E27FC236}">
              <a16:creationId xmlns:a16="http://schemas.microsoft.com/office/drawing/2014/main" id="{00000000-0008-0000-0200-00000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4" name="Text Box 666">
          <a:extLst>
            <a:ext uri="{FF2B5EF4-FFF2-40B4-BE49-F238E27FC236}">
              <a16:creationId xmlns:a16="http://schemas.microsoft.com/office/drawing/2014/main" id="{00000000-0008-0000-0200-00000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35" name="Text Box 667">
          <a:extLst>
            <a:ext uri="{FF2B5EF4-FFF2-40B4-BE49-F238E27FC236}">
              <a16:creationId xmlns:a16="http://schemas.microsoft.com/office/drawing/2014/main" id="{00000000-0008-0000-0200-00000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6" name="Text Box 668">
          <a:extLst>
            <a:ext uri="{FF2B5EF4-FFF2-40B4-BE49-F238E27FC236}">
              <a16:creationId xmlns:a16="http://schemas.microsoft.com/office/drawing/2014/main" id="{00000000-0008-0000-0200-00000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37" name="Text Box 669">
          <a:extLst>
            <a:ext uri="{FF2B5EF4-FFF2-40B4-BE49-F238E27FC236}">
              <a16:creationId xmlns:a16="http://schemas.microsoft.com/office/drawing/2014/main" id="{00000000-0008-0000-0200-00000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38" name="Text Box 670">
          <a:extLst>
            <a:ext uri="{FF2B5EF4-FFF2-40B4-BE49-F238E27FC236}">
              <a16:creationId xmlns:a16="http://schemas.microsoft.com/office/drawing/2014/main" id="{00000000-0008-0000-0200-00000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39" name="Text Box 671">
          <a:extLst>
            <a:ext uri="{FF2B5EF4-FFF2-40B4-BE49-F238E27FC236}">
              <a16:creationId xmlns:a16="http://schemas.microsoft.com/office/drawing/2014/main" id="{00000000-0008-0000-0200-00000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0" name="Text Box 672">
          <a:extLst>
            <a:ext uri="{FF2B5EF4-FFF2-40B4-BE49-F238E27FC236}">
              <a16:creationId xmlns:a16="http://schemas.microsoft.com/office/drawing/2014/main" id="{00000000-0008-0000-0200-00000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1" name="Text Box 673">
          <a:extLst>
            <a:ext uri="{FF2B5EF4-FFF2-40B4-BE49-F238E27FC236}">
              <a16:creationId xmlns:a16="http://schemas.microsoft.com/office/drawing/2014/main" id="{00000000-0008-0000-0200-00000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42" name="Text Box 674">
          <a:extLst>
            <a:ext uri="{FF2B5EF4-FFF2-40B4-BE49-F238E27FC236}">
              <a16:creationId xmlns:a16="http://schemas.microsoft.com/office/drawing/2014/main" id="{00000000-0008-0000-0200-00000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3" name="Text Box 675">
          <a:extLst>
            <a:ext uri="{FF2B5EF4-FFF2-40B4-BE49-F238E27FC236}">
              <a16:creationId xmlns:a16="http://schemas.microsoft.com/office/drawing/2014/main" id="{00000000-0008-0000-0200-00000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4" name="Text Box 676">
          <a:extLst>
            <a:ext uri="{FF2B5EF4-FFF2-40B4-BE49-F238E27FC236}">
              <a16:creationId xmlns:a16="http://schemas.microsoft.com/office/drawing/2014/main" id="{00000000-0008-0000-0200-00000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45" name="Text Box 677">
          <a:extLst>
            <a:ext uri="{FF2B5EF4-FFF2-40B4-BE49-F238E27FC236}">
              <a16:creationId xmlns:a16="http://schemas.microsoft.com/office/drawing/2014/main" id="{00000000-0008-0000-0200-00000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6" name="Text Box 678">
          <a:extLst>
            <a:ext uri="{FF2B5EF4-FFF2-40B4-BE49-F238E27FC236}">
              <a16:creationId xmlns:a16="http://schemas.microsoft.com/office/drawing/2014/main" id="{00000000-0008-0000-0200-00000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7" name="Text Box 679">
          <a:extLst>
            <a:ext uri="{FF2B5EF4-FFF2-40B4-BE49-F238E27FC236}">
              <a16:creationId xmlns:a16="http://schemas.microsoft.com/office/drawing/2014/main" id="{00000000-0008-0000-0200-00000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48" name="Text Box 680">
          <a:extLst>
            <a:ext uri="{FF2B5EF4-FFF2-40B4-BE49-F238E27FC236}">
              <a16:creationId xmlns:a16="http://schemas.microsoft.com/office/drawing/2014/main" id="{00000000-0008-0000-0200-00001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49" name="Text Box 681">
          <a:extLst>
            <a:ext uri="{FF2B5EF4-FFF2-40B4-BE49-F238E27FC236}">
              <a16:creationId xmlns:a16="http://schemas.microsoft.com/office/drawing/2014/main" id="{00000000-0008-0000-0200-00001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0" name="Text Box 682">
          <a:extLst>
            <a:ext uri="{FF2B5EF4-FFF2-40B4-BE49-F238E27FC236}">
              <a16:creationId xmlns:a16="http://schemas.microsoft.com/office/drawing/2014/main" id="{00000000-0008-0000-0200-00001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51" name="Text Box 683">
          <a:extLst>
            <a:ext uri="{FF2B5EF4-FFF2-40B4-BE49-F238E27FC236}">
              <a16:creationId xmlns:a16="http://schemas.microsoft.com/office/drawing/2014/main" id="{00000000-0008-0000-0200-00001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2" name="Text Box 684">
          <a:extLst>
            <a:ext uri="{FF2B5EF4-FFF2-40B4-BE49-F238E27FC236}">
              <a16:creationId xmlns:a16="http://schemas.microsoft.com/office/drawing/2014/main" id="{00000000-0008-0000-0200-00001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3" name="Text Box 685">
          <a:extLst>
            <a:ext uri="{FF2B5EF4-FFF2-40B4-BE49-F238E27FC236}">
              <a16:creationId xmlns:a16="http://schemas.microsoft.com/office/drawing/2014/main" id="{00000000-0008-0000-0200-00001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54" name="Text Box 686">
          <a:extLst>
            <a:ext uri="{FF2B5EF4-FFF2-40B4-BE49-F238E27FC236}">
              <a16:creationId xmlns:a16="http://schemas.microsoft.com/office/drawing/2014/main" id="{00000000-0008-0000-0200-00001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5" name="Text Box 687">
          <a:extLst>
            <a:ext uri="{FF2B5EF4-FFF2-40B4-BE49-F238E27FC236}">
              <a16:creationId xmlns:a16="http://schemas.microsoft.com/office/drawing/2014/main" id="{00000000-0008-0000-0200-00001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6" name="Text Box 688">
          <a:extLst>
            <a:ext uri="{FF2B5EF4-FFF2-40B4-BE49-F238E27FC236}">
              <a16:creationId xmlns:a16="http://schemas.microsoft.com/office/drawing/2014/main" id="{00000000-0008-0000-0200-00001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57" name="Text Box 689">
          <a:extLst>
            <a:ext uri="{FF2B5EF4-FFF2-40B4-BE49-F238E27FC236}">
              <a16:creationId xmlns:a16="http://schemas.microsoft.com/office/drawing/2014/main" id="{00000000-0008-0000-0200-00001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58" name="Text Box 690">
          <a:extLst>
            <a:ext uri="{FF2B5EF4-FFF2-40B4-BE49-F238E27FC236}">
              <a16:creationId xmlns:a16="http://schemas.microsoft.com/office/drawing/2014/main" id="{00000000-0008-0000-0200-00001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59" name="Text Box 691">
          <a:extLst>
            <a:ext uri="{FF2B5EF4-FFF2-40B4-BE49-F238E27FC236}">
              <a16:creationId xmlns:a16="http://schemas.microsoft.com/office/drawing/2014/main" id="{00000000-0008-0000-0200-00001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0" name="Text Box 692">
          <a:extLst>
            <a:ext uri="{FF2B5EF4-FFF2-40B4-BE49-F238E27FC236}">
              <a16:creationId xmlns:a16="http://schemas.microsoft.com/office/drawing/2014/main" id="{00000000-0008-0000-0200-00001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61" name="Text Box 693">
          <a:extLst>
            <a:ext uri="{FF2B5EF4-FFF2-40B4-BE49-F238E27FC236}">
              <a16:creationId xmlns:a16="http://schemas.microsoft.com/office/drawing/2014/main" id="{00000000-0008-0000-0200-00001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2" name="Text Box 694">
          <a:extLst>
            <a:ext uri="{FF2B5EF4-FFF2-40B4-BE49-F238E27FC236}">
              <a16:creationId xmlns:a16="http://schemas.microsoft.com/office/drawing/2014/main" id="{00000000-0008-0000-0200-00001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3" name="Text Box 695">
          <a:extLst>
            <a:ext uri="{FF2B5EF4-FFF2-40B4-BE49-F238E27FC236}">
              <a16:creationId xmlns:a16="http://schemas.microsoft.com/office/drawing/2014/main" id="{00000000-0008-0000-0200-00001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64" name="Text Box 696">
          <a:extLst>
            <a:ext uri="{FF2B5EF4-FFF2-40B4-BE49-F238E27FC236}">
              <a16:creationId xmlns:a16="http://schemas.microsoft.com/office/drawing/2014/main" id="{00000000-0008-0000-0200-00002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5" name="Text Box 697">
          <a:extLst>
            <a:ext uri="{FF2B5EF4-FFF2-40B4-BE49-F238E27FC236}">
              <a16:creationId xmlns:a16="http://schemas.microsoft.com/office/drawing/2014/main" id="{00000000-0008-0000-0200-00002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6" name="Text Box 698">
          <a:extLst>
            <a:ext uri="{FF2B5EF4-FFF2-40B4-BE49-F238E27FC236}">
              <a16:creationId xmlns:a16="http://schemas.microsoft.com/office/drawing/2014/main" id="{00000000-0008-0000-0200-00002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667" name="Text Box 699">
          <a:extLst>
            <a:ext uri="{FF2B5EF4-FFF2-40B4-BE49-F238E27FC236}">
              <a16:creationId xmlns:a16="http://schemas.microsoft.com/office/drawing/2014/main" id="{00000000-0008-0000-0200-00002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68" name="Text Box 700">
          <a:extLst>
            <a:ext uri="{FF2B5EF4-FFF2-40B4-BE49-F238E27FC236}">
              <a16:creationId xmlns:a16="http://schemas.microsoft.com/office/drawing/2014/main" id="{00000000-0008-0000-0200-00002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69" name="Text Box 701">
          <a:extLst>
            <a:ext uri="{FF2B5EF4-FFF2-40B4-BE49-F238E27FC236}">
              <a16:creationId xmlns:a16="http://schemas.microsoft.com/office/drawing/2014/main" id="{00000000-0008-0000-0200-00002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0" name="Text Box 702">
          <a:extLst>
            <a:ext uri="{FF2B5EF4-FFF2-40B4-BE49-F238E27FC236}">
              <a16:creationId xmlns:a16="http://schemas.microsoft.com/office/drawing/2014/main" id="{00000000-0008-0000-0200-00002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71" name="Text Box 703">
          <a:extLst>
            <a:ext uri="{FF2B5EF4-FFF2-40B4-BE49-F238E27FC236}">
              <a16:creationId xmlns:a16="http://schemas.microsoft.com/office/drawing/2014/main" id="{00000000-0008-0000-0200-00002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2" name="Text Box 704">
          <a:extLst>
            <a:ext uri="{FF2B5EF4-FFF2-40B4-BE49-F238E27FC236}">
              <a16:creationId xmlns:a16="http://schemas.microsoft.com/office/drawing/2014/main" id="{00000000-0008-0000-0200-00002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3" name="Text Box 705">
          <a:extLst>
            <a:ext uri="{FF2B5EF4-FFF2-40B4-BE49-F238E27FC236}">
              <a16:creationId xmlns:a16="http://schemas.microsoft.com/office/drawing/2014/main" id="{00000000-0008-0000-0200-00002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74" name="Text Box 706">
          <a:extLst>
            <a:ext uri="{FF2B5EF4-FFF2-40B4-BE49-F238E27FC236}">
              <a16:creationId xmlns:a16="http://schemas.microsoft.com/office/drawing/2014/main" id="{00000000-0008-0000-0200-00002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75" name="Text Box 707">
          <a:extLst>
            <a:ext uri="{FF2B5EF4-FFF2-40B4-BE49-F238E27FC236}">
              <a16:creationId xmlns:a16="http://schemas.microsoft.com/office/drawing/2014/main" id="{00000000-0008-0000-0200-00002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6" name="Text Box 708">
          <a:extLst>
            <a:ext uri="{FF2B5EF4-FFF2-40B4-BE49-F238E27FC236}">
              <a16:creationId xmlns:a16="http://schemas.microsoft.com/office/drawing/2014/main" id="{00000000-0008-0000-0200-00002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7" name="Text Box 709">
          <a:extLst>
            <a:ext uri="{FF2B5EF4-FFF2-40B4-BE49-F238E27FC236}">
              <a16:creationId xmlns:a16="http://schemas.microsoft.com/office/drawing/2014/main" id="{00000000-0008-0000-0200-00002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78" name="Text Box 710">
          <a:extLst>
            <a:ext uri="{FF2B5EF4-FFF2-40B4-BE49-F238E27FC236}">
              <a16:creationId xmlns:a16="http://schemas.microsoft.com/office/drawing/2014/main" id="{00000000-0008-0000-0200-00002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79" name="Text Box 711">
          <a:extLst>
            <a:ext uri="{FF2B5EF4-FFF2-40B4-BE49-F238E27FC236}">
              <a16:creationId xmlns:a16="http://schemas.microsoft.com/office/drawing/2014/main" id="{00000000-0008-0000-0200-00002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0" name="Text Box 712">
          <a:extLst>
            <a:ext uri="{FF2B5EF4-FFF2-40B4-BE49-F238E27FC236}">
              <a16:creationId xmlns:a16="http://schemas.microsoft.com/office/drawing/2014/main" id="{00000000-0008-0000-0200-00003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81" name="Text Box 713">
          <a:extLst>
            <a:ext uri="{FF2B5EF4-FFF2-40B4-BE49-F238E27FC236}">
              <a16:creationId xmlns:a16="http://schemas.microsoft.com/office/drawing/2014/main" id="{00000000-0008-0000-0200-00003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2" name="Text Box 714">
          <a:extLst>
            <a:ext uri="{FF2B5EF4-FFF2-40B4-BE49-F238E27FC236}">
              <a16:creationId xmlns:a16="http://schemas.microsoft.com/office/drawing/2014/main" id="{00000000-0008-0000-0200-00003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3" name="Text Box 715">
          <a:extLst>
            <a:ext uri="{FF2B5EF4-FFF2-40B4-BE49-F238E27FC236}">
              <a16:creationId xmlns:a16="http://schemas.microsoft.com/office/drawing/2014/main" id="{00000000-0008-0000-0200-00003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684" name="Text Box 716">
          <a:extLst>
            <a:ext uri="{FF2B5EF4-FFF2-40B4-BE49-F238E27FC236}">
              <a16:creationId xmlns:a16="http://schemas.microsoft.com/office/drawing/2014/main" id="{00000000-0008-0000-0200-00003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85" name="Text Box 717">
          <a:extLst>
            <a:ext uri="{FF2B5EF4-FFF2-40B4-BE49-F238E27FC236}">
              <a16:creationId xmlns:a16="http://schemas.microsoft.com/office/drawing/2014/main" id="{00000000-0008-0000-0200-00003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6" name="Text Box 718">
          <a:extLst>
            <a:ext uri="{FF2B5EF4-FFF2-40B4-BE49-F238E27FC236}">
              <a16:creationId xmlns:a16="http://schemas.microsoft.com/office/drawing/2014/main" id="{00000000-0008-0000-0200-00003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7" name="Text Box 719">
          <a:extLst>
            <a:ext uri="{FF2B5EF4-FFF2-40B4-BE49-F238E27FC236}">
              <a16:creationId xmlns:a16="http://schemas.microsoft.com/office/drawing/2014/main" id="{00000000-0008-0000-0200-00003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88" name="Text Box 720">
          <a:extLst>
            <a:ext uri="{FF2B5EF4-FFF2-40B4-BE49-F238E27FC236}">
              <a16:creationId xmlns:a16="http://schemas.microsoft.com/office/drawing/2014/main" id="{00000000-0008-0000-0200-00003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89" name="Text Box 721">
          <a:extLst>
            <a:ext uri="{FF2B5EF4-FFF2-40B4-BE49-F238E27FC236}">
              <a16:creationId xmlns:a16="http://schemas.microsoft.com/office/drawing/2014/main" id="{00000000-0008-0000-0200-00003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0" name="Text Box 722">
          <a:extLst>
            <a:ext uri="{FF2B5EF4-FFF2-40B4-BE49-F238E27FC236}">
              <a16:creationId xmlns:a16="http://schemas.microsoft.com/office/drawing/2014/main" id="{00000000-0008-0000-0200-00003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91" name="Text Box 723">
          <a:extLst>
            <a:ext uri="{FF2B5EF4-FFF2-40B4-BE49-F238E27FC236}">
              <a16:creationId xmlns:a16="http://schemas.microsoft.com/office/drawing/2014/main" id="{00000000-0008-0000-0200-00003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92" name="Text Box 724">
          <a:extLst>
            <a:ext uri="{FF2B5EF4-FFF2-40B4-BE49-F238E27FC236}">
              <a16:creationId xmlns:a16="http://schemas.microsoft.com/office/drawing/2014/main" id="{00000000-0008-0000-0200-00003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3" name="Text Box 725">
          <a:extLst>
            <a:ext uri="{FF2B5EF4-FFF2-40B4-BE49-F238E27FC236}">
              <a16:creationId xmlns:a16="http://schemas.microsoft.com/office/drawing/2014/main" id="{00000000-0008-0000-0200-00003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4" name="Text Box 726">
          <a:extLst>
            <a:ext uri="{FF2B5EF4-FFF2-40B4-BE49-F238E27FC236}">
              <a16:creationId xmlns:a16="http://schemas.microsoft.com/office/drawing/2014/main" id="{00000000-0008-0000-0200-00003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95" name="Text Box 727">
          <a:extLst>
            <a:ext uri="{FF2B5EF4-FFF2-40B4-BE49-F238E27FC236}">
              <a16:creationId xmlns:a16="http://schemas.microsoft.com/office/drawing/2014/main" id="{00000000-0008-0000-0200-00003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6" name="Text Box 728">
          <a:extLst>
            <a:ext uri="{FF2B5EF4-FFF2-40B4-BE49-F238E27FC236}">
              <a16:creationId xmlns:a16="http://schemas.microsoft.com/office/drawing/2014/main" id="{00000000-0008-0000-0200-00004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7" name="Text Box 729">
          <a:extLst>
            <a:ext uri="{FF2B5EF4-FFF2-40B4-BE49-F238E27FC236}">
              <a16:creationId xmlns:a16="http://schemas.microsoft.com/office/drawing/2014/main" id="{00000000-0008-0000-0200-00004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698" name="Text Box 730">
          <a:extLst>
            <a:ext uri="{FF2B5EF4-FFF2-40B4-BE49-F238E27FC236}">
              <a16:creationId xmlns:a16="http://schemas.microsoft.com/office/drawing/2014/main" id="{00000000-0008-0000-0200-00004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699" name="Text Box 731">
          <a:extLst>
            <a:ext uri="{FF2B5EF4-FFF2-40B4-BE49-F238E27FC236}">
              <a16:creationId xmlns:a16="http://schemas.microsoft.com/office/drawing/2014/main" id="{00000000-0008-0000-0200-00004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00" name="Text Box 732">
          <a:extLst>
            <a:ext uri="{FF2B5EF4-FFF2-40B4-BE49-F238E27FC236}">
              <a16:creationId xmlns:a16="http://schemas.microsoft.com/office/drawing/2014/main" id="{00000000-0008-0000-0200-00004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01" name="Text Box 733">
          <a:extLst>
            <a:ext uri="{FF2B5EF4-FFF2-40B4-BE49-F238E27FC236}">
              <a16:creationId xmlns:a16="http://schemas.microsoft.com/office/drawing/2014/main" id="{00000000-0008-0000-0200-00004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02" name="Text Box 734">
          <a:extLst>
            <a:ext uri="{FF2B5EF4-FFF2-40B4-BE49-F238E27FC236}">
              <a16:creationId xmlns:a16="http://schemas.microsoft.com/office/drawing/2014/main" id="{00000000-0008-0000-0200-00004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03" name="Text Box 735">
          <a:extLst>
            <a:ext uri="{FF2B5EF4-FFF2-40B4-BE49-F238E27FC236}">
              <a16:creationId xmlns:a16="http://schemas.microsoft.com/office/drawing/2014/main" id="{00000000-0008-0000-0200-00004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04" name="Text Box 736">
          <a:extLst>
            <a:ext uri="{FF2B5EF4-FFF2-40B4-BE49-F238E27FC236}">
              <a16:creationId xmlns:a16="http://schemas.microsoft.com/office/drawing/2014/main" id="{00000000-0008-0000-0200-00004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05" name="Text Box 737">
          <a:extLst>
            <a:ext uri="{FF2B5EF4-FFF2-40B4-BE49-F238E27FC236}">
              <a16:creationId xmlns:a16="http://schemas.microsoft.com/office/drawing/2014/main" id="{00000000-0008-0000-0200-00004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06" name="Text Box 738">
          <a:extLst>
            <a:ext uri="{FF2B5EF4-FFF2-40B4-BE49-F238E27FC236}">
              <a16:creationId xmlns:a16="http://schemas.microsoft.com/office/drawing/2014/main" id="{00000000-0008-0000-0200-00004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07" name="Text Box 739">
          <a:extLst>
            <a:ext uri="{FF2B5EF4-FFF2-40B4-BE49-F238E27FC236}">
              <a16:creationId xmlns:a16="http://schemas.microsoft.com/office/drawing/2014/main" id="{00000000-0008-0000-0200-00004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08" name="Text Box 740">
          <a:extLst>
            <a:ext uri="{FF2B5EF4-FFF2-40B4-BE49-F238E27FC236}">
              <a16:creationId xmlns:a16="http://schemas.microsoft.com/office/drawing/2014/main" id="{00000000-0008-0000-0200-00004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09" name="Text Box 741">
          <a:extLst>
            <a:ext uri="{FF2B5EF4-FFF2-40B4-BE49-F238E27FC236}">
              <a16:creationId xmlns:a16="http://schemas.microsoft.com/office/drawing/2014/main" id="{00000000-0008-0000-0200-00004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0" name="Text Box 742">
          <a:extLst>
            <a:ext uri="{FF2B5EF4-FFF2-40B4-BE49-F238E27FC236}">
              <a16:creationId xmlns:a16="http://schemas.microsoft.com/office/drawing/2014/main" id="{00000000-0008-0000-0200-00004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1" name="Text Box 743">
          <a:extLst>
            <a:ext uri="{FF2B5EF4-FFF2-40B4-BE49-F238E27FC236}">
              <a16:creationId xmlns:a16="http://schemas.microsoft.com/office/drawing/2014/main" id="{00000000-0008-0000-0200-00004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12" name="Text Box 744">
          <a:extLst>
            <a:ext uri="{FF2B5EF4-FFF2-40B4-BE49-F238E27FC236}">
              <a16:creationId xmlns:a16="http://schemas.microsoft.com/office/drawing/2014/main" id="{00000000-0008-0000-0200-00005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3" name="Text Box 745">
          <a:extLst>
            <a:ext uri="{FF2B5EF4-FFF2-40B4-BE49-F238E27FC236}">
              <a16:creationId xmlns:a16="http://schemas.microsoft.com/office/drawing/2014/main" id="{00000000-0008-0000-0200-00005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4" name="Text Box 746">
          <a:extLst>
            <a:ext uri="{FF2B5EF4-FFF2-40B4-BE49-F238E27FC236}">
              <a16:creationId xmlns:a16="http://schemas.microsoft.com/office/drawing/2014/main" id="{00000000-0008-0000-0200-00005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15" name="Text Box 747">
          <a:extLst>
            <a:ext uri="{FF2B5EF4-FFF2-40B4-BE49-F238E27FC236}">
              <a16:creationId xmlns:a16="http://schemas.microsoft.com/office/drawing/2014/main" id="{00000000-0008-0000-0200-00005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6" name="Text Box 748">
          <a:extLst>
            <a:ext uri="{FF2B5EF4-FFF2-40B4-BE49-F238E27FC236}">
              <a16:creationId xmlns:a16="http://schemas.microsoft.com/office/drawing/2014/main" id="{00000000-0008-0000-0200-00005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7" name="Text Box 749">
          <a:extLst>
            <a:ext uri="{FF2B5EF4-FFF2-40B4-BE49-F238E27FC236}">
              <a16:creationId xmlns:a16="http://schemas.microsoft.com/office/drawing/2014/main" id="{00000000-0008-0000-0200-00005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18" name="Text Box 750">
          <a:extLst>
            <a:ext uri="{FF2B5EF4-FFF2-40B4-BE49-F238E27FC236}">
              <a16:creationId xmlns:a16="http://schemas.microsoft.com/office/drawing/2014/main" id="{00000000-0008-0000-0200-00005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19" name="Text Box 751">
          <a:extLst>
            <a:ext uri="{FF2B5EF4-FFF2-40B4-BE49-F238E27FC236}">
              <a16:creationId xmlns:a16="http://schemas.microsoft.com/office/drawing/2014/main" id="{00000000-0008-0000-0200-00005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0" name="Text Box 752">
          <a:extLst>
            <a:ext uri="{FF2B5EF4-FFF2-40B4-BE49-F238E27FC236}">
              <a16:creationId xmlns:a16="http://schemas.microsoft.com/office/drawing/2014/main" id="{00000000-0008-0000-0200-00005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21" name="Text Box 753">
          <a:extLst>
            <a:ext uri="{FF2B5EF4-FFF2-40B4-BE49-F238E27FC236}">
              <a16:creationId xmlns:a16="http://schemas.microsoft.com/office/drawing/2014/main" id="{00000000-0008-0000-0200-00005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2" name="Text Box 754">
          <a:extLst>
            <a:ext uri="{FF2B5EF4-FFF2-40B4-BE49-F238E27FC236}">
              <a16:creationId xmlns:a16="http://schemas.microsoft.com/office/drawing/2014/main" id="{00000000-0008-0000-0200-00005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3" name="Text Box 755">
          <a:extLst>
            <a:ext uri="{FF2B5EF4-FFF2-40B4-BE49-F238E27FC236}">
              <a16:creationId xmlns:a16="http://schemas.microsoft.com/office/drawing/2014/main" id="{00000000-0008-0000-0200-00005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24" name="Text Box 756">
          <a:extLst>
            <a:ext uri="{FF2B5EF4-FFF2-40B4-BE49-F238E27FC236}">
              <a16:creationId xmlns:a16="http://schemas.microsoft.com/office/drawing/2014/main" id="{00000000-0008-0000-0200-00005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5" name="Text Box 757">
          <a:extLst>
            <a:ext uri="{FF2B5EF4-FFF2-40B4-BE49-F238E27FC236}">
              <a16:creationId xmlns:a16="http://schemas.microsoft.com/office/drawing/2014/main" id="{00000000-0008-0000-0200-00005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6" name="Text Box 758">
          <a:extLst>
            <a:ext uri="{FF2B5EF4-FFF2-40B4-BE49-F238E27FC236}">
              <a16:creationId xmlns:a16="http://schemas.microsoft.com/office/drawing/2014/main" id="{00000000-0008-0000-0200-00005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27" name="Text Box 759">
          <a:extLst>
            <a:ext uri="{FF2B5EF4-FFF2-40B4-BE49-F238E27FC236}">
              <a16:creationId xmlns:a16="http://schemas.microsoft.com/office/drawing/2014/main" id="{00000000-0008-0000-0200-00005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28" name="Text Box 760">
          <a:extLst>
            <a:ext uri="{FF2B5EF4-FFF2-40B4-BE49-F238E27FC236}">
              <a16:creationId xmlns:a16="http://schemas.microsoft.com/office/drawing/2014/main" id="{00000000-0008-0000-0200-00006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29" name="Text Box 761">
          <a:extLst>
            <a:ext uri="{FF2B5EF4-FFF2-40B4-BE49-F238E27FC236}">
              <a16:creationId xmlns:a16="http://schemas.microsoft.com/office/drawing/2014/main" id="{00000000-0008-0000-0200-00006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0" name="Text Box 762">
          <a:extLst>
            <a:ext uri="{FF2B5EF4-FFF2-40B4-BE49-F238E27FC236}">
              <a16:creationId xmlns:a16="http://schemas.microsoft.com/office/drawing/2014/main" id="{00000000-0008-0000-0200-00006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31" name="Text Box 763">
          <a:extLst>
            <a:ext uri="{FF2B5EF4-FFF2-40B4-BE49-F238E27FC236}">
              <a16:creationId xmlns:a16="http://schemas.microsoft.com/office/drawing/2014/main" id="{00000000-0008-0000-0200-00006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2" name="Text Box 764">
          <a:extLst>
            <a:ext uri="{FF2B5EF4-FFF2-40B4-BE49-F238E27FC236}">
              <a16:creationId xmlns:a16="http://schemas.microsoft.com/office/drawing/2014/main" id="{00000000-0008-0000-0200-00006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3" name="Text Box 765">
          <a:extLst>
            <a:ext uri="{FF2B5EF4-FFF2-40B4-BE49-F238E27FC236}">
              <a16:creationId xmlns:a16="http://schemas.microsoft.com/office/drawing/2014/main" id="{00000000-0008-0000-0200-00006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34" name="Text Box 766">
          <a:extLst>
            <a:ext uri="{FF2B5EF4-FFF2-40B4-BE49-F238E27FC236}">
              <a16:creationId xmlns:a16="http://schemas.microsoft.com/office/drawing/2014/main" id="{00000000-0008-0000-0200-00006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5" name="Text Box 767">
          <a:extLst>
            <a:ext uri="{FF2B5EF4-FFF2-40B4-BE49-F238E27FC236}">
              <a16:creationId xmlns:a16="http://schemas.microsoft.com/office/drawing/2014/main" id="{00000000-0008-0000-0200-00006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6" name="Text Box 768">
          <a:extLst>
            <a:ext uri="{FF2B5EF4-FFF2-40B4-BE49-F238E27FC236}">
              <a16:creationId xmlns:a16="http://schemas.microsoft.com/office/drawing/2014/main" id="{00000000-0008-0000-0200-00006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37" name="Text Box 769">
          <a:extLst>
            <a:ext uri="{FF2B5EF4-FFF2-40B4-BE49-F238E27FC236}">
              <a16:creationId xmlns:a16="http://schemas.microsoft.com/office/drawing/2014/main" id="{00000000-0008-0000-0200-00006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8" name="Text Box 770">
          <a:extLst>
            <a:ext uri="{FF2B5EF4-FFF2-40B4-BE49-F238E27FC236}">
              <a16:creationId xmlns:a16="http://schemas.microsoft.com/office/drawing/2014/main" id="{00000000-0008-0000-0200-00006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39" name="Text Box 771">
          <a:extLst>
            <a:ext uri="{FF2B5EF4-FFF2-40B4-BE49-F238E27FC236}">
              <a16:creationId xmlns:a16="http://schemas.microsoft.com/office/drawing/2014/main" id="{00000000-0008-0000-0200-00006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40" name="Text Box 772">
          <a:extLst>
            <a:ext uri="{FF2B5EF4-FFF2-40B4-BE49-F238E27FC236}">
              <a16:creationId xmlns:a16="http://schemas.microsoft.com/office/drawing/2014/main" id="{00000000-0008-0000-0200-00006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1" name="Text Box 773">
          <a:extLst>
            <a:ext uri="{FF2B5EF4-FFF2-40B4-BE49-F238E27FC236}">
              <a16:creationId xmlns:a16="http://schemas.microsoft.com/office/drawing/2014/main" id="{00000000-0008-0000-0200-00006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2" name="Text Box 774">
          <a:extLst>
            <a:ext uri="{FF2B5EF4-FFF2-40B4-BE49-F238E27FC236}">
              <a16:creationId xmlns:a16="http://schemas.microsoft.com/office/drawing/2014/main" id="{00000000-0008-0000-0200-00006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43" name="Text Box 775">
          <a:extLst>
            <a:ext uri="{FF2B5EF4-FFF2-40B4-BE49-F238E27FC236}">
              <a16:creationId xmlns:a16="http://schemas.microsoft.com/office/drawing/2014/main" id="{00000000-0008-0000-0200-00006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4" name="Text Box 776">
          <a:extLst>
            <a:ext uri="{FF2B5EF4-FFF2-40B4-BE49-F238E27FC236}">
              <a16:creationId xmlns:a16="http://schemas.microsoft.com/office/drawing/2014/main" id="{00000000-0008-0000-0200-00007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5" name="Text Box 777">
          <a:extLst>
            <a:ext uri="{FF2B5EF4-FFF2-40B4-BE49-F238E27FC236}">
              <a16:creationId xmlns:a16="http://schemas.microsoft.com/office/drawing/2014/main" id="{00000000-0008-0000-0200-00007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46" name="Text Box 778">
          <a:extLst>
            <a:ext uri="{FF2B5EF4-FFF2-40B4-BE49-F238E27FC236}">
              <a16:creationId xmlns:a16="http://schemas.microsoft.com/office/drawing/2014/main" id="{00000000-0008-0000-0200-00007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47" name="Text Box 779">
          <a:extLst>
            <a:ext uri="{FF2B5EF4-FFF2-40B4-BE49-F238E27FC236}">
              <a16:creationId xmlns:a16="http://schemas.microsoft.com/office/drawing/2014/main" id="{00000000-0008-0000-0200-00007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8" name="Text Box 780">
          <a:extLst>
            <a:ext uri="{FF2B5EF4-FFF2-40B4-BE49-F238E27FC236}">
              <a16:creationId xmlns:a16="http://schemas.microsoft.com/office/drawing/2014/main" id="{00000000-0008-0000-0200-00007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49" name="Text Box 781">
          <a:extLst>
            <a:ext uri="{FF2B5EF4-FFF2-40B4-BE49-F238E27FC236}">
              <a16:creationId xmlns:a16="http://schemas.microsoft.com/office/drawing/2014/main" id="{00000000-0008-0000-0200-00007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50" name="Text Box 782">
          <a:extLst>
            <a:ext uri="{FF2B5EF4-FFF2-40B4-BE49-F238E27FC236}">
              <a16:creationId xmlns:a16="http://schemas.microsoft.com/office/drawing/2014/main" id="{00000000-0008-0000-0200-00007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1" name="Text Box 783">
          <a:extLst>
            <a:ext uri="{FF2B5EF4-FFF2-40B4-BE49-F238E27FC236}">
              <a16:creationId xmlns:a16="http://schemas.microsoft.com/office/drawing/2014/main" id="{00000000-0008-0000-0200-00007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2" name="Text Box 784">
          <a:extLst>
            <a:ext uri="{FF2B5EF4-FFF2-40B4-BE49-F238E27FC236}">
              <a16:creationId xmlns:a16="http://schemas.microsoft.com/office/drawing/2014/main" id="{00000000-0008-0000-0200-00007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53" name="Text Box 785">
          <a:extLst>
            <a:ext uri="{FF2B5EF4-FFF2-40B4-BE49-F238E27FC236}">
              <a16:creationId xmlns:a16="http://schemas.microsoft.com/office/drawing/2014/main" id="{00000000-0008-0000-0200-00007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4" name="Text Box 786">
          <a:extLst>
            <a:ext uri="{FF2B5EF4-FFF2-40B4-BE49-F238E27FC236}">
              <a16:creationId xmlns:a16="http://schemas.microsoft.com/office/drawing/2014/main" id="{00000000-0008-0000-0200-00007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5" name="Text Box 787">
          <a:extLst>
            <a:ext uri="{FF2B5EF4-FFF2-40B4-BE49-F238E27FC236}">
              <a16:creationId xmlns:a16="http://schemas.microsoft.com/office/drawing/2014/main" id="{00000000-0008-0000-0200-00007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56" name="Text Box 788">
          <a:extLst>
            <a:ext uri="{FF2B5EF4-FFF2-40B4-BE49-F238E27FC236}">
              <a16:creationId xmlns:a16="http://schemas.microsoft.com/office/drawing/2014/main" id="{00000000-0008-0000-0200-00007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7" name="Text Box 789">
          <a:extLst>
            <a:ext uri="{FF2B5EF4-FFF2-40B4-BE49-F238E27FC236}">
              <a16:creationId xmlns:a16="http://schemas.microsoft.com/office/drawing/2014/main" id="{00000000-0008-0000-0200-00007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58" name="Text Box 790">
          <a:extLst>
            <a:ext uri="{FF2B5EF4-FFF2-40B4-BE49-F238E27FC236}">
              <a16:creationId xmlns:a16="http://schemas.microsoft.com/office/drawing/2014/main" id="{00000000-0008-0000-0200-00007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59" name="Text Box 791">
          <a:extLst>
            <a:ext uri="{FF2B5EF4-FFF2-40B4-BE49-F238E27FC236}">
              <a16:creationId xmlns:a16="http://schemas.microsoft.com/office/drawing/2014/main" id="{00000000-0008-0000-0200-00007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0" name="Text Box 792">
          <a:extLst>
            <a:ext uri="{FF2B5EF4-FFF2-40B4-BE49-F238E27FC236}">
              <a16:creationId xmlns:a16="http://schemas.microsoft.com/office/drawing/2014/main" id="{00000000-0008-0000-0200-00008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1" name="Text Box 793">
          <a:extLst>
            <a:ext uri="{FF2B5EF4-FFF2-40B4-BE49-F238E27FC236}">
              <a16:creationId xmlns:a16="http://schemas.microsoft.com/office/drawing/2014/main" id="{00000000-0008-0000-0200-00008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62" name="Text Box 794">
          <a:extLst>
            <a:ext uri="{FF2B5EF4-FFF2-40B4-BE49-F238E27FC236}">
              <a16:creationId xmlns:a16="http://schemas.microsoft.com/office/drawing/2014/main" id="{00000000-0008-0000-0200-00008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3" name="Text Box 795">
          <a:extLst>
            <a:ext uri="{FF2B5EF4-FFF2-40B4-BE49-F238E27FC236}">
              <a16:creationId xmlns:a16="http://schemas.microsoft.com/office/drawing/2014/main" id="{00000000-0008-0000-0200-00008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4" name="Text Box 796">
          <a:extLst>
            <a:ext uri="{FF2B5EF4-FFF2-40B4-BE49-F238E27FC236}">
              <a16:creationId xmlns:a16="http://schemas.microsoft.com/office/drawing/2014/main" id="{00000000-0008-0000-0200-00008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65" name="Text Box 797">
          <a:extLst>
            <a:ext uri="{FF2B5EF4-FFF2-40B4-BE49-F238E27FC236}">
              <a16:creationId xmlns:a16="http://schemas.microsoft.com/office/drawing/2014/main" id="{00000000-0008-0000-0200-00008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66" name="Text Box 798">
          <a:extLst>
            <a:ext uri="{FF2B5EF4-FFF2-40B4-BE49-F238E27FC236}">
              <a16:creationId xmlns:a16="http://schemas.microsoft.com/office/drawing/2014/main" id="{00000000-0008-0000-0200-00008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7" name="Text Box 799">
          <a:extLst>
            <a:ext uri="{FF2B5EF4-FFF2-40B4-BE49-F238E27FC236}">
              <a16:creationId xmlns:a16="http://schemas.microsoft.com/office/drawing/2014/main" id="{00000000-0008-0000-0200-00008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68" name="Text Box 800">
          <a:extLst>
            <a:ext uri="{FF2B5EF4-FFF2-40B4-BE49-F238E27FC236}">
              <a16:creationId xmlns:a16="http://schemas.microsoft.com/office/drawing/2014/main" id="{00000000-0008-0000-0200-00008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69" name="Text Box 801">
          <a:extLst>
            <a:ext uri="{FF2B5EF4-FFF2-40B4-BE49-F238E27FC236}">
              <a16:creationId xmlns:a16="http://schemas.microsoft.com/office/drawing/2014/main" id="{00000000-0008-0000-0200-00008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0" name="Text Box 802">
          <a:extLst>
            <a:ext uri="{FF2B5EF4-FFF2-40B4-BE49-F238E27FC236}">
              <a16:creationId xmlns:a16="http://schemas.microsoft.com/office/drawing/2014/main" id="{00000000-0008-0000-0200-00008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1" name="Text Box 803">
          <a:extLst>
            <a:ext uri="{FF2B5EF4-FFF2-40B4-BE49-F238E27FC236}">
              <a16:creationId xmlns:a16="http://schemas.microsoft.com/office/drawing/2014/main" id="{00000000-0008-0000-0200-00008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72" name="Text Box 804">
          <a:extLst>
            <a:ext uri="{FF2B5EF4-FFF2-40B4-BE49-F238E27FC236}">
              <a16:creationId xmlns:a16="http://schemas.microsoft.com/office/drawing/2014/main" id="{00000000-0008-0000-0200-00008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3" name="Text Box 805">
          <a:extLst>
            <a:ext uri="{FF2B5EF4-FFF2-40B4-BE49-F238E27FC236}">
              <a16:creationId xmlns:a16="http://schemas.microsoft.com/office/drawing/2014/main" id="{00000000-0008-0000-0200-00008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4" name="Text Box 806">
          <a:extLst>
            <a:ext uri="{FF2B5EF4-FFF2-40B4-BE49-F238E27FC236}">
              <a16:creationId xmlns:a16="http://schemas.microsoft.com/office/drawing/2014/main" id="{00000000-0008-0000-0200-00008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75" name="Text Box 807">
          <a:extLst>
            <a:ext uri="{FF2B5EF4-FFF2-40B4-BE49-F238E27FC236}">
              <a16:creationId xmlns:a16="http://schemas.microsoft.com/office/drawing/2014/main" id="{00000000-0008-0000-0200-00008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6" name="Text Box 808">
          <a:extLst>
            <a:ext uri="{FF2B5EF4-FFF2-40B4-BE49-F238E27FC236}">
              <a16:creationId xmlns:a16="http://schemas.microsoft.com/office/drawing/2014/main" id="{00000000-0008-0000-0200-00009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7" name="Text Box 809">
          <a:extLst>
            <a:ext uri="{FF2B5EF4-FFF2-40B4-BE49-F238E27FC236}">
              <a16:creationId xmlns:a16="http://schemas.microsoft.com/office/drawing/2014/main" id="{00000000-0008-0000-0200-00009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78" name="Text Box 810">
          <a:extLst>
            <a:ext uri="{FF2B5EF4-FFF2-40B4-BE49-F238E27FC236}">
              <a16:creationId xmlns:a16="http://schemas.microsoft.com/office/drawing/2014/main" id="{00000000-0008-0000-0200-00009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79" name="Text Box 811">
          <a:extLst>
            <a:ext uri="{FF2B5EF4-FFF2-40B4-BE49-F238E27FC236}">
              <a16:creationId xmlns:a16="http://schemas.microsoft.com/office/drawing/2014/main" id="{00000000-0008-0000-0200-00009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0" name="Text Box 812">
          <a:extLst>
            <a:ext uri="{FF2B5EF4-FFF2-40B4-BE49-F238E27FC236}">
              <a16:creationId xmlns:a16="http://schemas.microsoft.com/office/drawing/2014/main" id="{00000000-0008-0000-0200-00009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81" name="Text Box 813">
          <a:extLst>
            <a:ext uri="{FF2B5EF4-FFF2-40B4-BE49-F238E27FC236}">
              <a16:creationId xmlns:a16="http://schemas.microsoft.com/office/drawing/2014/main" id="{00000000-0008-0000-0200-00009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2" name="Text Box 814">
          <a:extLst>
            <a:ext uri="{FF2B5EF4-FFF2-40B4-BE49-F238E27FC236}">
              <a16:creationId xmlns:a16="http://schemas.microsoft.com/office/drawing/2014/main" id="{00000000-0008-0000-0200-00009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3" name="Text Box 815">
          <a:extLst>
            <a:ext uri="{FF2B5EF4-FFF2-40B4-BE49-F238E27FC236}">
              <a16:creationId xmlns:a16="http://schemas.microsoft.com/office/drawing/2014/main" id="{00000000-0008-0000-0200-00009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84" name="Text Box 816">
          <a:extLst>
            <a:ext uri="{FF2B5EF4-FFF2-40B4-BE49-F238E27FC236}">
              <a16:creationId xmlns:a16="http://schemas.microsoft.com/office/drawing/2014/main" id="{00000000-0008-0000-0200-00009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85" name="Text Box 817">
          <a:extLst>
            <a:ext uri="{FF2B5EF4-FFF2-40B4-BE49-F238E27FC236}">
              <a16:creationId xmlns:a16="http://schemas.microsoft.com/office/drawing/2014/main" id="{00000000-0008-0000-0200-00009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6" name="Text Box 818">
          <a:extLst>
            <a:ext uri="{FF2B5EF4-FFF2-40B4-BE49-F238E27FC236}">
              <a16:creationId xmlns:a16="http://schemas.microsoft.com/office/drawing/2014/main" id="{00000000-0008-0000-0200-00009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7" name="Text Box 819">
          <a:extLst>
            <a:ext uri="{FF2B5EF4-FFF2-40B4-BE49-F238E27FC236}">
              <a16:creationId xmlns:a16="http://schemas.microsoft.com/office/drawing/2014/main" id="{00000000-0008-0000-0200-00009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88" name="Text Box 820">
          <a:extLst>
            <a:ext uri="{FF2B5EF4-FFF2-40B4-BE49-F238E27FC236}">
              <a16:creationId xmlns:a16="http://schemas.microsoft.com/office/drawing/2014/main" id="{00000000-0008-0000-0200-00009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89" name="Text Box 821">
          <a:extLst>
            <a:ext uri="{FF2B5EF4-FFF2-40B4-BE49-F238E27FC236}">
              <a16:creationId xmlns:a16="http://schemas.microsoft.com/office/drawing/2014/main" id="{00000000-0008-0000-0200-00009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0" name="Text Box 822">
          <a:extLst>
            <a:ext uri="{FF2B5EF4-FFF2-40B4-BE49-F238E27FC236}">
              <a16:creationId xmlns:a16="http://schemas.microsoft.com/office/drawing/2014/main" id="{00000000-0008-0000-0200-00009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91" name="Text Box 823">
          <a:extLst>
            <a:ext uri="{FF2B5EF4-FFF2-40B4-BE49-F238E27FC236}">
              <a16:creationId xmlns:a16="http://schemas.microsoft.com/office/drawing/2014/main" id="{00000000-0008-0000-0200-00009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2" name="Text Box 824">
          <a:extLst>
            <a:ext uri="{FF2B5EF4-FFF2-40B4-BE49-F238E27FC236}">
              <a16:creationId xmlns:a16="http://schemas.microsoft.com/office/drawing/2014/main" id="{00000000-0008-0000-0200-0000A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3" name="Text Box 825">
          <a:extLst>
            <a:ext uri="{FF2B5EF4-FFF2-40B4-BE49-F238E27FC236}">
              <a16:creationId xmlns:a16="http://schemas.microsoft.com/office/drawing/2014/main" id="{00000000-0008-0000-0200-0000A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794" name="Text Box 826">
          <a:extLst>
            <a:ext uri="{FF2B5EF4-FFF2-40B4-BE49-F238E27FC236}">
              <a16:creationId xmlns:a16="http://schemas.microsoft.com/office/drawing/2014/main" id="{00000000-0008-0000-0200-0000A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5" name="Text Box 827">
          <a:extLst>
            <a:ext uri="{FF2B5EF4-FFF2-40B4-BE49-F238E27FC236}">
              <a16:creationId xmlns:a16="http://schemas.microsoft.com/office/drawing/2014/main" id="{00000000-0008-0000-0200-0000A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6" name="Text Box 828">
          <a:extLst>
            <a:ext uri="{FF2B5EF4-FFF2-40B4-BE49-F238E27FC236}">
              <a16:creationId xmlns:a16="http://schemas.microsoft.com/office/drawing/2014/main" id="{00000000-0008-0000-0200-0000A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797" name="Text Box 829">
          <a:extLst>
            <a:ext uri="{FF2B5EF4-FFF2-40B4-BE49-F238E27FC236}">
              <a16:creationId xmlns:a16="http://schemas.microsoft.com/office/drawing/2014/main" id="{00000000-0008-0000-0200-0000A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8" name="Text Box 830">
          <a:extLst>
            <a:ext uri="{FF2B5EF4-FFF2-40B4-BE49-F238E27FC236}">
              <a16:creationId xmlns:a16="http://schemas.microsoft.com/office/drawing/2014/main" id="{00000000-0008-0000-0200-0000A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799" name="Text Box 831">
          <a:extLst>
            <a:ext uri="{FF2B5EF4-FFF2-40B4-BE49-F238E27FC236}">
              <a16:creationId xmlns:a16="http://schemas.microsoft.com/office/drawing/2014/main" id="{00000000-0008-0000-0200-0000A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00" name="Text Box 832">
          <a:extLst>
            <a:ext uri="{FF2B5EF4-FFF2-40B4-BE49-F238E27FC236}">
              <a16:creationId xmlns:a16="http://schemas.microsoft.com/office/drawing/2014/main" id="{00000000-0008-0000-0200-0000A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1" name="Text Box 833">
          <a:extLst>
            <a:ext uri="{FF2B5EF4-FFF2-40B4-BE49-F238E27FC236}">
              <a16:creationId xmlns:a16="http://schemas.microsoft.com/office/drawing/2014/main" id="{00000000-0008-0000-0200-0000A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2" name="Text Box 834">
          <a:extLst>
            <a:ext uri="{FF2B5EF4-FFF2-40B4-BE49-F238E27FC236}">
              <a16:creationId xmlns:a16="http://schemas.microsoft.com/office/drawing/2014/main" id="{00000000-0008-0000-0200-0000A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03" name="Text Box 835">
          <a:extLst>
            <a:ext uri="{FF2B5EF4-FFF2-40B4-BE49-F238E27FC236}">
              <a16:creationId xmlns:a16="http://schemas.microsoft.com/office/drawing/2014/main" id="{00000000-0008-0000-0200-0000A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04" name="Text Box 836">
          <a:extLst>
            <a:ext uri="{FF2B5EF4-FFF2-40B4-BE49-F238E27FC236}">
              <a16:creationId xmlns:a16="http://schemas.microsoft.com/office/drawing/2014/main" id="{00000000-0008-0000-0200-0000A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5" name="Text Box 837">
          <a:extLst>
            <a:ext uri="{FF2B5EF4-FFF2-40B4-BE49-F238E27FC236}">
              <a16:creationId xmlns:a16="http://schemas.microsoft.com/office/drawing/2014/main" id="{00000000-0008-0000-0200-0000A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6" name="Text Box 838">
          <a:extLst>
            <a:ext uri="{FF2B5EF4-FFF2-40B4-BE49-F238E27FC236}">
              <a16:creationId xmlns:a16="http://schemas.microsoft.com/office/drawing/2014/main" id="{00000000-0008-0000-0200-0000A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07" name="Text Box 839">
          <a:extLst>
            <a:ext uri="{FF2B5EF4-FFF2-40B4-BE49-F238E27FC236}">
              <a16:creationId xmlns:a16="http://schemas.microsoft.com/office/drawing/2014/main" id="{00000000-0008-0000-0200-0000A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8" name="Text Box 840">
          <a:extLst>
            <a:ext uri="{FF2B5EF4-FFF2-40B4-BE49-F238E27FC236}">
              <a16:creationId xmlns:a16="http://schemas.microsoft.com/office/drawing/2014/main" id="{00000000-0008-0000-0200-0000B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09" name="Text Box 841">
          <a:extLst>
            <a:ext uri="{FF2B5EF4-FFF2-40B4-BE49-F238E27FC236}">
              <a16:creationId xmlns:a16="http://schemas.microsoft.com/office/drawing/2014/main" id="{00000000-0008-0000-0200-0000B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10" name="Text Box 842">
          <a:extLst>
            <a:ext uri="{FF2B5EF4-FFF2-40B4-BE49-F238E27FC236}">
              <a16:creationId xmlns:a16="http://schemas.microsoft.com/office/drawing/2014/main" id="{00000000-0008-0000-0200-0000B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1" name="Text Box 843">
          <a:extLst>
            <a:ext uri="{FF2B5EF4-FFF2-40B4-BE49-F238E27FC236}">
              <a16:creationId xmlns:a16="http://schemas.microsoft.com/office/drawing/2014/main" id="{00000000-0008-0000-0200-0000B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2" name="Text Box 844">
          <a:extLst>
            <a:ext uri="{FF2B5EF4-FFF2-40B4-BE49-F238E27FC236}">
              <a16:creationId xmlns:a16="http://schemas.microsoft.com/office/drawing/2014/main" id="{00000000-0008-0000-0200-0000B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13" name="Text Box 845">
          <a:extLst>
            <a:ext uri="{FF2B5EF4-FFF2-40B4-BE49-F238E27FC236}">
              <a16:creationId xmlns:a16="http://schemas.microsoft.com/office/drawing/2014/main" id="{00000000-0008-0000-0200-0000B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4" name="Text Box 846">
          <a:extLst>
            <a:ext uri="{FF2B5EF4-FFF2-40B4-BE49-F238E27FC236}">
              <a16:creationId xmlns:a16="http://schemas.microsoft.com/office/drawing/2014/main" id="{00000000-0008-0000-0200-0000B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5" name="Text Box 847">
          <a:extLst>
            <a:ext uri="{FF2B5EF4-FFF2-40B4-BE49-F238E27FC236}">
              <a16:creationId xmlns:a16="http://schemas.microsoft.com/office/drawing/2014/main" id="{00000000-0008-0000-0200-0000B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16" name="Text Box 848">
          <a:extLst>
            <a:ext uri="{FF2B5EF4-FFF2-40B4-BE49-F238E27FC236}">
              <a16:creationId xmlns:a16="http://schemas.microsoft.com/office/drawing/2014/main" id="{00000000-0008-0000-0200-0000B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7" name="Text Box 849">
          <a:extLst>
            <a:ext uri="{FF2B5EF4-FFF2-40B4-BE49-F238E27FC236}">
              <a16:creationId xmlns:a16="http://schemas.microsoft.com/office/drawing/2014/main" id="{00000000-0008-0000-0200-0000B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18" name="Text Box 850">
          <a:extLst>
            <a:ext uri="{FF2B5EF4-FFF2-40B4-BE49-F238E27FC236}">
              <a16:creationId xmlns:a16="http://schemas.microsoft.com/office/drawing/2014/main" id="{00000000-0008-0000-0200-0000B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19" name="Text Box 851">
          <a:extLst>
            <a:ext uri="{FF2B5EF4-FFF2-40B4-BE49-F238E27FC236}">
              <a16:creationId xmlns:a16="http://schemas.microsoft.com/office/drawing/2014/main" id="{00000000-0008-0000-0200-0000B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0" name="Text Box 852">
          <a:extLst>
            <a:ext uri="{FF2B5EF4-FFF2-40B4-BE49-F238E27FC236}">
              <a16:creationId xmlns:a16="http://schemas.microsoft.com/office/drawing/2014/main" id="{00000000-0008-0000-0200-0000B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1" name="Text Box 853">
          <a:extLst>
            <a:ext uri="{FF2B5EF4-FFF2-40B4-BE49-F238E27FC236}">
              <a16:creationId xmlns:a16="http://schemas.microsoft.com/office/drawing/2014/main" id="{00000000-0008-0000-0200-0000B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22" name="Text Box 854">
          <a:extLst>
            <a:ext uri="{FF2B5EF4-FFF2-40B4-BE49-F238E27FC236}">
              <a16:creationId xmlns:a16="http://schemas.microsoft.com/office/drawing/2014/main" id="{00000000-0008-0000-0200-0000B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23" name="Text Box 855">
          <a:extLst>
            <a:ext uri="{FF2B5EF4-FFF2-40B4-BE49-F238E27FC236}">
              <a16:creationId xmlns:a16="http://schemas.microsoft.com/office/drawing/2014/main" id="{00000000-0008-0000-0200-0000B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4" name="Text Box 856">
          <a:extLst>
            <a:ext uri="{FF2B5EF4-FFF2-40B4-BE49-F238E27FC236}">
              <a16:creationId xmlns:a16="http://schemas.microsoft.com/office/drawing/2014/main" id="{00000000-0008-0000-0200-0000C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5" name="Text Box 857">
          <a:extLst>
            <a:ext uri="{FF2B5EF4-FFF2-40B4-BE49-F238E27FC236}">
              <a16:creationId xmlns:a16="http://schemas.microsoft.com/office/drawing/2014/main" id="{00000000-0008-0000-0200-0000C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26" name="Text Box 858">
          <a:extLst>
            <a:ext uri="{FF2B5EF4-FFF2-40B4-BE49-F238E27FC236}">
              <a16:creationId xmlns:a16="http://schemas.microsoft.com/office/drawing/2014/main" id="{00000000-0008-0000-0200-0000C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7" name="Text Box 859">
          <a:extLst>
            <a:ext uri="{FF2B5EF4-FFF2-40B4-BE49-F238E27FC236}">
              <a16:creationId xmlns:a16="http://schemas.microsoft.com/office/drawing/2014/main" id="{00000000-0008-0000-0200-0000C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28" name="Text Box 860">
          <a:extLst>
            <a:ext uri="{FF2B5EF4-FFF2-40B4-BE49-F238E27FC236}">
              <a16:creationId xmlns:a16="http://schemas.microsoft.com/office/drawing/2014/main" id="{00000000-0008-0000-0200-0000C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29" name="Text Box 861">
          <a:extLst>
            <a:ext uri="{FF2B5EF4-FFF2-40B4-BE49-F238E27FC236}">
              <a16:creationId xmlns:a16="http://schemas.microsoft.com/office/drawing/2014/main" id="{00000000-0008-0000-0200-0000C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0" name="Text Box 862">
          <a:extLst>
            <a:ext uri="{FF2B5EF4-FFF2-40B4-BE49-F238E27FC236}">
              <a16:creationId xmlns:a16="http://schemas.microsoft.com/office/drawing/2014/main" id="{00000000-0008-0000-0200-0000C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1" name="Text Box 863">
          <a:extLst>
            <a:ext uri="{FF2B5EF4-FFF2-40B4-BE49-F238E27FC236}">
              <a16:creationId xmlns:a16="http://schemas.microsoft.com/office/drawing/2014/main" id="{00000000-0008-0000-0200-0000C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32" name="Text Box 864">
          <a:extLst>
            <a:ext uri="{FF2B5EF4-FFF2-40B4-BE49-F238E27FC236}">
              <a16:creationId xmlns:a16="http://schemas.microsoft.com/office/drawing/2014/main" id="{00000000-0008-0000-0200-0000C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3" name="Text Box 865">
          <a:extLst>
            <a:ext uri="{FF2B5EF4-FFF2-40B4-BE49-F238E27FC236}">
              <a16:creationId xmlns:a16="http://schemas.microsoft.com/office/drawing/2014/main" id="{00000000-0008-0000-0200-0000C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4" name="Text Box 866">
          <a:extLst>
            <a:ext uri="{FF2B5EF4-FFF2-40B4-BE49-F238E27FC236}">
              <a16:creationId xmlns:a16="http://schemas.microsoft.com/office/drawing/2014/main" id="{00000000-0008-0000-0200-0000C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35" name="Text Box 867">
          <a:extLst>
            <a:ext uri="{FF2B5EF4-FFF2-40B4-BE49-F238E27FC236}">
              <a16:creationId xmlns:a16="http://schemas.microsoft.com/office/drawing/2014/main" id="{00000000-0008-0000-0200-0000C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6" name="Text Box 868">
          <a:extLst>
            <a:ext uri="{FF2B5EF4-FFF2-40B4-BE49-F238E27FC236}">
              <a16:creationId xmlns:a16="http://schemas.microsoft.com/office/drawing/2014/main" id="{00000000-0008-0000-0200-0000C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7" name="Text Box 869">
          <a:extLst>
            <a:ext uri="{FF2B5EF4-FFF2-40B4-BE49-F238E27FC236}">
              <a16:creationId xmlns:a16="http://schemas.microsoft.com/office/drawing/2014/main" id="{00000000-0008-0000-0200-0000C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8" name="Text Box 870">
          <a:extLst>
            <a:ext uri="{FF2B5EF4-FFF2-40B4-BE49-F238E27FC236}">
              <a16:creationId xmlns:a16="http://schemas.microsoft.com/office/drawing/2014/main" id="{00000000-0008-0000-0200-0000C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39" name="Text Box 101">
          <a:extLst>
            <a:ext uri="{FF2B5EF4-FFF2-40B4-BE49-F238E27FC236}">
              <a16:creationId xmlns:a16="http://schemas.microsoft.com/office/drawing/2014/main" id="{00000000-0008-0000-0200-0000C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0" name="Text Box 102">
          <a:extLst>
            <a:ext uri="{FF2B5EF4-FFF2-40B4-BE49-F238E27FC236}">
              <a16:creationId xmlns:a16="http://schemas.microsoft.com/office/drawing/2014/main" id="{00000000-0008-0000-0200-0000D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5841" name="Text Box 130">
          <a:extLst>
            <a:ext uri="{FF2B5EF4-FFF2-40B4-BE49-F238E27FC236}">
              <a16:creationId xmlns:a16="http://schemas.microsoft.com/office/drawing/2014/main" id="{00000000-0008-0000-0200-0000D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842" name="Text Box 131">
          <a:extLst>
            <a:ext uri="{FF2B5EF4-FFF2-40B4-BE49-F238E27FC236}">
              <a16:creationId xmlns:a16="http://schemas.microsoft.com/office/drawing/2014/main" id="{00000000-0008-0000-0200-0000D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3" name="Text Box 132">
          <a:extLst>
            <a:ext uri="{FF2B5EF4-FFF2-40B4-BE49-F238E27FC236}">
              <a16:creationId xmlns:a16="http://schemas.microsoft.com/office/drawing/2014/main" id="{00000000-0008-0000-0200-0000D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4" name="Text Box 133">
          <a:extLst>
            <a:ext uri="{FF2B5EF4-FFF2-40B4-BE49-F238E27FC236}">
              <a16:creationId xmlns:a16="http://schemas.microsoft.com/office/drawing/2014/main" id="{00000000-0008-0000-0200-0000D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45" name="Text Box 134">
          <a:extLst>
            <a:ext uri="{FF2B5EF4-FFF2-40B4-BE49-F238E27FC236}">
              <a16:creationId xmlns:a16="http://schemas.microsoft.com/office/drawing/2014/main" id="{00000000-0008-0000-0200-0000D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6" name="Text Box 135">
          <a:extLst>
            <a:ext uri="{FF2B5EF4-FFF2-40B4-BE49-F238E27FC236}">
              <a16:creationId xmlns:a16="http://schemas.microsoft.com/office/drawing/2014/main" id="{00000000-0008-0000-0200-0000D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7" name="Text Box 136">
          <a:extLst>
            <a:ext uri="{FF2B5EF4-FFF2-40B4-BE49-F238E27FC236}">
              <a16:creationId xmlns:a16="http://schemas.microsoft.com/office/drawing/2014/main" id="{00000000-0008-0000-0200-0000D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848" name="Text Box 137">
          <a:extLst>
            <a:ext uri="{FF2B5EF4-FFF2-40B4-BE49-F238E27FC236}">
              <a16:creationId xmlns:a16="http://schemas.microsoft.com/office/drawing/2014/main" id="{00000000-0008-0000-0200-0000D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49" name="Text Box 138">
          <a:extLst>
            <a:ext uri="{FF2B5EF4-FFF2-40B4-BE49-F238E27FC236}">
              <a16:creationId xmlns:a16="http://schemas.microsoft.com/office/drawing/2014/main" id="{00000000-0008-0000-0200-0000D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0" name="Text Box 139">
          <a:extLst>
            <a:ext uri="{FF2B5EF4-FFF2-40B4-BE49-F238E27FC236}">
              <a16:creationId xmlns:a16="http://schemas.microsoft.com/office/drawing/2014/main" id="{00000000-0008-0000-0200-0000D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51" name="Text Box 140">
          <a:extLst>
            <a:ext uri="{FF2B5EF4-FFF2-40B4-BE49-F238E27FC236}">
              <a16:creationId xmlns:a16="http://schemas.microsoft.com/office/drawing/2014/main" id="{00000000-0008-0000-0200-0000D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2" name="Text Box 141">
          <a:extLst>
            <a:ext uri="{FF2B5EF4-FFF2-40B4-BE49-F238E27FC236}">
              <a16:creationId xmlns:a16="http://schemas.microsoft.com/office/drawing/2014/main" id="{00000000-0008-0000-0200-0000D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3" name="Text Box 142">
          <a:extLst>
            <a:ext uri="{FF2B5EF4-FFF2-40B4-BE49-F238E27FC236}">
              <a16:creationId xmlns:a16="http://schemas.microsoft.com/office/drawing/2014/main" id="{00000000-0008-0000-0200-0000D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854" name="Text Box 143">
          <a:extLst>
            <a:ext uri="{FF2B5EF4-FFF2-40B4-BE49-F238E27FC236}">
              <a16:creationId xmlns:a16="http://schemas.microsoft.com/office/drawing/2014/main" id="{00000000-0008-0000-0200-0000D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5" name="Text Box 144">
          <a:extLst>
            <a:ext uri="{FF2B5EF4-FFF2-40B4-BE49-F238E27FC236}">
              <a16:creationId xmlns:a16="http://schemas.microsoft.com/office/drawing/2014/main" id="{00000000-0008-0000-0200-0000D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6" name="Text Box 145">
          <a:extLst>
            <a:ext uri="{FF2B5EF4-FFF2-40B4-BE49-F238E27FC236}">
              <a16:creationId xmlns:a16="http://schemas.microsoft.com/office/drawing/2014/main" id="{00000000-0008-0000-0200-0000E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57" name="Text Box 146">
          <a:extLst>
            <a:ext uri="{FF2B5EF4-FFF2-40B4-BE49-F238E27FC236}">
              <a16:creationId xmlns:a16="http://schemas.microsoft.com/office/drawing/2014/main" id="{00000000-0008-0000-0200-0000E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858" name="Text Box 147">
          <a:extLst>
            <a:ext uri="{FF2B5EF4-FFF2-40B4-BE49-F238E27FC236}">
              <a16:creationId xmlns:a16="http://schemas.microsoft.com/office/drawing/2014/main" id="{00000000-0008-0000-0200-0000E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59" name="Text Box 148">
          <a:extLst>
            <a:ext uri="{FF2B5EF4-FFF2-40B4-BE49-F238E27FC236}">
              <a16:creationId xmlns:a16="http://schemas.microsoft.com/office/drawing/2014/main" id="{00000000-0008-0000-0200-0000E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0" name="Text Box 149">
          <a:extLst>
            <a:ext uri="{FF2B5EF4-FFF2-40B4-BE49-F238E27FC236}">
              <a16:creationId xmlns:a16="http://schemas.microsoft.com/office/drawing/2014/main" id="{00000000-0008-0000-0200-0000E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61" name="Text Box 150">
          <a:extLst>
            <a:ext uri="{FF2B5EF4-FFF2-40B4-BE49-F238E27FC236}">
              <a16:creationId xmlns:a16="http://schemas.microsoft.com/office/drawing/2014/main" id="{00000000-0008-0000-0200-0000E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2" name="Text Box 151">
          <a:extLst>
            <a:ext uri="{FF2B5EF4-FFF2-40B4-BE49-F238E27FC236}">
              <a16:creationId xmlns:a16="http://schemas.microsoft.com/office/drawing/2014/main" id="{00000000-0008-0000-0200-0000E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3" name="Text Box 152">
          <a:extLst>
            <a:ext uri="{FF2B5EF4-FFF2-40B4-BE49-F238E27FC236}">
              <a16:creationId xmlns:a16="http://schemas.microsoft.com/office/drawing/2014/main" id="{00000000-0008-0000-0200-0000E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864" name="Text Box 153">
          <a:extLst>
            <a:ext uri="{FF2B5EF4-FFF2-40B4-BE49-F238E27FC236}">
              <a16:creationId xmlns:a16="http://schemas.microsoft.com/office/drawing/2014/main" id="{00000000-0008-0000-0200-0000E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5" name="Text Box 154">
          <a:extLst>
            <a:ext uri="{FF2B5EF4-FFF2-40B4-BE49-F238E27FC236}">
              <a16:creationId xmlns:a16="http://schemas.microsoft.com/office/drawing/2014/main" id="{00000000-0008-0000-0200-0000E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6" name="Text Box 155">
          <a:extLst>
            <a:ext uri="{FF2B5EF4-FFF2-40B4-BE49-F238E27FC236}">
              <a16:creationId xmlns:a16="http://schemas.microsoft.com/office/drawing/2014/main" id="{00000000-0008-0000-0200-0000E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67" name="Text Box 156">
          <a:extLst>
            <a:ext uri="{FF2B5EF4-FFF2-40B4-BE49-F238E27FC236}">
              <a16:creationId xmlns:a16="http://schemas.microsoft.com/office/drawing/2014/main" id="{00000000-0008-0000-0200-0000E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8" name="Text Box 157">
          <a:extLst>
            <a:ext uri="{FF2B5EF4-FFF2-40B4-BE49-F238E27FC236}">
              <a16:creationId xmlns:a16="http://schemas.microsoft.com/office/drawing/2014/main" id="{00000000-0008-0000-0200-0000E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69" name="Text Box 158">
          <a:extLst>
            <a:ext uri="{FF2B5EF4-FFF2-40B4-BE49-F238E27FC236}">
              <a16:creationId xmlns:a16="http://schemas.microsoft.com/office/drawing/2014/main" id="{00000000-0008-0000-0200-0000E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870" name="Text Box 159">
          <a:extLst>
            <a:ext uri="{FF2B5EF4-FFF2-40B4-BE49-F238E27FC236}">
              <a16:creationId xmlns:a16="http://schemas.microsoft.com/office/drawing/2014/main" id="{00000000-0008-0000-0200-0000E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1" name="Text Box 160">
          <a:extLst>
            <a:ext uri="{FF2B5EF4-FFF2-40B4-BE49-F238E27FC236}">
              <a16:creationId xmlns:a16="http://schemas.microsoft.com/office/drawing/2014/main" id="{00000000-0008-0000-0200-0000E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2" name="Text Box 161">
          <a:extLst>
            <a:ext uri="{FF2B5EF4-FFF2-40B4-BE49-F238E27FC236}">
              <a16:creationId xmlns:a16="http://schemas.microsoft.com/office/drawing/2014/main" id="{00000000-0008-0000-0200-0000F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73" name="Text Box 162">
          <a:extLst>
            <a:ext uri="{FF2B5EF4-FFF2-40B4-BE49-F238E27FC236}">
              <a16:creationId xmlns:a16="http://schemas.microsoft.com/office/drawing/2014/main" id="{00000000-0008-0000-0200-0000F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74" name="Text Box 163">
          <a:extLst>
            <a:ext uri="{FF2B5EF4-FFF2-40B4-BE49-F238E27FC236}">
              <a16:creationId xmlns:a16="http://schemas.microsoft.com/office/drawing/2014/main" id="{00000000-0008-0000-0200-0000F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5" name="Text Box 164">
          <a:extLst>
            <a:ext uri="{FF2B5EF4-FFF2-40B4-BE49-F238E27FC236}">
              <a16:creationId xmlns:a16="http://schemas.microsoft.com/office/drawing/2014/main" id="{00000000-0008-0000-0200-0000F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6" name="Text Box 165">
          <a:extLst>
            <a:ext uri="{FF2B5EF4-FFF2-40B4-BE49-F238E27FC236}">
              <a16:creationId xmlns:a16="http://schemas.microsoft.com/office/drawing/2014/main" id="{00000000-0008-0000-0200-0000F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77" name="Text Box 166">
          <a:extLst>
            <a:ext uri="{FF2B5EF4-FFF2-40B4-BE49-F238E27FC236}">
              <a16:creationId xmlns:a16="http://schemas.microsoft.com/office/drawing/2014/main" id="{00000000-0008-0000-0200-0000F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8" name="Text Box 167">
          <a:extLst>
            <a:ext uri="{FF2B5EF4-FFF2-40B4-BE49-F238E27FC236}">
              <a16:creationId xmlns:a16="http://schemas.microsoft.com/office/drawing/2014/main" id="{00000000-0008-0000-0200-0000F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79" name="Text Box 168">
          <a:extLst>
            <a:ext uri="{FF2B5EF4-FFF2-40B4-BE49-F238E27FC236}">
              <a16:creationId xmlns:a16="http://schemas.microsoft.com/office/drawing/2014/main" id="{00000000-0008-0000-0200-0000F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80" name="Text Box 169">
          <a:extLst>
            <a:ext uri="{FF2B5EF4-FFF2-40B4-BE49-F238E27FC236}">
              <a16:creationId xmlns:a16="http://schemas.microsoft.com/office/drawing/2014/main" id="{00000000-0008-0000-0200-0000F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1" name="Text Box 170">
          <a:extLst>
            <a:ext uri="{FF2B5EF4-FFF2-40B4-BE49-F238E27FC236}">
              <a16:creationId xmlns:a16="http://schemas.microsoft.com/office/drawing/2014/main" id="{00000000-0008-0000-0200-0000F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2" name="Text Box 171">
          <a:extLst>
            <a:ext uri="{FF2B5EF4-FFF2-40B4-BE49-F238E27FC236}">
              <a16:creationId xmlns:a16="http://schemas.microsoft.com/office/drawing/2014/main" id="{00000000-0008-0000-0200-0000F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83" name="Text Box 172">
          <a:extLst>
            <a:ext uri="{FF2B5EF4-FFF2-40B4-BE49-F238E27FC236}">
              <a16:creationId xmlns:a16="http://schemas.microsoft.com/office/drawing/2014/main" id="{00000000-0008-0000-0200-0000F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4" name="Text Box 173">
          <a:extLst>
            <a:ext uri="{FF2B5EF4-FFF2-40B4-BE49-F238E27FC236}">
              <a16:creationId xmlns:a16="http://schemas.microsoft.com/office/drawing/2014/main" id="{00000000-0008-0000-0200-0000F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5" name="Text Box 174">
          <a:extLst>
            <a:ext uri="{FF2B5EF4-FFF2-40B4-BE49-F238E27FC236}">
              <a16:creationId xmlns:a16="http://schemas.microsoft.com/office/drawing/2014/main" id="{00000000-0008-0000-0200-0000F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86" name="Text Box 175">
          <a:extLst>
            <a:ext uri="{FF2B5EF4-FFF2-40B4-BE49-F238E27FC236}">
              <a16:creationId xmlns:a16="http://schemas.microsoft.com/office/drawing/2014/main" id="{00000000-0008-0000-0200-0000F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7" name="Text Box 176">
          <a:extLst>
            <a:ext uri="{FF2B5EF4-FFF2-40B4-BE49-F238E27FC236}">
              <a16:creationId xmlns:a16="http://schemas.microsoft.com/office/drawing/2014/main" id="{00000000-0008-0000-0200-0000F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88" name="Text Box 177">
          <a:extLst>
            <a:ext uri="{FF2B5EF4-FFF2-40B4-BE49-F238E27FC236}">
              <a16:creationId xmlns:a16="http://schemas.microsoft.com/office/drawing/2014/main" id="{00000000-0008-0000-0200-00000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889" name="Text Box 178">
          <a:extLst>
            <a:ext uri="{FF2B5EF4-FFF2-40B4-BE49-F238E27FC236}">
              <a16:creationId xmlns:a16="http://schemas.microsoft.com/office/drawing/2014/main" id="{00000000-0008-0000-0200-00000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0" name="Text Box 179">
          <a:extLst>
            <a:ext uri="{FF2B5EF4-FFF2-40B4-BE49-F238E27FC236}">
              <a16:creationId xmlns:a16="http://schemas.microsoft.com/office/drawing/2014/main" id="{00000000-0008-0000-0200-00000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1" name="Text Box 180">
          <a:extLst>
            <a:ext uri="{FF2B5EF4-FFF2-40B4-BE49-F238E27FC236}">
              <a16:creationId xmlns:a16="http://schemas.microsoft.com/office/drawing/2014/main" id="{00000000-0008-0000-0200-00000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5892" name="Text Box 208">
          <a:extLst>
            <a:ext uri="{FF2B5EF4-FFF2-40B4-BE49-F238E27FC236}">
              <a16:creationId xmlns:a16="http://schemas.microsoft.com/office/drawing/2014/main" id="{00000000-0008-0000-0200-00000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93" name="Text Box 209">
          <a:extLst>
            <a:ext uri="{FF2B5EF4-FFF2-40B4-BE49-F238E27FC236}">
              <a16:creationId xmlns:a16="http://schemas.microsoft.com/office/drawing/2014/main" id="{00000000-0008-0000-0200-00000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4" name="Text Box 210">
          <a:extLst>
            <a:ext uri="{FF2B5EF4-FFF2-40B4-BE49-F238E27FC236}">
              <a16:creationId xmlns:a16="http://schemas.microsoft.com/office/drawing/2014/main" id="{00000000-0008-0000-0200-00000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5" name="Text Box 211">
          <a:extLst>
            <a:ext uri="{FF2B5EF4-FFF2-40B4-BE49-F238E27FC236}">
              <a16:creationId xmlns:a16="http://schemas.microsoft.com/office/drawing/2014/main" id="{00000000-0008-0000-0200-00000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96" name="Text Box 212">
          <a:extLst>
            <a:ext uri="{FF2B5EF4-FFF2-40B4-BE49-F238E27FC236}">
              <a16:creationId xmlns:a16="http://schemas.microsoft.com/office/drawing/2014/main" id="{00000000-0008-0000-0200-00000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7" name="Text Box 213">
          <a:extLst>
            <a:ext uri="{FF2B5EF4-FFF2-40B4-BE49-F238E27FC236}">
              <a16:creationId xmlns:a16="http://schemas.microsoft.com/office/drawing/2014/main" id="{00000000-0008-0000-0200-00000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898" name="Text Box 214">
          <a:extLst>
            <a:ext uri="{FF2B5EF4-FFF2-40B4-BE49-F238E27FC236}">
              <a16:creationId xmlns:a16="http://schemas.microsoft.com/office/drawing/2014/main" id="{00000000-0008-0000-0200-00000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899" name="Text Box 215">
          <a:extLst>
            <a:ext uri="{FF2B5EF4-FFF2-40B4-BE49-F238E27FC236}">
              <a16:creationId xmlns:a16="http://schemas.microsoft.com/office/drawing/2014/main" id="{00000000-0008-0000-0200-00000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0" name="Text Box 216">
          <a:extLst>
            <a:ext uri="{FF2B5EF4-FFF2-40B4-BE49-F238E27FC236}">
              <a16:creationId xmlns:a16="http://schemas.microsoft.com/office/drawing/2014/main" id="{00000000-0008-0000-0200-00000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1" name="Text Box 217">
          <a:extLst>
            <a:ext uri="{FF2B5EF4-FFF2-40B4-BE49-F238E27FC236}">
              <a16:creationId xmlns:a16="http://schemas.microsoft.com/office/drawing/2014/main" id="{00000000-0008-0000-0200-00000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02" name="Text Box 218">
          <a:extLst>
            <a:ext uri="{FF2B5EF4-FFF2-40B4-BE49-F238E27FC236}">
              <a16:creationId xmlns:a16="http://schemas.microsoft.com/office/drawing/2014/main" id="{00000000-0008-0000-0200-00000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3" name="Text Box 219">
          <a:extLst>
            <a:ext uri="{FF2B5EF4-FFF2-40B4-BE49-F238E27FC236}">
              <a16:creationId xmlns:a16="http://schemas.microsoft.com/office/drawing/2014/main" id="{00000000-0008-0000-0200-00000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4" name="Text Box 220">
          <a:extLst>
            <a:ext uri="{FF2B5EF4-FFF2-40B4-BE49-F238E27FC236}">
              <a16:creationId xmlns:a16="http://schemas.microsoft.com/office/drawing/2014/main" id="{00000000-0008-0000-0200-00001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05" name="Text Box 221">
          <a:extLst>
            <a:ext uri="{FF2B5EF4-FFF2-40B4-BE49-F238E27FC236}">
              <a16:creationId xmlns:a16="http://schemas.microsoft.com/office/drawing/2014/main" id="{00000000-0008-0000-0200-00001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6" name="Text Box 222">
          <a:extLst>
            <a:ext uri="{FF2B5EF4-FFF2-40B4-BE49-F238E27FC236}">
              <a16:creationId xmlns:a16="http://schemas.microsoft.com/office/drawing/2014/main" id="{00000000-0008-0000-0200-00001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7" name="Text Box 223">
          <a:extLst>
            <a:ext uri="{FF2B5EF4-FFF2-40B4-BE49-F238E27FC236}">
              <a16:creationId xmlns:a16="http://schemas.microsoft.com/office/drawing/2014/main" id="{00000000-0008-0000-0200-00001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08" name="Text Box 224">
          <a:extLst>
            <a:ext uri="{FF2B5EF4-FFF2-40B4-BE49-F238E27FC236}">
              <a16:creationId xmlns:a16="http://schemas.microsoft.com/office/drawing/2014/main" id="{00000000-0008-0000-0200-00001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09" name="Text Box 225">
          <a:extLst>
            <a:ext uri="{FF2B5EF4-FFF2-40B4-BE49-F238E27FC236}">
              <a16:creationId xmlns:a16="http://schemas.microsoft.com/office/drawing/2014/main" id="{00000000-0008-0000-0200-00001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0" name="Text Box 226">
          <a:extLst>
            <a:ext uri="{FF2B5EF4-FFF2-40B4-BE49-F238E27FC236}">
              <a16:creationId xmlns:a16="http://schemas.microsoft.com/office/drawing/2014/main" id="{00000000-0008-0000-0200-00001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11" name="Text Box 227">
          <a:extLst>
            <a:ext uri="{FF2B5EF4-FFF2-40B4-BE49-F238E27FC236}">
              <a16:creationId xmlns:a16="http://schemas.microsoft.com/office/drawing/2014/main" id="{00000000-0008-0000-0200-00001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12" name="Text Box 228">
          <a:extLst>
            <a:ext uri="{FF2B5EF4-FFF2-40B4-BE49-F238E27FC236}">
              <a16:creationId xmlns:a16="http://schemas.microsoft.com/office/drawing/2014/main" id="{00000000-0008-0000-0200-00001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3" name="Text Box 229">
          <a:extLst>
            <a:ext uri="{FF2B5EF4-FFF2-40B4-BE49-F238E27FC236}">
              <a16:creationId xmlns:a16="http://schemas.microsoft.com/office/drawing/2014/main" id="{00000000-0008-0000-0200-00001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4" name="Text Box 230">
          <a:extLst>
            <a:ext uri="{FF2B5EF4-FFF2-40B4-BE49-F238E27FC236}">
              <a16:creationId xmlns:a16="http://schemas.microsoft.com/office/drawing/2014/main" id="{00000000-0008-0000-0200-00001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15" name="Text Box 231">
          <a:extLst>
            <a:ext uri="{FF2B5EF4-FFF2-40B4-BE49-F238E27FC236}">
              <a16:creationId xmlns:a16="http://schemas.microsoft.com/office/drawing/2014/main" id="{00000000-0008-0000-0200-00001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6" name="Text Box 232">
          <a:extLst>
            <a:ext uri="{FF2B5EF4-FFF2-40B4-BE49-F238E27FC236}">
              <a16:creationId xmlns:a16="http://schemas.microsoft.com/office/drawing/2014/main" id="{00000000-0008-0000-0200-00001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7" name="Text Box 233">
          <a:extLst>
            <a:ext uri="{FF2B5EF4-FFF2-40B4-BE49-F238E27FC236}">
              <a16:creationId xmlns:a16="http://schemas.microsoft.com/office/drawing/2014/main" id="{00000000-0008-0000-0200-00001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18" name="Text Box 234">
          <a:extLst>
            <a:ext uri="{FF2B5EF4-FFF2-40B4-BE49-F238E27FC236}">
              <a16:creationId xmlns:a16="http://schemas.microsoft.com/office/drawing/2014/main" id="{00000000-0008-0000-0200-00001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19" name="Text Box 235">
          <a:extLst>
            <a:ext uri="{FF2B5EF4-FFF2-40B4-BE49-F238E27FC236}">
              <a16:creationId xmlns:a16="http://schemas.microsoft.com/office/drawing/2014/main" id="{00000000-0008-0000-0200-00001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0" name="Text Box 236">
          <a:extLst>
            <a:ext uri="{FF2B5EF4-FFF2-40B4-BE49-F238E27FC236}">
              <a16:creationId xmlns:a16="http://schemas.microsoft.com/office/drawing/2014/main" id="{00000000-0008-0000-0200-00002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21" name="Text Box 237">
          <a:extLst>
            <a:ext uri="{FF2B5EF4-FFF2-40B4-BE49-F238E27FC236}">
              <a16:creationId xmlns:a16="http://schemas.microsoft.com/office/drawing/2014/main" id="{00000000-0008-0000-0200-00002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22" name="Text Box 238">
          <a:extLst>
            <a:ext uri="{FF2B5EF4-FFF2-40B4-BE49-F238E27FC236}">
              <a16:creationId xmlns:a16="http://schemas.microsoft.com/office/drawing/2014/main" id="{00000000-0008-0000-0200-00002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3" name="Text Box 239">
          <a:extLst>
            <a:ext uri="{FF2B5EF4-FFF2-40B4-BE49-F238E27FC236}">
              <a16:creationId xmlns:a16="http://schemas.microsoft.com/office/drawing/2014/main" id="{00000000-0008-0000-0200-00002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4" name="Text Box 240">
          <a:extLst>
            <a:ext uri="{FF2B5EF4-FFF2-40B4-BE49-F238E27FC236}">
              <a16:creationId xmlns:a16="http://schemas.microsoft.com/office/drawing/2014/main" id="{00000000-0008-0000-0200-00002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25" name="Text Box 241">
          <a:extLst>
            <a:ext uri="{FF2B5EF4-FFF2-40B4-BE49-F238E27FC236}">
              <a16:creationId xmlns:a16="http://schemas.microsoft.com/office/drawing/2014/main" id="{00000000-0008-0000-0200-00002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6" name="Text Box 242">
          <a:extLst>
            <a:ext uri="{FF2B5EF4-FFF2-40B4-BE49-F238E27FC236}">
              <a16:creationId xmlns:a16="http://schemas.microsoft.com/office/drawing/2014/main" id="{00000000-0008-0000-0200-00002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7" name="Text Box 243">
          <a:extLst>
            <a:ext uri="{FF2B5EF4-FFF2-40B4-BE49-F238E27FC236}">
              <a16:creationId xmlns:a16="http://schemas.microsoft.com/office/drawing/2014/main" id="{00000000-0008-0000-0200-00002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28" name="Text Box 244">
          <a:extLst>
            <a:ext uri="{FF2B5EF4-FFF2-40B4-BE49-F238E27FC236}">
              <a16:creationId xmlns:a16="http://schemas.microsoft.com/office/drawing/2014/main" id="{00000000-0008-0000-0200-00002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29" name="Text Box 245">
          <a:extLst>
            <a:ext uri="{FF2B5EF4-FFF2-40B4-BE49-F238E27FC236}">
              <a16:creationId xmlns:a16="http://schemas.microsoft.com/office/drawing/2014/main" id="{00000000-0008-0000-0200-00002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0" name="Text Box 246">
          <a:extLst>
            <a:ext uri="{FF2B5EF4-FFF2-40B4-BE49-F238E27FC236}">
              <a16:creationId xmlns:a16="http://schemas.microsoft.com/office/drawing/2014/main" id="{00000000-0008-0000-0200-00002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31" name="Text Box 247">
          <a:extLst>
            <a:ext uri="{FF2B5EF4-FFF2-40B4-BE49-F238E27FC236}">
              <a16:creationId xmlns:a16="http://schemas.microsoft.com/office/drawing/2014/main" id="{00000000-0008-0000-0200-00002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32" name="Text Box 248">
          <a:extLst>
            <a:ext uri="{FF2B5EF4-FFF2-40B4-BE49-F238E27FC236}">
              <a16:creationId xmlns:a16="http://schemas.microsoft.com/office/drawing/2014/main" id="{00000000-0008-0000-0200-00002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3" name="Text Box 249">
          <a:extLst>
            <a:ext uri="{FF2B5EF4-FFF2-40B4-BE49-F238E27FC236}">
              <a16:creationId xmlns:a16="http://schemas.microsoft.com/office/drawing/2014/main" id="{00000000-0008-0000-0200-00002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4" name="Text Box 250">
          <a:extLst>
            <a:ext uri="{FF2B5EF4-FFF2-40B4-BE49-F238E27FC236}">
              <a16:creationId xmlns:a16="http://schemas.microsoft.com/office/drawing/2014/main" id="{00000000-0008-0000-0200-00002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35" name="Text Box 251">
          <a:extLst>
            <a:ext uri="{FF2B5EF4-FFF2-40B4-BE49-F238E27FC236}">
              <a16:creationId xmlns:a16="http://schemas.microsoft.com/office/drawing/2014/main" id="{00000000-0008-0000-0200-00002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6" name="Text Box 252">
          <a:extLst>
            <a:ext uri="{FF2B5EF4-FFF2-40B4-BE49-F238E27FC236}">
              <a16:creationId xmlns:a16="http://schemas.microsoft.com/office/drawing/2014/main" id="{00000000-0008-0000-0200-00003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7" name="Text Box 253">
          <a:extLst>
            <a:ext uri="{FF2B5EF4-FFF2-40B4-BE49-F238E27FC236}">
              <a16:creationId xmlns:a16="http://schemas.microsoft.com/office/drawing/2014/main" id="{00000000-0008-0000-0200-00003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38" name="Text Box 254">
          <a:extLst>
            <a:ext uri="{FF2B5EF4-FFF2-40B4-BE49-F238E27FC236}">
              <a16:creationId xmlns:a16="http://schemas.microsoft.com/office/drawing/2014/main" id="{00000000-0008-0000-0200-00003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39" name="Text Box 255">
          <a:extLst>
            <a:ext uri="{FF2B5EF4-FFF2-40B4-BE49-F238E27FC236}">
              <a16:creationId xmlns:a16="http://schemas.microsoft.com/office/drawing/2014/main" id="{00000000-0008-0000-0200-00003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0" name="Text Box 256">
          <a:extLst>
            <a:ext uri="{FF2B5EF4-FFF2-40B4-BE49-F238E27FC236}">
              <a16:creationId xmlns:a16="http://schemas.microsoft.com/office/drawing/2014/main" id="{00000000-0008-0000-0200-00003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5941" name="Text Box 257">
          <a:extLst>
            <a:ext uri="{FF2B5EF4-FFF2-40B4-BE49-F238E27FC236}">
              <a16:creationId xmlns:a16="http://schemas.microsoft.com/office/drawing/2014/main" id="{00000000-0008-0000-0200-00003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42" name="Text Box 258">
          <a:extLst>
            <a:ext uri="{FF2B5EF4-FFF2-40B4-BE49-F238E27FC236}">
              <a16:creationId xmlns:a16="http://schemas.microsoft.com/office/drawing/2014/main" id="{00000000-0008-0000-0200-00003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3" name="Text Box 259">
          <a:extLst>
            <a:ext uri="{FF2B5EF4-FFF2-40B4-BE49-F238E27FC236}">
              <a16:creationId xmlns:a16="http://schemas.microsoft.com/office/drawing/2014/main" id="{00000000-0008-0000-0200-00003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4" name="Text Box 260">
          <a:extLst>
            <a:ext uri="{FF2B5EF4-FFF2-40B4-BE49-F238E27FC236}">
              <a16:creationId xmlns:a16="http://schemas.microsoft.com/office/drawing/2014/main" id="{00000000-0008-0000-0200-00003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45" name="Text Box 261">
          <a:extLst>
            <a:ext uri="{FF2B5EF4-FFF2-40B4-BE49-F238E27FC236}">
              <a16:creationId xmlns:a16="http://schemas.microsoft.com/office/drawing/2014/main" id="{00000000-0008-0000-0200-00003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6" name="Text Box 262">
          <a:extLst>
            <a:ext uri="{FF2B5EF4-FFF2-40B4-BE49-F238E27FC236}">
              <a16:creationId xmlns:a16="http://schemas.microsoft.com/office/drawing/2014/main" id="{00000000-0008-0000-0200-00003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7" name="Text Box 263">
          <a:extLst>
            <a:ext uri="{FF2B5EF4-FFF2-40B4-BE49-F238E27FC236}">
              <a16:creationId xmlns:a16="http://schemas.microsoft.com/office/drawing/2014/main" id="{00000000-0008-0000-0200-00003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48" name="Text Box 264">
          <a:extLst>
            <a:ext uri="{FF2B5EF4-FFF2-40B4-BE49-F238E27FC236}">
              <a16:creationId xmlns:a16="http://schemas.microsoft.com/office/drawing/2014/main" id="{00000000-0008-0000-0200-00003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49" name="Text Box 265">
          <a:extLst>
            <a:ext uri="{FF2B5EF4-FFF2-40B4-BE49-F238E27FC236}">
              <a16:creationId xmlns:a16="http://schemas.microsoft.com/office/drawing/2014/main" id="{00000000-0008-0000-0200-00003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0" name="Text Box 266">
          <a:extLst>
            <a:ext uri="{FF2B5EF4-FFF2-40B4-BE49-F238E27FC236}">
              <a16:creationId xmlns:a16="http://schemas.microsoft.com/office/drawing/2014/main" id="{00000000-0008-0000-0200-00003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51" name="Text Box 267">
          <a:extLst>
            <a:ext uri="{FF2B5EF4-FFF2-40B4-BE49-F238E27FC236}">
              <a16:creationId xmlns:a16="http://schemas.microsoft.com/office/drawing/2014/main" id="{00000000-0008-0000-0200-00003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52" name="Text Box 268">
          <a:extLst>
            <a:ext uri="{FF2B5EF4-FFF2-40B4-BE49-F238E27FC236}">
              <a16:creationId xmlns:a16="http://schemas.microsoft.com/office/drawing/2014/main" id="{00000000-0008-0000-0200-00004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3" name="Text Box 269">
          <a:extLst>
            <a:ext uri="{FF2B5EF4-FFF2-40B4-BE49-F238E27FC236}">
              <a16:creationId xmlns:a16="http://schemas.microsoft.com/office/drawing/2014/main" id="{00000000-0008-0000-0200-00004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4" name="Text Box 270">
          <a:extLst>
            <a:ext uri="{FF2B5EF4-FFF2-40B4-BE49-F238E27FC236}">
              <a16:creationId xmlns:a16="http://schemas.microsoft.com/office/drawing/2014/main" id="{00000000-0008-0000-0200-00004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55" name="Text Box 271">
          <a:extLst>
            <a:ext uri="{FF2B5EF4-FFF2-40B4-BE49-F238E27FC236}">
              <a16:creationId xmlns:a16="http://schemas.microsoft.com/office/drawing/2014/main" id="{00000000-0008-0000-0200-00004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6" name="Text Box 272">
          <a:extLst>
            <a:ext uri="{FF2B5EF4-FFF2-40B4-BE49-F238E27FC236}">
              <a16:creationId xmlns:a16="http://schemas.microsoft.com/office/drawing/2014/main" id="{00000000-0008-0000-0200-00004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7" name="Text Box 273">
          <a:extLst>
            <a:ext uri="{FF2B5EF4-FFF2-40B4-BE49-F238E27FC236}">
              <a16:creationId xmlns:a16="http://schemas.microsoft.com/office/drawing/2014/main" id="{00000000-0008-0000-0200-00004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58" name="Text Box 274">
          <a:extLst>
            <a:ext uri="{FF2B5EF4-FFF2-40B4-BE49-F238E27FC236}">
              <a16:creationId xmlns:a16="http://schemas.microsoft.com/office/drawing/2014/main" id="{00000000-0008-0000-0200-00004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59" name="Text Box 275">
          <a:extLst>
            <a:ext uri="{FF2B5EF4-FFF2-40B4-BE49-F238E27FC236}">
              <a16:creationId xmlns:a16="http://schemas.microsoft.com/office/drawing/2014/main" id="{00000000-0008-0000-0200-00004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0" name="Text Box 276">
          <a:extLst>
            <a:ext uri="{FF2B5EF4-FFF2-40B4-BE49-F238E27FC236}">
              <a16:creationId xmlns:a16="http://schemas.microsoft.com/office/drawing/2014/main" id="{00000000-0008-0000-0200-00004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5961" name="Text Box 277">
          <a:extLst>
            <a:ext uri="{FF2B5EF4-FFF2-40B4-BE49-F238E27FC236}">
              <a16:creationId xmlns:a16="http://schemas.microsoft.com/office/drawing/2014/main" id="{00000000-0008-0000-0200-00004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62" name="Text Box 278">
          <a:extLst>
            <a:ext uri="{FF2B5EF4-FFF2-40B4-BE49-F238E27FC236}">
              <a16:creationId xmlns:a16="http://schemas.microsoft.com/office/drawing/2014/main" id="{00000000-0008-0000-0200-00004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3" name="Text Box 279">
          <a:extLst>
            <a:ext uri="{FF2B5EF4-FFF2-40B4-BE49-F238E27FC236}">
              <a16:creationId xmlns:a16="http://schemas.microsoft.com/office/drawing/2014/main" id="{00000000-0008-0000-0200-00004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4" name="Text Box 280">
          <a:extLst>
            <a:ext uri="{FF2B5EF4-FFF2-40B4-BE49-F238E27FC236}">
              <a16:creationId xmlns:a16="http://schemas.microsoft.com/office/drawing/2014/main" id="{00000000-0008-0000-0200-00004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65" name="Text Box 281">
          <a:extLst>
            <a:ext uri="{FF2B5EF4-FFF2-40B4-BE49-F238E27FC236}">
              <a16:creationId xmlns:a16="http://schemas.microsoft.com/office/drawing/2014/main" id="{00000000-0008-0000-0200-00004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6" name="Text Box 282">
          <a:extLst>
            <a:ext uri="{FF2B5EF4-FFF2-40B4-BE49-F238E27FC236}">
              <a16:creationId xmlns:a16="http://schemas.microsoft.com/office/drawing/2014/main" id="{00000000-0008-0000-0200-00004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7" name="Text Box 283">
          <a:extLst>
            <a:ext uri="{FF2B5EF4-FFF2-40B4-BE49-F238E27FC236}">
              <a16:creationId xmlns:a16="http://schemas.microsoft.com/office/drawing/2014/main" id="{00000000-0008-0000-0200-00004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68" name="Text Box 284">
          <a:extLst>
            <a:ext uri="{FF2B5EF4-FFF2-40B4-BE49-F238E27FC236}">
              <a16:creationId xmlns:a16="http://schemas.microsoft.com/office/drawing/2014/main" id="{00000000-0008-0000-0200-00005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69" name="Text Box 285">
          <a:extLst>
            <a:ext uri="{FF2B5EF4-FFF2-40B4-BE49-F238E27FC236}">
              <a16:creationId xmlns:a16="http://schemas.microsoft.com/office/drawing/2014/main" id="{00000000-0008-0000-0200-00005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0" name="Text Box 286">
          <a:extLst>
            <a:ext uri="{FF2B5EF4-FFF2-40B4-BE49-F238E27FC236}">
              <a16:creationId xmlns:a16="http://schemas.microsoft.com/office/drawing/2014/main" id="{00000000-0008-0000-0200-00005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71" name="Text Box 287">
          <a:extLst>
            <a:ext uri="{FF2B5EF4-FFF2-40B4-BE49-F238E27FC236}">
              <a16:creationId xmlns:a16="http://schemas.microsoft.com/office/drawing/2014/main" id="{00000000-0008-0000-0200-00005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2" name="Text Box 288">
          <a:extLst>
            <a:ext uri="{FF2B5EF4-FFF2-40B4-BE49-F238E27FC236}">
              <a16:creationId xmlns:a16="http://schemas.microsoft.com/office/drawing/2014/main" id="{00000000-0008-0000-0200-00005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3" name="Text Box 289">
          <a:extLst>
            <a:ext uri="{FF2B5EF4-FFF2-40B4-BE49-F238E27FC236}">
              <a16:creationId xmlns:a16="http://schemas.microsoft.com/office/drawing/2014/main" id="{00000000-0008-0000-0200-00005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74" name="Text Box 290">
          <a:extLst>
            <a:ext uri="{FF2B5EF4-FFF2-40B4-BE49-F238E27FC236}">
              <a16:creationId xmlns:a16="http://schemas.microsoft.com/office/drawing/2014/main" id="{00000000-0008-0000-0200-00005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5" name="Text Box 291">
          <a:extLst>
            <a:ext uri="{FF2B5EF4-FFF2-40B4-BE49-F238E27FC236}">
              <a16:creationId xmlns:a16="http://schemas.microsoft.com/office/drawing/2014/main" id="{00000000-0008-0000-0200-00005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6" name="Text Box 292">
          <a:extLst>
            <a:ext uri="{FF2B5EF4-FFF2-40B4-BE49-F238E27FC236}">
              <a16:creationId xmlns:a16="http://schemas.microsoft.com/office/drawing/2014/main" id="{00000000-0008-0000-0200-00005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77" name="Text Box 293">
          <a:extLst>
            <a:ext uri="{FF2B5EF4-FFF2-40B4-BE49-F238E27FC236}">
              <a16:creationId xmlns:a16="http://schemas.microsoft.com/office/drawing/2014/main" id="{00000000-0008-0000-0200-00005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8" name="Text Box 294">
          <a:extLst>
            <a:ext uri="{FF2B5EF4-FFF2-40B4-BE49-F238E27FC236}">
              <a16:creationId xmlns:a16="http://schemas.microsoft.com/office/drawing/2014/main" id="{00000000-0008-0000-0200-00005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79" name="Text Box 295">
          <a:extLst>
            <a:ext uri="{FF2B5EF4-FFF2-40B4-BE49-F238E27FC236}">
              <a16:creationId xmlns:a16="http://schemas.microsoft.com/office/drawing/2014/main" id="{00000000-0008-0000-0200-00005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80" name="Text Box 296">
          <a:extLst>
            <a:ext uri="{FF2B5EF4-FFF2-40B4-BE49-F238E27FC236}">
              <a16:creationId xmlns:a16="http://schemas.microsoft.com/office/drawing/2014/main" id="{00000000-0008-0000-0200-00005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81" name="Text Box 297">
          <a:extLst>
            <a:ext uri="{FF2B5EF4-FFF2-40B4-BE49-F238E27FC236}">
              <a16:creationId xmlns:a16="http://schemas.microsoft.com/office/drawing/2014/main" id="{00000000-0008-0000-0200-00005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2" name="Text Box 298">
          <a:extLst>
            <a:ext uri="{FF2B5EF4-FFF2-40B4-BE49-F238E27FC236}">
              <a16:creationId xmlns:a16="http://schemas.microsoft.com/office/drawing/2014/main" id="{00000000-0008-0000-0200-00005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3" name="Text Box 299">
          <a:extLst>
            <a:ext uri="{FF2B5EF4-FFF2-40B4-BE49-F238E27FC236}">
              <a16:creationId xmlns:a16="http://schemas.microsoft.com/office/drawing/2014/main" id="{00000000-0008-0000-0200-00005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84" name="Text Box 300">
          <a:extLst>
            <a:ext uri="{FF2B5EF4-FFF2-40B4-BE49-F238E27FC236}">
              <a16:creationId xmlns:a16="http://schemas.microsoft.com/office/drawing/2014/main" id="{00000000-0008-0000-0200-00006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5" name="Text Box 301">
          <a:extLst>
            <a:ext uri="{FF2B5EF4-FFF2-40B4-BE49-F238E27FC236}">
              <a16:creationId xmlns:a16="http://schemas.microsoft.com/office/drawing/2014/main" id="{00000000-0008-0000-0200-00006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6" name="Text Box 302">
          <a:extLst>
            <a:ext uri="{FF2B5EF4-FFF2-40B4-BE49-F238E27FC236}">
              <a16:creationId xmlns:a16="http://schemas.microsoft.com/office/drawing/2014/main" id="{00000000-0008-0000-0200-00006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87" name="Text Box 303">
          <a:extLst>
            <a:ext uri="{FF2B5EF4-FFF2-40B4-BE49-F238E27FC236}">
              <a16:creationId xmlns:a16="http://schemas.microsoft.com/office/drawing/2014/main" id="{00000000-0008-0000-0200-00006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8" name="Text Box 304">
          <a:extLst>
            <a:ext uri="{FF2B5EF4-FFF2-40B4-BE49-F238E27FC236}">
              <a16:creationId xmlns:a16="http://schemas.microsoft.com/office/drawing/2014/main" id="{00000000-0008-0000-0200-00006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89" name="Text Box 305">
          <a:extLst>
            <a:ext uri="{FF2B5EF4-FFF2-40B4-BE49-F238E27FC236}">
              <a16:creationId xmlns:a16="http://schemas.microsoft.com/office/drawing/2014/main" id="{00000000-0008-0000-0200-00006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90" name="Text Box 306">
          <a:extLst>
            <a:ext uri="{FF2B5EF4-FFF2-40B4-BE49-F238E27FC236}">
              <a16:creationId xmlns:a16="http://schemas.microsoft.com/office/drawing/2014/main" id="{00000000-0008-0000-0200-00006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1" name="Text Box 307">
          <a:extLst>
            <a:ext uri="{FF2B5EF4-FFF2-40B4-BE49-F238E27FC236}">
              <a16:creationId xmlns:a16="http://schemas.microsoft.com/office/drawing/2014/main" id="{00000000-0008-0000-0200-00006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2" name="Text Box 308">
          <a:extLst>
            <a:ext uri="{FF2B5EF4-FFF2-40B4-BE49-F238E27FC236}">
              <a16:creationId xmlns:a16="http://schemas.microsoft.com/office/drawing/2014/main" id="{00000000-0008-0000-0200-00006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93" name="Text Box 336">
          <a:extLst>
            <a:ext uri="{FF2B5EF4-FFF2-40B4-BE49-F238E27FC236}">
              <a16:creationId xmlns:a16="http://schemas.microsoft.com/office/drawing/2014/main" id="{00000000-0008-0000-0200-00006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94" name="Text Box 337">
          <a:extLst>
            <a:ext uri="{FF2B5EF4-FFF2-40B4-BE49-F238E27FC236}">
              <a16:creationId xmlns:a16="http://schemas.microsoft.com/office/drawing/2014/main" id="{00000000-0008-0000-0200-00006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5" name="Text Box 338">
          <a:extLst>
            <a:ext uri="{FF2B5EF4-FFF2-40B4-BE49-F238E27FC236}">
              <a16:creationId xmlns:a16="http://schemas.microsoft.com/office/drawing/2014/main" id="{00000000-0008-0000-0200-00006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6" name="Text Box 339">
          <a:extLst>
            <a:ext uri="{FF2B5EF4-FFF2-40B4-BE49-F238E27FC236}">
              <a16:creationId xmlns:a16="http://schemas.microsoft.com/office/drawing/2014/main" id="{00000000-0008-0000-0200-00006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5997" name="Text Box 340">
          <a:extLst>
            <a:ext uri="{FF2B5EF4-FFF2-40B4-BE49-F238E27FC236}">
              <a16:creationId xmlns:a16="http://schemas.microsoft.com/office/drawing/2014/main" id="{00000000-0008-0000-0200-00006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8" name="Text Box 341">
          <a:extLst>
            <a:ext uri="{FF2B5EF4-FFF2-40B4-BE49-F238E27FC236}">
              <a16:creationId xmlns:a16="http://schemas.microsoft.com/office/drawing/2014/main" id="{00000000-0008-0000-0200-00006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5999" name="Text Box 342">
          <a:extLst>
            <a:ext uri="{FF2B5EF4-FFF2-40B4-BE49-F238E27FC236}">
              <a16:creationId xmlns:a16="http://schemas.microsoft.com/office/drawing/2014/main" id="{00000000-0008-0000-0200-00006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000" name="Text Box 343">
          <a:extLst>
            <a:ext uri="{FF2B5EF4-FFF2-40B4-BE49-F238E27FC236}">
              <a16:creationId xmlns:a16="http://schemas.microsoft.com/office/drawing/2014/main" id="{00000000-0008-0000-0200-00007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1" name="Text Box 344">
          <a:extLst>
            <a:ext uri="{FF2B5EF4-FFF2-40B4-BE49-F238E27FC236}">
              <a16:creationId xmlns:a16="http://schemas.microsoft.com/office/drawing/2014/main" id="{00000000-0008-0000-0200-00007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2" name="Text Box 345">
          <a:extLst>
            <a:ext uri="{FF2B5EF4-FFF2-40B4-BE49-F238E27FC236}">
              <a16:creationId xmlns:a16="http://schemas.microsoft.com/office/drawing/2014/main" id="{00000000-0008-0000-0200-00007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003" name="Text Box 373">
          <a:extLst>
            <a:ext uri="{FF2B5EF4-FFF2-40B4-BE49-F238E27FC236}">
              <a16:creationId xmlns:a16="http://schemas.microsoft.com/office/drawing/2014/main" id="{00000000-0008-0000-0200-00007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004" name="Text Box 374">
          <a:extLst>
            <a:ext uri="{FF2B5EF4-FFF2-40B4-BE49-F238E27FC236}">
              <a16:creationId xmlns:a16="http://schemas.microsoft.com/office/drawing/2014/main" id="{00000000-0008-0000-0200-00007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5" name="Text Box 375">
          <a:extLst>
            <a:ext uri="{FF2B5EF4-FFF2-40B4-BE49-F238E27FC236}">
              <a16:creationId xmlns:a16="http://schemas.microsoft.com/office/drawing/2014/main" id="{00000000-0008-0000-0200-00007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6" name="Text Box 376">
          <a:extLst>
            <a:ext uri="{FF2B5EF4-FFF2-40B4-BE49-F238E27FC236}">
              <a16:creationId xmlns:a16="http://schemas.microsoft.com/office/drawing/2014/main" id="{00000000-0008-0000-0200-00007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007" name="Text Box 377">
          <a:extLst>
            <a:ext uri="{FF2B5EF4-FFF2-40B4-BE49-F238E27FC236}">
              <a16:creationId xmlns:a16="http://schemas.microsoft.com/office/drawing/2014/main" id="{00000000-0008-0000-0200-00007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8" name="Text Box 378">
          <a:extLst>
            <a:ext uri="{FF2B5EF4-FFF2-40B4-BE49-F238E27FC236}">
              <a16:creationId xmlns:a16="http://schemas.microsoft.com/office/drawing/2014/main" id="{00000000-0008-0000-0200-00007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09" name="Text Box 379">
          <a:extLst>
            <a:ext uri="{FF2B5EF4-FFF2-40B4-BE49-F238E27FC236}">
              <a16:creationId xmlns:a16="http://schemas.microsoft.com/office/drawing/2014/main" id="{00000000-0008-0000-0200-00007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010" name="Text Box 380">
          <a:extLst>
            <a:ext uri="{FF2B5EF4-FFF2-40B4-BE49-F238E27FC236}">
              <a16:creationId xmlns:a16="http://schemas.microsoft.com/office/drawing/2014/main" id="{00000000-0008-0000-0200-00007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1" name="Text Box 381">
          <a:extLst>
            <a:ext uri="{FF2B5EF4-FFF2-40B4-BE49-F238E27FC236}">
              <a16:creationId xmlns:a16="http://schemas.microsoft.com/office/drawing/2014/main" id="{00000000-0008-0000-0200-00007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2" name="Text Box 382">
          <a:extLst>
            <a:ext uri="{FF2B5EF4-FFF2-40B4-BE49-F238E27FC236}">
              <a16:creationId xmlns:a16="http://schemas.microsoft.com/office/drawing/2014/main" id="{00000000-0008-0000-0200-00007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013" name="Text Box 410">
          <a:extLst>
            <a:ext uri="{FF2B5EF4-FFF2-40B4-BE49-F238E27FC236}">
              <a16:creationId xmlns:a16="http://schemas.microsoft.com/office/drawing/2014/main" id="{00000000-0008-0000-0200-00007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14" name="Text Box 411">
          <a:extLst>
            <a:ext uri="{FF2B5EF4-FFF2-40B4-BE49-F238E27FC236}">
              <a16:creationId xmlns:a16="http://schemas.microsoft.com/office/drawing/2014/main" id="{00000000-0008-0000-0200-00007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5" name="Text Box 412">
          <a:extLst>
            <a:ext uri="{FF2B5EF4-FFF2-40B4-BE49-F238E27FC236}">
              <a16:creationId xmlns:a16="http://schemas.microsoft.com/office/drawing/2014/main" id="{00000000-0008-0000-0200-00007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6" name="Text Box 413">
          <a:extLst>
            <a:ext uri="{FF2B5EF4-FFF2-40B4-BE49-F238E27FC236}">
              <a16:creationId xmlns:a16="http://schemas.microsoft.com/office/drawing/2014/main" id="{00000000-0008-0000-0200-00008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17" name="Text Box 414">
          <a:extLst>
            <a:ext uri="{FF2B5EF4-FFF2-40B4-BE49-F238E27FC236}">
              <a16:creationId xmlns:a16="http://schemas.microsoft.com/office/drawing/2014/main" id="{00000000-0008-0000-0200-00008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8" name="Text Box 415">
          <a:extLst>
            <a:ext uri="{FF2B5EF4-FFF2-40B4-BE49-F238E27FC236}">
              <a16:creationId xmlns:a16="http://schemas.microsoft.com/office/drawing/2014/main" id="{00000000-0008-0000-0200-00008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19" name="Text Box 416">
          <a:extLst>
            <a:ext uri="{FF2B5EF4-FFF2-40B4-BE49-F238E27FC236}">
              <a16:creationId xmlns:a16="http://schemas.microsoft.com/office/drawing/2014/main" id="{00000000-0008-0000-0200-00008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20" name="Text Box 417">
          <a:extLst>
            <a:ext uri="{FF2B5EF4-FFF2-40B4-BE49-F238E27FC236}">
              <a16:creationId xmlns:a16="http://schemas.microsoft.com/office/drawing/2014/main" id="{00000000-0008-0000-0200-00008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1" name="Text Box 418">
          <a:extLst>
            <a:ext uri="{FF2B5EF4-FFF2-40B4-BE49-F238E27FC236}">
              <a16:creationId xmlns:a16="http://schemas.microsoft.com/office/drawing/2014/main" id="{00000000-0008-0000-0200-00008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2" name="Text Box 419">
          <a:extLst>
            <a:ext uri="{FF2B5EF4-FFF2-40B4-BE49-F238E27FC236}">
              <a16:creationId xmlns:a16="http://schemas.microsoft.com/office/drawing/2014/main" id="{00000000-0008-0000-0200-00008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23" name="Text Box 447">
          <a:extLst>
            <a:ext uri="{FF2B5EF4-FFF2-40B4-BE49-F238E27FC236}">
              <a16:creationId xmlns:a16="http://schemas.microsoft.com/office/drawing/2014/main" id="{00000000-0008-0000-0200-00008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4" name="Text Box 448">
          <a:extLst>
            <a:ext uri="{FF2B5EF4-FFF2-40B4-BE49-F238E27FC236}">
              <a16:creationId xmlns:a16="http://schemas.microsoft.com/office/drawing/2014/main" id="{00000000-0008-0000-0200-00008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5" name="Text Box 449">
          <a:extLst>
            <a:ext uri="{FF2B5EF4-FFF2-40B4-BE49-F238E27FC236}">
              <a16:creationId xmlns:a16="http://schemas.microsoft.com/office/drawing/2014/main" id="{00000000-0008-0000-0200-00008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26" name="Text Box 450">
          <a:extLst>
            <a:ext uri="{FF2B5EF4-FFF2-40B4-BE49-F238E27FC236}">
              <a16:creationId xmlns:a16="http://schemas.microsoft.com/office/drawing/2014/main" id="{00000000-0008-0000-0200-00008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7" name="Text Box 451">
          <a:extLst>
            <a:ext uri="{FF2B5EF4-FFF2-40B4-BE49-F238E27FC236}">
              <a16:creationId xmlns:a16="http://schemas.microsoft.com/office/drawing/2014/main" id="{00000000-0008-0000-0200-00008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28" name="Text Box 452">
          <a:extLst>
            <a:ext uri="{FF2B5EF4-FFF2-40B4-BE49-F238E27FC236}">
              <a16:creationId xmlns:a16="http://schemas.microsoft.com/office/drawing/2014/main" id="{00000000-0008-0000-0200-00008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29" name="Text Box 453">
          <a:extLst>
            <a:ext uri="{FF2B5EF4-FFF2-40B4-BE49-F238E27FC236}">
              <a16:creationId xmlns:a16="http://schemas.microsoft.com/office/drawing/2014/main" id="{00000000-0008-0000-0200-00008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0" name="Text Box 454">
          <a:extLst>
            <a:ext uri="{FF2B5EF4-FFF2-40B4-BE49-F238E27FC236}">
              <a16:creationId xmlns:a16="http://schemas.microsoft.com/office/drawing/2014/main" id="{00000000-0008-0000-0200-00008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1" name="Text Box 455">
          <a:extLst>
            <a:ext uri="{FF2B5EF4-FFF2-40B4-BE49-F238E27FC236}">
              <a16:creationId xmlns:a16="http://schemas.microsoft.com/office/drawing/2014/main" id="{00000000-0008-0000-0200-00008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32" name="Text Box 456">
          <a:extLst>
            <a:ext uri="{FF2B5EF4-FFF2-40B4-BE49-F238E27FC236}">
              <a16:creationId xmlns:a16="http://schemas.microsoft.com/office/drawing/2014/main" id="{00000000-0008-0000-0200-00009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33" name="Text Box 457">
          <a:extLst>
            <a:ext uri="{FF2B5EF4-FFF2-40B4-BE49-F238E27FC236}">
              <a16:creationId xmlns:a16="http://schemas.microsoft.com/office/drawing/2014/main" id="{00000000-0008-0000-0200-00009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4" name="Text Box 458">
          <a:extLst>
            <a:ext uri="{FF2B5EF4-FFF2-40B4-BE49-F238E27FC236}">
              <a16:creationId xmlns:a16="http://schemas.microsoft.com/office/drawing/2014/main" id="{00000000-0008-0000-0200-00009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5" name="Text Box 459">
          <a:extLst>
            <a:ext uri="{FF2B5EF4-FFF2-40B4-BE49-F238E27FC236}">
              <a16:creationId xmlns:a16="http://schemas.microsoft.com/office/drawing/2014/main" id="{00000000-0008-0000-0200-00009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36" name="Text Box 460">
          <a:extLst>
            <a:ext uri="{FF2B5EF4-FFF2-40B4-BE49-F238E27FC236}">
              <a16:creationId xmlns:a16="http://schemas.microsoft.com/office/drawing/2014/main" id="{00000000-0008-0000-0200-00009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7" name="Text Box 461">
          <a:extLst>
            <a:ext uri="{FF2B5EF4-FFF2-40B4-BE49-F238E27FC236}">
              <a16:creationId xmlns:a16="http://schemas.microsoft.com/office/drawing/2014/main" id="{00000000-0008-0000-0200-00009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38" name="Text Box 462">
          <a:extLst>
            <a:ext uri="{FF2B5EF4-FFF2-40B4-BE49-F238E27FC236}">
              <a16:creationId xmlns:a16="http://schemas.microsoft.com/office/drawing/2014/main" id="{00000000-0008-0000-0200-00009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39" name="Text Box 463">
          <a:extLst>
            <a:ext uri="{FF2B5EF4-FFF2-40B4-BE49-F238E27FC236}">
              <a16:creationId xmlns:a16="http://schemas.microsoft.com/office/drawing/2014/main" id="{00000000-0008-0000-0200-00009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0" name="Text Box 464">
          <a:extLst>
            <a:ext uri="{FF2B5EF4-FFF2-40B4-BE49-F238E27FC236}">
              <a16:creationId xmlns:a16="http://schemas.microsoft.com/office/drawing/2014/main" id="{00000000-0008-0000-0200-00009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1" name="Text Box 465">
          <a:extLst>
            <a:ext uri="{FF2B5EF4-FFF2-40B4-BE49-F238E27FC236}">
              <a16:creationId xmlns:a16="http://schemas.microsoft.com/office/drawing/2014/main" id="{00000000-0008-0000-0200-00009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42" name="Text Box 466">
          <a:extLst>
            <a:ext uri="{FF2B5EF4-FFF2-40B4-BE49-F238E27FC236}">
              <a16:creationId xmlns:a16="http://schemas.microsoft.com/office/drawing/2014/main" id="{00000000-0008-0000-0200-00009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43" name="Text Box 467">
          <a:extLst>
            <a:ext uri="{FF2B5EF4-FFF2-40B4-BE49-F238E27FC236}">
              <a16:creationId xmlns:a16="http://schemas.microsoft.com/office/drawing/2014/main" id="{00000000-0008-0000-0200-00009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4" name="Text Box 468">
          <a:extLst>
            <a:ext uri="{FF2B5EF4-FFF2-40B4-BE49-F238E27FC236}">
              <a16:creationId xmlns:a16="http://schemas.microsoft.com/office/drawing/2014/main" id="{00000000-0008-0000-0200-00009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5" name="Text Box 469">
          <a:extLst>
            <a:ext uri="{FF2B5EF4-FFF2-40B4-BE49-F238E27FC236}">
              <a16:creationId xmlns:a16="http://schemas.microsoft.com/office/drawing/2014/main" id="{00000000-0008-0000-0200-00009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46" name="Text Box 470">
          <a:extLst>
            <a:ext uri="{FF2B5EF4-FFF2-40B4-BE49-F238E27FC236}">
              <a16:creationId xmlns:a16="http://schemas.microsoft.com/office/drawing/2014/main" id="{00000000-0008-0000-0200-00009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7" name="Text Box 471">
          <a:extLst>
            <a:ext uri="{FF2B5EF4-FFF2-40B4-BE49-F238E27FC236}">
              <a16:creationId xmlns:a16="http://schemas.microsoft.com/office/drawing/2014/main" id="{00000000-0008-0000-0200-00009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48" name="Text Box 472">
          <a:extLst>
            <a:ext uri="{FF2B5EF4-FFF2-40B4-BE49-F238E27FC236}">
              <a16:creationId xmlns:a16="http://schemas.microsoft.com/office/drawing/2014/main" id="{00000000-0008-0000-0200-0000A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49" name="Text Box 473">
          <a:extLst>
            <a:ext uri="{FF2B5EF4-FFF2-40B4-BE49-F238E27FC236}">
              <a16:creationId xmlns:a16="http://schemas.microsoft.com/office/drawing/2014/main" id="{00000000-0008-0000-0200-0000A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0" name="Text Box 474">
          <a:extLst>
            <a:ext uri="{FF2B5EF4-FFF2-40B4-BE49-F238E27FC236}">
              <a16:creationId xmlns:a16="http://schemas.microsoft.com/office/drawing/2014/main" id="{00000000-0008-0000-0200-0000A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1" name="Text Box 475">
          <a:extLst>
            <a:ext uri="{FF2B5EF4-FFF2-40B4-BE49-F238E27FC236}">
              <a16:creationId xmlns:a16="http://schemas.microsoft.com/office/drawing/2014/main" id="{00000000-0008-0000-0200-0000A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52" name="Text Box 476">
          <a:extLst>
            <a:ext uri="{FF2B5EF4-FFF2-40B4-BE49-F238E27FC236}">
              <a16:creationId xmlns:a16="http://schemas.microsoft.com/office/drawing/2014/main" id="{00000000-0008-0000-0200-0000A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3" name="Text Box 477">
          <a:extLst>
            <a:ext uri="{FF2B5EF4-FFF2-40B4-BE49-F238E27FC236}">
              <a16:creationId xmlns:a16="http://schemas.microsoft.com/office/drawing/2014/main" id="{00000000-0008-0000-0200-0000A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4" name="Text Box 478">
          <a:extLst>
            <a:ext uri="{FF2B5EF4-FFF2-40B4-BE49-F238E27FC236}">
              <a16:creationId xmlns:a16="http://schemas.microsoft.com/office/drawing/2014/main" id="{00000000-0008-0000-0200-0000A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55" name="Text Box 479">
          <a:extLst>
            <a:ext uri="{FF2B5EF4-FFF2-40B4-BE49-F238E27FC236}">
              <a16:creationId xmlns:a16="http://schemas.microsoft.com/office/drawing/2014/main" id="{00000000-0008-0000-0200-0000A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6" name="Text Box 480">
          <a:extLst>
            <a:ext uri="{FF2B5EF4-FFF2-40B4-BE49-F238E27FC236}">
              <a16:creationId xmlns:a16="http://schemas.microsoft.com/office/drawing/2014/main" id="{00000000-0008-0000-0200-0000A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7" name="Text Box 481">
          <a:extLst>
            <a:ext uri="{FF2B5EF4-FFF2-40B4-BE49-F238E27FC236}">
              <a16:creationId xmlns:a16="http://schemas.microsoft.com/office/drawing/2014/main" id="{00000000-0008-0000-0200-0000A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58" name="Text Box 482">
          <a:extLst>
            <a:ext uri="{FF2B5EF4-FFF2-40B4-BE49-F238E27FC236}">
              <a16:creationId xmlns:a16="http://schemas.microsoft.com/office/drawing/2014/main" id="{00000000-0008-0000-0200-0000A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59" name="Text Box 483">
          <a:extLst>
            <a:ext uri="{FF2B5EF4-FFF2-40B4-BE49-F238E27FC236}">
              <a16:creationId xmlns:a16="http://schemas.microsoft.com/office/drawing/2014/main" id="{00000000-0008-0000-0200-0000A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0" name="Text Box 484">
          <a:extLst>
            <a:ext uri="{FF2B5EF4-FFF2-40B4-BE49-F238E27FC236}">
              <a16:creationId xmlns:a16="http://schemas.microsoft.com/office/drawing/2014/main" id="{00000000-0008-0000-0200-0000A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61" name="Text Box 485">
          <a:extLst>
            <a:ext uri="{FF2B5EF4-FFF2-40B4-BE49-F238E27FC236}">
              <a16:creationId xmlns:a16="http://schemas.microsoft.com/office/drawing/2014/main" id="{00000000-0008-0000-0200-0000A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62" name="Text Box 486">
          <a:extLst>
            <a:ext uri="{FF2B5EF4-FFF2-40B4-BE49-F238E27FC236}">
              <a16:creationId xmlns:a16="http://schemas.microsoft.com/office/drawing/2014/main" id="{00000000-0008-0000-0200-0000A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3" name="Text Box 487">
          <a:extLst>
            <a:ext uri="{FF2B5EF4-FFF2-40B4-BE49-F238E27FC236}">
              <a16:creationId xmlns:a16="http://schemas.microsoft.com/office/drawing/2014/main" id="{00000000-0008-0000-0200-0000A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4" name="Text Box 488">
          <a:extLst>
            <a:ext uri="{FF2B5EF4-FFF2-40B4-BE49-F238E27FC236}">
              <a16:creationId xmlns:a16="http://schemas.microsoft.com/office/drawing/2014/main" id="{00000000-0008-0000-0200-0000B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65" name="Text Box 489">
          <a:extLst>
            <a:ext uri="{FF2B5EF4-FFF2-40B4-BE49-F238E27FC236}">
              <a16:creationId xmlns:a16="http://schemas.microsoft.com/office/drawing/2014/main" id="{00000000-0008-0000-0200-0000B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6" name="Text Box 490">
          <a:extLst>
            <a:ext uri="{FF2B5EF4-FFF2-40B4-BE49-F238E27FC236}">
              <a16:creationId xmlns:a16="http://schemas.microsoft.com/office/drawing/2014/main" id="{00000000-0008-0000-0200-0000B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7" name="Text Box 491">
          <a:extLst>
            <a:ext uri="{FF2B5EF4-FFF2-40B4-BE49-F238E27FC236}">
              <a16:creationId xmlns:a16="http://schemas.microsoft.com/office/drawing/2014/main" id="{00000000-0008-0000-0200-0000B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68" name="Text Box 492">
          <a:extLst>
            <a:ext uri="{FF2B5EF4-FFF2-40B4-BE49-F238E27FC236}">
              <a16:creationId xmlns:a16="http://schemas.microsoft.com/office/drawing/2014/main" id="{00000000-0008-0000-0200-0000B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69" name="Text Box 493">
          <a:extLst>
            <a:ext uri="{FF2B5EF4-FFF2-40B4-BE49-F238E27FC236}">
              <a16:creationId xmlns:a16="http://schemas.microsoft.com/office/drawing/2014/main" id="{00000000-0008-0000-0200-0000B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0" name="Text Box 494">
          <a:extLst>
            <a:ext uri="{FF2B5EF4-FFF2-40B4-BE49-F238E27FC236}">
              <a16:creationId xmlns:a16="http://schemas.microsoft.com/office/drawing/2014/main" id="{00000000-0008-0000-0200-0000B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71" name="Text Box 495">
          <a:extLst>
            <a:ext uri="{FF2B5EF4-FFF2-40B4-BE49-F238E27FC236}">
              <a16:creationId xmlns:a16="http://schemas.microsoft.com/office/drawing/2014/main" id="{00000000-0008-0000-0200-0000B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72" name="Text Box 496">
          <a:extLst>
            <a:ext uri="{FF2B5EF4-FFF2-40B4-BE49-F238E27FC236}">
              <a16:creationId xmlns:a16="http://schemas.microsoft.com/office/drawing/2014/main" id="{00000000-0008-0000-0200-0000B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3" name="Text Box 497">
          <a:extLst>
            <a:ext uri="{FF2B5EF4-FFF2-40B4-BE49-F238E27FC236}">
              <a16:creationId xmlns:a16="http://schemas.microsoft.com/office/drawing/2014/main" id="{00000000-0008-0000-0200-0000B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4" name="Text Box 498">
          <a:extLst>
            <a:ext uri="{FF2B5EF4-FFF2-40B4-BE49-F238E27FC236}">
              <a16:creationId xmlns:a16="http://schemas.microsoft.com/office/drawing/2014/main" id="{00000000-0008-0000-0200-0000B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75" name="Text Box 499">
          <a:extLst>
            <a:ext uri="{FF2B5EF4-FFF2-40B4-BE49-F238E27FC236}">
              <a16:creationId xmlns:a16="http://schemas.microsoft.com/office/drawing/2014/main" id="{00000000-0008-0000-0200-0000B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6" name="Text Box 500">
          <a:extLst>
            <a:ext uri="{FF2B5EF4-FFF2-40B4-BE49-F238E27FC236}">
              <a16:creationId xmlns:a16="http://schemas.microsoft.com/office/drawing/2014/main" id="{00000000-0008-0000-0200-0000B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7" name="Text Box 501">
          <a:extLst>
            <a:ext uri="{FF2B5EF4-FFF2-40B4-BE49-F238E27FC236}">
              <a16:creationId xmlns:a16="http://schemas.microsoft.com/office/drawing/2014/main" id="{00000000-0008-0000-0200-0000B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78" name="Text Box 502">
          <a:extLst>
            <a:ext uri="{FF2B5EF4-FFF2-40B4-BE49-F238E27FC236}">
              <a16:creationId xmlns:a16="http://schemas.microsoft.com/office/drawing/2014/main" id="{00000000-0008-0000-0200-0000B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79" name="Text Box 503">
          <a:extLst>
            <a:ext uri="{FF2B5EF4-FFF2-40B4-BE49-F238E27FC236}">
              <a16:creationId xmlns:a16="http://schemas.microsoft.com/office/drawing/2014/main" id="{00000000-0008-0000-0200-0000B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0" name="Text Box 504">
          <a:extLst>
            <a:ext uri="{FF2B5EF4-FFF2-40B4-BE49-F238E27FC236}">
              <a16:creationId xmlns:a16="http://schemas.microsoft.com/office/drawing/2014/main" id="{00000000-0008-0000-0200-0000C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081" name="Text Box 505">
          <a:extLst>
            <a:ext uri="{FF2B5EF4-FFF2-40B4-BE49-F238E27FC236}">
              <a16:creationId xmlns:a16="http://schemas.microsoft.com/office/drawing/2014/main" id="{00000000-0008-0000-0200-0000C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2" name="Text Box 506">
          <a:extLst>
            <a:ext uri="{FF2B5EF4-FFF2-40B4-BE49-F238E27FC236}">
              <a16:creationId xmlns:a16="http://schemas.microsoft.com/office/drawing/2014/main" id="{00000000-0008-0000-0200-0000C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3" name="Text Box 507">
          <a:extLst>
            <a:ext uri="{FF2B5EF4-FFF2-40B4-BE49-F238E27FC236}">
              <a16:creationId xmlns:a16="http://schemas.microsoft.com/office/drawing/2014/main" id="{00000000-0008-0000-0200-0000C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84" name="Text Box 508">
          <a:extLst>
            <a:ext uri="{FF2B5EF4-FFF2-40B4-BE49-F238E27FC236}">
              <a16:creationId xmlns:a16="http://schemas.microsoft.com/office/drawing/2014/main" id="{00000000-0008-0000-0200-0000C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5" name="Text Box 509">
          <a:extLst>
            <a:ext uri="{FF2B5EF4-FFF2-40B4-BE49-F238E27FC236}">
              <a16:creationId xmlns:a16="http://schemas.microsoft.com/office/drawing/2014/main" id="{00000000-0008-0000-0200-0000C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6" name="Text Box 510">
          <a:extLst>
            <a:ext uri="{FF2B5EF4-FFF2-40B4-BE49-F238E27FC236}">
              <a16:creationId xmlns:a16="http://schemas.microsoft.com/office/drawing/2014/main" id="{00000000-0008-0000-0200-0000C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87" name="Text Box 511">
          <a:extLst>
            <a:ext uri="{FF2B5EF4-FFF2-40B4-BE49-F238E27FC236}">
              <a16:creationId xmlns:a16="http://schemas.microsoft.com/office/drawing/2014/main" id="{00000000-0008-0000-0200-0000C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8" name="Text Box 512">
          <a:extLst>
            <a:ext uri="{FF2B5EF4-FFF2-40B4-BE49-F238E27FC236}">
              <a16:creationId xmlns:a16="http://schemas.microsoft.com/office/drawing/2014/main" id="{00000000-0008-0000-0200-0000C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89" name="Text Box 513">
          <a:extLst>
            <a:ext uri="{FF2B5EF4-FFF2-40B4-BE49-F238E27FC236}">
              <a16:creationId xmlns:a16="http://schemas.microsoft.com/office/drawing/2014/main" id="{00000000-0008-0000-0200-0000C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90" name="Text Box 514">
          <a:extLst>
            <a:ext uri="{FF2B5EF4-FFF2-40B4-BE49-F238E27FC236}">
              <a16:creationId xmlns:a16="http://schemas.microsoft.com/office/drawing/2014/main" id="{00000000-0008-0000-0200-0000C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91" name="Text Box 515">
          <a:extLst>
            <a:ext uri="{FF2B5EF4-FFF2-40B4-BE49-F238E27FC236}">
              <a16:creationId xmlns:a16="http://schemas.microsoft.com/office/drawing/2014/main" id="{00000000-0008-0000-0200-0000C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2" name="Text Box 516">
          <a:extLst>
            <a:ext uri="{FF2B5EF4-FFF2-40B4-BE49-F238E27FC236}">
              <a16:creationId xmlns:a16="http://schemas.microsoft.com/office/drawing/2014/main" id="{00000000-0008-0000-0200-0000C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3" name="Text Box 517">
          <a:extLst>
            <a:ext uri="{FF2B5EF4-FFF2-40B4-BE49-F238E27FC236}">
              <a16:creationId xmlns:a16="http://schemas.microsoft.com/office/drawing/2014/main" id="{00000000-0008-0000-0200-0000C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94" name="Text Box 518">
          <a:extLst>
            <a:ext uri="{FF2B5EF4-FFF2-40B4-BE49-F238E27FC236}">
              <a16:creationId xmlns:a16="http://schemas.microsoft.com/office/drawing/2014/main" id="{00000000-0008-0000-0200-0000C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5" name="Text Box 519">
          <a:extLst>
            <a:ext uri="{FF2B5EF4-FFF2-40B4-BE49-F238E27FC236}">
              <a16:creationId xmlns:a16="http://schemas.microsoft.com/office/drawing/2014/main" id="{00000000-0008-0000-0200-0000C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6" name="Text Box 520">
          <a:extLst>
            <a:ext uri="{FF2B5EF4-FFF2-40B4-BE49-F238E27FC236}">
              <a16:creationId xmlns:a16="http://schemas.microsoft.com/office/drawing/2014/main" id="{00000000-0008-0000-0200-0000D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097" name="Text Box 521">
          <a:extLst>
            <a:ext uri="{FF2B5EF4-FFF2-40B4-BE49-F238E27FC236}">
              <a16:creationId xmlns:a16="http://schemas.microsoft.com/office/drawing/2014/main" id="{00000000-0008-0000-0200-0000D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8" name="Text Box 522">
          <a:extLst>
            <a:ext uri="{FF2B5EF4-FFF2-40B4-BE49-F238E27FC236}">
              <a16:creationId xmlns:a16="http://schemas.microsoft.com/office/drawing/2014/main" id="{00000000-0008-0000-0200-0000D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099" name="Text Box 523">
          <a:extLst>
            <a:ext uri="{FF2B5EF4-FFF2-40B4-BE49-F238E27FC236}">
              <a16:creationId xmlns:a16="http://schemas.microsoft.com/office/drawing/2014/main" id="{00000000-0008-0000-0200-0000D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100" name="Text Box 524">
          <a:extLst>
            <a:ext uri="{FF2B5EF4-FFF2-40B4-BE49-F238E27FC236}">
              <a16:creationId xmlns:a16="http://schemas.microsoft.com/office/drawing/2014/main" id="{00000000-0008-0000-0200-0000D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101" name="Text Box 525">
          <a:extLst>
            <a:ext uri="{FF2B5EF4-FFF2-40B4-BE49-F238E27FC236}">
              <a16:creationId xmlns:a16="http://schemas.microsoft.com/office/drawing/2014/main" id="{00000000-0008-0000-0200-0000D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2" name="Text Box 526">
          <a:extLst>
            <a:ext uri="{FF2B5EF4-FFF2-40B4-BE49-F238E27FC236}">
              <a16:creationId xmlns:a16="http://schemas.microsoft.com/office/drawing/2014/main" id="{00000000-0008-0000-0200-0000D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3" name="Text Box 527">
          <a:extLst>
            <a:ext uri="{FF2B5EF4-FFF2-40B4-BE49-F238E27FC236}">
              <a16:creationId xmlns:a16="http://schemas.microsoft.com/office/drawing/2014/main" id="{00000000-0008-0000-0200-0000D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104" name="Text Box 528">
          <a:extLst>
            <a:ext uri="{FF2B5EF4-FFF2-40B4-BE49-F238E27FC236}">
              <a16:creationId xmlns:a16="http://schemas.microsoft.com/office/drawing/2014/main" id="{00000000-0008-0000-0200-0000D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5" name="Text Box 529">
          <a:extLst>
            <a:ext uri="{FF2B5EF4-FFF2-40B4-BE49-F238E27FC236}">
              <a16:creationId xmlns:a16="http://schemas.microsoft.com/office/drawing/2014/main" id="{00000000-0008-0000-0200-0000D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6" name="Text Box 530">
          <a:extLst>
            <a:ext uri="{FF2B5EF4-FFF2-40B4-BE49-F238E27FC236}">
              <a16:creationId xmlns:a16="http://schemas.microsoft.com/office/drawing/2014/main" id="{00000000-0008-0000-0200-0000D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107" name="Text Box 531">
          <a:extLst>
            <a:ext uri="{FF2B5EF4-FFF2-40B4-BE49-F238E27FC236}">
              <a16:creationId xmlns:a16="http://schemas.microsoft.com/office/drawing/2014/main" id="{00000000-0008-0000-0200-0000D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8" name="Text Box 532">
          <a:extLst>
            <a:ext uri="{FF2B5EF4-FFF2-40B4-BE49-F238E27FC236}">
              <a16:creationId xmlns:a16="http://schemas.microsoft.com/office/drawing/2014/main" id="{00000000-0008-0000-0200-0000D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09" name="Text Box 533">
          <a:extLst>
            <a:ext uri="{FF2B5EF4-FFF2-40B4-BE49-F238E27FC236}">
              <a16:creationId xmlns:a16="http://schemas.microsoft.com/office/drawing/2014/main" id="{00000000-0008-0000-0200-0000D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110" name="Text Box 534">
          <a:extLst>
            <a:ext uri="{FF2B5EF4-FFF2-40B4-BE49-F238E27FC236}">
              <a16:creationId xmlns:a16="http://schemas.microsoft.com/office/drawing/2014/main" id="{00000000-0008-0000-0200-0000D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11" name="Text Box 535">
          <a:extLst>
            <a:ext uri="{FF2B5EF4-FFF2-40B4-BE49-F238E27FC236}">
              <a16:creationId xmlns:a16="http://schemas.microsoft.com/office/drawing/2014/main" id="{00000000-0008-0000-0200-0000D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2" name="Text Box 536">
          <a:extLst>
            <a:ext uri="{FF2B5EF4-FFF2-40B4-BE49-F238E27FC236}">
              <a16:creationId xmlns:a16="http://schemas.microsoft.com/office/drawing/2014/main" id="{00000000-0008-0000-0200-0000E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3" name="Text Box 537">
          <a:extLst>
            <a:ext uri="{FF2B5EF4-FFF2-40B4-BE49-F238E27FC236}">
              <a16:creationId xmlns:a16="http://schemas.microsoft.com/office/drawing/2014/main" id="{00000000-0008-0000-0200-0000E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14" name="Text Box 538">
          <a:extLst>
            <a:ext uri="{FF2B5EF4-FFF2-40B4-BE49-F238E27FC236}">
              <a16:creationId xmlns:a16="http://schemas.microsoft.com/office/drawing/2014/main" id="{00000000-0008-0000-0200-0000E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5" name="Text Box 539">
          <a:extLst>
            <a:ext uri="{FF2B5EF4-FFF2-40B4-BE49-F238E27FC236}">
              <a16:creationId xmlns:a16="http://schemas.microsoft.com/office/drawing/2014/main" id="{00000000-0008-0000-0200-0000E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6" name="Text Box 540">
          <a:extLst>
            <a:ext uri="{FF2B5EF4-FFF2-40B4-BE49-F238E27FC236}">
              <a16:creationId xmlns:a16="http://schemas.microsoft.com/office/drawing/2014/main" id="{00000000-0008-0000-0200-0000E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17" name="Text Box 541">
          <a:extLst>
            <a:ext uri="{FF2B5EF4-FFF2-40B4-BE49-F238E27FC236}">
              <a16:creationId xmlns:a16="http://schemas.microsoft.com/office/drawing/2014/main" id="{00000000-0008-0000-0200-0000E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8" name="Text Box 542">
          <a:extLst>
            <a:ext uri="{FF2B5EF4-FFF2-40B4-BE49-F238E27FC236}">
              <a16:creationId xmlns:a16="http://schemas.microsoft.com/office/drawing/2014/main" id="{00000000-0008-0000-0200-0000E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19" name="Text Box 543">
          <a:extLst>
            <a:ext uri="{FF2B5EF4-FFF2-40B4-BE49-F238E27FC236}">
              <a16:creationId xmlns:a16="http://schemas.microsoft.com/office/drawing/2014/main" id="{00000000-0008-0000-0200-0000E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20" name="Text Box 544">
          <a:extLst>
            <a:ext uri="{FF2B5EF4-FFF2-40B4-BE49-F238E27FC236}">
              <a16:creationId xmlns:a16="http://schemas.microsoft.com/office/drawing/2014/main" id="{00000000-0008-0000-0200-0000E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1" name="Text Box 545">
          <a:extLst>
            <a:ext uri="{FF2B5EF4-FFF2-40B4-BE49-F238E27FC236}">
              <a16:creationId xmlns:a16="http://schemas.microsoft.com/office/drawing/2014/main" id="{00000000-0008-0000-0200-0000E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2" name="Text Box 546">
          <a:extLst>
            <a:ext uri="{FF2B5EF4-FFF2-40B4-BE49-F238E27FC236}">
              <a16:creationId xmlns:a16="http://schemas.microsoft.com/office/drawing/2014/main" id="{00000000-0008-0000-0200-0000E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23" name="Text Box 547">
          <a:extLst>
            <a:ext uri="{FF2B5EF4-FFF2-40B4-BE49-F238E27FC236}">
              <a16:creationId xmlns:a16="http://schemas.microsoft.com/office/drawing/2014/main" id="{00000000-0008-0000-0200-0000E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4" name="Text Box 548">
          <a:extLst>
            <a:ext uri="{FF2B5EF4-FFF2-40B4-BE49-F238E27FC236}">
              <a16:creationId xmlns:a16="http://schemas.microsoft.com/office/drawing/2014/main" id="{00000000-0008-0000-0200-0000E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5" name="Text Box 549">
          <a:extLst>
            <a:ext uri="{FF2B5EF4-FFF2-40B4-BE49-F238E27FC236}">
              <a16:creationId xmlns:a16="http://schemas.microsoft.com/office/drawing/2014/main" id="{00000000-0008-0000-0200-0000E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26" name="Text Box 550">
          <a:extLst>
            <a:ext uri="{FF2B5EF4-FFF2-40B4-BE49-F238E27FC236}">
              <a16:creationId xmlns:a16="http://schemas.microsoft.com/office/drawing/2014/main" id="{00000000-0008-0000-0200-0000E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27" name="Text Box 551">
          <a:extLst>
            <a:ext uri="{FF2B5EF4-FFF2-40B4-BE49-F238E27FC236}">
              <a16:creationId xmlns:a16="http://schemas.microsoft.com/office/drawing/2014/main" id="{00000000-0008-0000-0200-0000E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8" name="Text Box 552">
          <a:extLst>
            <a:ext uri="{FF2B5EF4-FFF2-40B4-BE49-F238E27FC236}">
              <a16:creationId xmlns:a16="http://schemas.microsoft.com/office/drawing/2014/main" id="{00000000-0008-0000-0200-0000F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29" name="Text Box 553">
          <a:extLst>
            <a:ext uri="{FF2B5EF4-FFF2-40B4-BE49-F238E27FC236}">
              <a16:creationId xmlns:a16="http://schemas.microsoft.com/office/drawing/2014/main" id="{00000000-0008-0000-0200-0000F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30" name="Text Box 554">
          <a:extLst>
            <a:ext uri="{FF2B5EF4-FFF2-40B4-BE49-F238E27FC236}">
              <a16:creationId xmlns:a16="http://schemas.microsoft.com/office/drawing/2014/main" id="{00000000-0008-0000-0200-0000F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1" name="Text Box 555">
          <a:extLst>
            <a:ext uri="{FF2B5EF4-FFF2-40B4-BE49-F238E27FC236}">
              <a16:creationId xmlns:a16="http://schemas.microsoft.com/office/drawing/2014/main" id="{00000000-0008-0000-0200-0000F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2" name="Text Box 556">
          <a:extLst>
            <a:ext uri="{FF2B5EF4-FFF2-40B4-BE49-F238E27FC236}">
              <a16:creationId xmlns:a16="http://schemas.microsoft.com/office/drawing/2014/main" id="{00000000-0008-0000-0200-0000F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33" name="Text Box 557">
          <a:extLst>
            <a:ext uri="{FF2B5EF4-FFF2-40B4-BE49-F238E27FC236}">
              <a16:creationId xmlns:a16="http://schemas.microsoft.com/office/drawing/2014/main" id="{00000000-0008-0000-0200-0000F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4" name="Text Box 558">
          <a:extLst>
            <a:ext uri="{FF2B5EF4-FFF2-40B4-BE49-F238E27FC236}">
              <a16:creationId xmlns:a16="http://schemas.microsoft.com/office/drawing/2014/main" id="{00000000-0008-0000-0200-0000F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5" name="Text Box 559">
          <a:extLst>
            <a:ext uri="{FF2B5EF4-FFF2-40B4-BE49-F238E27FC236}">
              <a16:creationId xmlns:a16="http://schemas.microsoft.com/office/drawing/2014/main" id="{00000000-0008-0000-0200-0000F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36" name="Text Box 560">
          <a:extLst>
            <a:ext uri="{FF2B5EF4-FFF2-40B4-BE49-F238E27FC236}">
              <a16:creationId xmlns:a16="http://schemas.microsoft.com/office/drawing/2014/main" id="{00000000-0008-0000-0200-0000F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37" name="Text Box 561">
          <a:extLst>
            <a:ext uri="{FF2B5EF4-FFF2-40B4-BE49-F238E27FC236}">
              <a16:creationId xmlns:a16="http://schemas.microsoft.com/office/drawing/2014/main" id="{00000000-0008-0000-0200-0000F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8" name="Text Box 562">
          <a:extLst>
            <a:ext uri="{FF2B5EF4-FFF2-40B4-BE49-F238E27FC236}">
              <a16:creationId xmlns:a16="http://schemas.microsoft.com/office/drawing/2014/main" id="{00000000-0008-0000-0200-0000F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39" name="Text Box 563">
          <a:extLst>
            <a:ext uri="{FF2B5EF4-FFF2-40B4-BE49-F238E27FC236}">
              <a16:creationId xmlns:a16="http://schemas.microsoft.com/office/drawing/2014/main" id="{00000000-0008-0000-0200-0000F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40" name="Text Box 564">
          <a:extLst>
            <a:ext uri="{FF2B5EF4-FFF2-40B4-BE49-F238E27FC236}">
              <a16:creationId xmlns:a16="http://schemas.microsoft.com/office/drawing/2014/main" id="{00000000-0008-0000-0200-0000F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1" name="Text Box 565">
          <a:extLst>
            <a:ext uri="{FF2B5EF4-FFF2-40B4-BE49-F238E27FC236}">
              <a16:creationId xmlns:a16="http://schemas.microsoft.com/office/drawing/2014/main" id="{00000000-0008-0000-0200-0000F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2" name="Text Box 566">
          <a:extLst>
            <a:ext uri="{FF2B5EF4-FFF2-40B4-BE49-F238E27FC236}">
              <a16:creationId xmlns:a16="http://schemas.microsoft.com/office/drawing/2014/main" id="{00000000-0008-0000-0200-0000F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43" name="Text Box 567">
          <a:extLst>
            <a:ext uri="{FF2B5EF4-FFF2-40B4-BE49-F238E27FC236}">
              <a16:creationId xmlns:a16="http://schemas.microsoft.com/office/drawing/2014/main" id="{00000000-0008-0000-0200-0000F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4" name="Text Box 568">
          <a:extLst>
            <a:ext uri="{FF2B5EF4-FFF2-40B4-BE49-F238E27FC236}">
              <a16:creationId xmlns:a16="http://schemas.microsoft.com/office/drawing/2014/main" id="{00000000-0008-0000-0200-00000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5" name="Text Box 569">
          <a:extLst>
            <a:ext uri="{FF2B5EF4-FFF2-40B4-BE49-F238E27FC236}">
              <a16:creationId xmlns:a16="http://schemas.microsoft.com/office/drawing/2014/main" id="{00000000-0008-0000-0200-00000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46" name="Text Box 570">
          <a:extLst>
            <a:ext uri="{FF2B5EF4-FFF2-40B4-BE49-F238E27FC236}">
              <a16:creationId xmlns:a16="http://schemas.microsoft.com/office/drawing/2014/main" id="{00000000-0008-0000-0200-00000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47" name="Text Box 571">
          <a:extLst>
            <a:ext uri="{FF2B5EF4-FFF2-40B4-BE49-F238E27FC236}">
              <a16:creationId xmlns:a16="http://schemas.microsoft.com/office/drawing/2014/main" id="{00000000-0008-0000-0200-00000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8" name="Text Box 572">
          <a:extLst>
            <a:ext uri="{FF2B5EF4-FFF2-40B4-BE49-F238E27FC236}">
              <a16:creationId xmlns:a16="http://schemas.microsoft.com/office/drawing/2014/main" id="{00000000-0008-0000-0200-00000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49" name="Text Box 573">
          <a:extLst>
            <a:ext uri="{FF2B5EF4-FFF2-40B4-BE49-F238E27FC236}">
              <a16:creationId xmlns:a16="http://schemas.microsoft.com/office/drawing/2014/main" id="{00000000-0008-0000-0200-00000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50" name="Text Box 574">
          <a:extLst>
            <a:ext uri="{FF2B5EF4-FFF2-40B4-BE49-F238E27FC236}">
              <a16:creationId xmlns:a16="http://schemas.microsoft.com/office/drawing/2014/main" id="{00000000-0008-0000-0200-00000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1" name="Text Box 575">
          <a:extLst>
            <a:ext uri="{FF2B5EF4-FFF2-40B4-BE49-F238E27FC236}">
              <a16:creationId xmlns:a16="http://schemas.microsoft.com/office/drawing/2014/main" id="{00000000-0008-0000-0200-00000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2" name="Text Box 576">
          <a:extLst>
            <a:ext uri="{FF2B5EF4-FFF2-40B4-BE49-F238E27FC236}">
              <a16:creationId xmlns:a16="http://schemas.microsoft.com/office/drawing/2014/main" id="{00000000-0008-0000-0200-00000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53" name="Text Box 577">
          <a:extLst>
            <a:ext uri="{FF2B5EF4-FFF2-40B4-BE49-F238E27FC236}">
              <a16:creationId xmlns:a16="http://schemas.microsoft.com/office/drawing/2014/main" id="{00000000-0008-0000-0200-00000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4" name="Text Box 578">
          <a:extLst>
            <a:ext uri="{FF2B5EF4-FFF2-40B4-BE49-F238E27FC236}">
              <a16:creationId xmlns:a16="http://schemas.microsoft.com/office/drawing/2014/main" id="{00000000-0008-0000-0200-00000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5" name="Text Box 579">
          <a:extLst>
            <a:ext uri="{FF2B5EF4-FFF2-40B4-BE49-F238E27FC236}">
              <a16:creationId xmlns:a16="http://schemas.microsoft.com/office/drawing/2014/main" id="{00000000-0008-0000-0200-00000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56" name="Text Box 580">
          <a:extLst>
            <a:ext uri="{FF2B5EF4-FFF2-40B4-BE49-F238E27FC236}">
              <a16:creationId xmlns:a16="http://schemas.microsoft.com/office/drawing/2014/main" id="{00000000-0008-0000-0200-00000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7" name="Text Box 581">
          <a:extLst>
            <a:ext uri="{FF2B5EF4-FFF2-40B4-BE49-F238E27FC236}">
              <a16:creationId xmlns:a16="http://schemas.microsoft.com/office/drawing/2014/main" id="{00000000-0008-0000-0200-00000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58" name="Text Box 582">
          <a:extLst>
            <a:ext uri="{FF2B5EF4-FFF2-40B4-BE49-F238E27FC236}">
              <a16:creationId xmlns:a16="http://schemas.microsoft.com/office/drawing/2014/main" id="{00000000-0008-0000-0200-00000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59" name="Text Box 583">
          <a:extLst>
            <a:ext uri="{FF2B5EF4-FFF2-40B4-BE49-F238E27FC236}">
              <a16:creationId xmlns:a16="http://schemas.microsoft.com/office/drawing/2014/main" id="{00000000-0008-0000-0200-00000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0" name="Text Box 584">
          <a:extLst>
            <a:ext uri="{FF2B5EF4-FFF2-40B4-BE49-F238E27FC236}">
              <a16:creationId xmlns:a16="http://schemas.microsoft.com/office/drawing/2014/main" id="{00000000-0008-0000-0200-00001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1" name="Text Box 585">
          <a:extLst>
            <a:ext uri="{FF2B5EF4-FFF2-40B4-BE49-F238E27FC236}">
              <a16:creationId xmlns:a16="http://schemas.microsoft.com/office/drawing/2014/main" id="{00000000-0008-0000-0200-00001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62" name="Text Box 586">
          <a:extLst>
            <a:ext uri="{FF2B5EF4-FFF2-40B4-BE49-F238E27FC236}">
              <a16:creationId xmlns:a16="http://schemas.microsoft.com/office/drawing/2014/main" id="{00000000-0008-0000-0200-00001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63" name="Text Box 587">
          <a:extLst>
            <a:ext uri="{FF2B5EF4-FFF2-40B4-BE49-F238E27FC236}">
              <a16:creationId xmlns:a16="http://schemas.microsoft.com/office/drawing/2014/main" id="{00000000-0008-0000-0200-00001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4" name="Text Box 588">
          <a:extLst>
            <a:ext uri="{FF2B5EF4-FFF2-40B4-BE49-F238E27FC236}">
              <a16:creationId xmlns:a16="http://schemas.microsoft.com/office/drawing/2014/main" id="{00000000-0008-0000-0200-00001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5" name="Text Box 589">
          <a:extLst>
            <a:ext uri="{FF2B5EF4-FFF2-40B4-BE49-F238E27FC236}">
              <a16:creationId xmlns:a16="http://schemas.microsoft.com/office/drawing/2014/main" id="{00000000-0008-0000-0200-00001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66" name="Text Box 590">
          <a:extLst>
            <a:ext uri="{FF2B5EF4-FFF2-40B4-BE49-F238E27FC236}">
              <a16:creationId xmlns:a16="http://schemas.microsoft.com/office/drawing/2014/main" id="{00000000-0008-0000-0200-00001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7" name="Text Box 591">
          <a:extLst>
            <a:ext uri="{FF2B5EF4-FFF2-40B4-BE49-F238E27FC236}">
              <a16:creationId xmlns:a16="http://schemas.microsoft.com/office/drawing/2014/main" id="{00000000-0008-0000-0200-00001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68" name="Text Box 59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69" name="Text Box 593">
          <a:extLst>
            <a:ext uri="{FF2B5EF4-FFF2-40B4-BE49-F238E27FC236}">
              <a16:creationId xmlns:a16="http://schemas.microsoft.com/office/drawing/2014/main" id="{00000000-0008-0000-0200-00001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0" name="Text Box 594">
          <a:extLst>
            <a:ext uri="{FF2B5EF4-FFF2-40B4-BE49-F238E27FC236}">
              <a16:creationId xmlns:a16="http://schemas.microsoft.com/office/drawing/2014/main" id="{00000000-0008-0000-0200-00001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1" name="Text Box 595">
          <a:extLst>
            <a:ext uri="{FF2B5EF4-FFF2-40B4-BE49-F238E27FC236}">
              <a16:creationId xmlns:a16="http://schemas.microsoft.com/office/drawing/2014/main" id="{00000000-0008-0000-0200-00001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72" name="Text Box 596">
          <a:extLst>
            <a:ext uri="{FF2B5EF4-FFF2-40B4-BE49-F238E27FC236}">
              <a16:creationId xmlns:a16="http://schemas.microsoft.com/office/drawing/2014/main" id="{00000000-0008-0000-0200-00001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73" name="Text Box 597">
          <a:extLst>
            <a:ext uri="{FF2B5EF4-FFF2-40B4-BE49-F238E27FC236}">
              <a16:creationId xmlns:a16="http://schemas.microsoft.com/office/drawing/2014/main" id="{00000000-0008-0000-0200-00001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4" name="Text Box 598">
          <a:extLst>
            <a:ext uri="{FF2B5EF4-FFF2-40B4-BE49-F238E27FC236}">
              <a16:creationId xmlns:a16="http://schemas.microsoft.com/office/drawing/2014/main" id="{00000000-0008-0000-0200-00001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5" name="Text Box 599">
          <a:extLst>
            <a:ext uri="{FF2B5EF4-FFF2-40B4-BE49-F238E27FC236}">
              <a16:creationId xmlns:a16="http://schemas.microsoft.com/office/drawing/2014/main" id="{00000000-0008-0000-0200-00001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76" name="Text Box 600">
          <a:extLst>
            <a:ext uri="{FF2B5EF4-FFF2-40B4-BE49-F238E27FC236}">
              <a16:creationId xmlns:a16="http://schemas.microsoft.com/office/drawing/2014/main" id="{00000000-0008-0000-0200-00002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7" name="Text Box 601">
          <a:extLst>
            <a:ext uri="{FF2B5EF4-FFF2-40B4-BE49-F238E27FC236}">
              <a16:creationId xmlns:a16="http://schemas.microsoft.com/office/drawing/2014/main" id="{00000000-0008-0000-0200-00002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78" name="Text Box 602">
          <a:extLst>
            <a:ext uri="{FF2B5EF4-FFF2-40B4-BE49-F238E27FC236}">
              <a16:creationId xmlns:a16="http://schemas.microsoft.com/office/drawing/2014/main" id="{00000000-0008-0000-0200-00002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79" name="Text Box 603">
          <a:extLst>
            <a:ext uri="{FF2B5EF4-FFF2-40B4-BE49-F238E27FC236}">
              <a16:creationId xmlns:a16="http://schemas.microsoft.com/office/drawing/2014/main" id="{00000000-0008-0000-0200-00002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0" name="Text Box 604">
          <a:extLst>
            <a:ext uri="{FF2B5EF4-FFF2-40B4-BE49-F238E27FC236}">
              <a16:creationId xmlns:a16="http://schemas.microsoft.com/office/drawing/2014/main" id="{00000000-0008-0000-0200-00002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1" name="Text Box 605">
          <a:extLst>
            <a:ext uri="{FF2B5EF4-FFF2-40B4-BE49-F238E27FC236}">
              <a16:creationId xmlns:a16="http://schemas.microsoft.com/office/drawing/2014/main" id="{00000000-0008-0000-0200-00002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182" name="Text Box 606">
          <a:extLst>
            <a:ext uri="{FF2B5EF4-FFF2-40B4-BE49-F238E27FC236}">
              <a16:creationId xmlns:a16="http://schemas.microsoft.com/office/drawing/2014/main" id="{00000000-0008-0000-0200-00002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83" name="Text Box 607">
          <a:extLst>
            <a:ext uri="{FF2B5EF4-FFF2-40B4-BE49-F238E27FC236}">
              <a16:creationId xmlns:a16="http://schemas.microsoft.com/office/drawing/2014/main" id="{00000000-0008-0000-0200-00002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4" name="Text Box 608">
          <a:extLst>
            <a:ext uri="{FF2B5EF4-FFF2-40B4-BE49-F238E27FC236}">
              <a16:creationId xmlns:a16="http://schemas.microsoft.com/office/drawing/2014/main" id="{00000000-0008-0000-0200-00002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5" name="Text Box 609">
          <a:extLst>
            <a:ext uri="{FF2B5EF4-FFF2-40B4-BE49-F238E27FC236}">
              <a16:creationId xmlns:a16="http://schemas.microsoft.com/office/drawing/2014/main" id="{00000000-0008-0000-0200-00002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86" name="Text Box 610">
          <a:extLst>
            <a:ext uri="{FF2B5EF4-FFF2-40B4-BE49-F238E27FC236}">
              <a16:creationId xmlns:a16="http://schemas.microsoft.com/office/drawing/2014/main" id="{00000000-0008-0000-0200-00002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7" name="Text Box 611">
          <a:extLst>
            <a:ext uri="{FF2B5EF4-FFF2-40B4-BE49-F238E27FC236}">
              <a16:creationId xmlns:a16="http://schemas.microsoft.com/office/drawing/2014/main" id="{00000000-0008-0000-0200-00002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88" name="Text Box 612">
          <a:extLst>
            <a:ext uri="{FF2B5EF4-FFF2-40B4-BE49-F238E27FC236}">
              <a16:creationId xmlns:a16="http://schemas.microsoft.com/office/drawing/2014/main" id="{00000000-0008-0000-0200-00002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89" name="Text Box 613">
          <a:extLst>
            <a:ext uri="{FF2B5EF4-FFF2-40B4-BE49-F238E27FC236}">
              <a16:creationId xmlns:a16="http://schemas.microsoft.com/office/drawing/2014/main" id="{00000000-0008-0000-0200-00002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0" name="Text Box 614">
          <a:extLst>
            <a:ext uri="{FF2B5EF4-FFF2-40B4-BE49-F238E27FC236}">
              <a16:creationId xmlns:a16="http://schemas.microsoft.com/office/drawing/2014/main" id="{00000000-0008-0000-0200-00002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1" name="Text Box 615">
          <a:extLst>
            <a:ext uri="{FF2B5EF4-FFF2-40B4-BE49-F238E27FC236}">
              <a16:creationId xmlns:a16="http://schemas.microsoft.com/office/drawing/2014/main" id="{00000000-0008-0000-0200-00002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92" name="Text Box 616">
          <a:extLst>
            <a:ext uri="{FF2B5EF4-FFF2-40B4-BE49-F238E27FC236}">
              <a16:creationId xmlns:a16="http://schemas.microsoft.com/office/drawing/2014/main" id="{00000000-0008-0000-0200-00003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3" name="Text Box 617">
          <a:extLst>
            <a:ext uri="{FF2B5EF4-FFF2-40B4-BE49-F238E27FC236}">
              <a16:creationId xmlns:a16="http://schemas.microsoft.com/office/drawing/2014/main" id="{00000000-0008-0000-0200-00003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4" name="Text Box 618">
          <a:extLst>
            <a:ext uri="{FF2B5EF4-FFF2-40B4-BE49-F238E27FC236}">
              <a16:creationId xmlns:a16="http://schemas.microsoft.com/office/drawing/2014/main" id="{00000000-0008-0000-0200-00003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95" name="Text Box 619">
          <a:extLst>
            <a:ext uri="{FF2B5EF4-FFF2-40B4-BE49-F238E27FC236}">
              <a16:creationId xmlns:a16="http://schemas.microsoft.com/office/drawing/2014/main" id="{00000000-0008-0000-0200-00003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6" name="Text Box 620">
          <a:extLst>
            <a:ext uri="{FF2B5EF4-FFF2-40B4-BE49-F238E27FC236}">
              <a16:creationId xmlns:a16="http://schemas.microsoft.com/office/drawing/2014/main" id="{00000000-0008-0000-0200-00003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197" name="Text Box 621">
          <a:extLst>
            <a:ext uri="{FF2B5EF4-FFF2-40B4-BE49-F238E27FC236}">
              <a16:creationId xmlns:a16="http://schemas.microsoft.com/office/drawing/2014/main" id="{00000000-0008-0000-0200-00003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98" name="Text Box 622">
          <a:extLst>
            <a:ext uri="{FF2B5EF4-FFF2-40B4-BE49-F238E27FC236}">
              <a16:creationId xmlns:a16="http://schemas.microsoft.com/office/drawing/2014/main" id="{00000000-0008-0000-0200-00003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199" name="Text Box 623">
          <a:extLst>
            <a:ext uri="{FF2B5EF4-FFF2-40B4-BE49-F238E27FC236}">
              <a16:creationId xmlns:a16="http://schemas.microsoft.com/office/drawing/2014/main" id="{00000000-0008-0000-0200-00003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0" name="Text Box 624">
          <a:extLst>
            <a:ext uri="{FF2B5EF4-FFF2-40B4-BE49-F238E27FC236}">
              <a16:creationId xmlns:a16="http://schemas.microsoft.com/office/drawing/2014/main" id="{00000000-0008-0000-0200-00003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1" name="Text Box 625">
          <a:extLst>
            <a:ext uri="{FF2B5EF4-FFF2-40B4-BE49-F238E27FC236}">
              <a16:creationId xmlns:a16="http://schemas.microsoft.com/office/drawing/2014/main" id="{00000000-0008-0000-0200-00003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02" name="Text Box 626">
          <a:extLst>
            <a:ext uri="{FF2B5EF4-FFF2-40B4-BE49-F238E27FC236}">
              <a16:creationId xmlns:a16="http://schemas.microsoft.com/office/drawing/2014/main" id="{00000000-0008-0000-0200-00003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3" name="Text Box 627">
          <a:extLst>
            <a:ext uri="{FF2B5EF4-FFF2-40B4-BE49-F238E27FC236}">
              <a16:creationId xmlns:a16="http://schemas.microsoft.com/office/drawing/2014/main" id="{00000000-0008-0000-0200-00003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4" name="Text Box 628">
          <a:extLst>
            <a:ext uri="{FF2B5EF4-FFF2-40B4-BE49-F238E27FC236}">
              <a16:creationId xmlns:a16="http://schemas.microsoft.com/office/drawing/2014/main" id="{00000000-0008-0000-0200-00003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05" name="Text Box 629">
          <a:extLst>
            <a:ext uri="{FF2B5EF4-FFF2-40B4-BE49-F238E27FC236}">
              <a16:creationId xmlns:a16="http://schemas.microsoft.com/office/drawing/2014/main" id="{00000000-0008-0000-0200-00003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6" name="Text Box 630">
          <a:extLst>
            <a:ext uri="{FF2B5EF4-FFF2-40B4-BE49-F238E27FC236}">
              <a16:creationId xmlns:a16="http://schemas.microsoft.com/office/drawing/2014/main" id="{00000000-0008-0000-0200-00003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07" name="Text Box 631">
          <a:extLst>
            <a:ext uri="{FF2B5EF4-FFF2-40B4-BE49-F238E27FC236}">
              <a16:creationId xmlns:a16="http://schemas.microsoft.com/office/drawing/2014/main" id="{00000000-0008-0000-0200-00003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08" name="Text Box 632">
          <a:extLst>
            <a:ext uri="{FF2B5EF4-FFF2-40B4-BE49-F238E27FC236}">
              <a16:creationId xmlns:a16="http://schemas.microsoft.com/office/drawing/2014/main" id="{00000000-0008-0000-0200-00004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09" name="Text Box 633">
          <a:extLst>
            <a:ext uri="{FF2B5EF4-FFF2-40B4-BE49-F238E27FC236}">
              <a16:creationId xmlns:a16="http://schemas.microsoft.com/office/drawing/2014/main" id="{00000000-0008-0000-0200-00004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0" name="Text Box 634">
          <a:extLst>
            <a:ext uri="{FF2B5EF4-FFF2-40B4-BE49-F238E27FC236}">
              <a16:creationId xmlns:a16="http://schemas.microsoft.com/office/drawing/2014/main" id="{00000000-0008-0000-0200-00004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1" name="Text Box 635">
          <a:extLst>
            <a:ext uri="{FF2B5EF4-FFF2-40B4-BE49-F238E27FC236}">
              <a16:creationId xmlns:a16="http://schemas.microsoft.com/office/drawing/2014/main" id="{00000000-0008-0000-0200-00004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12" name="Text Box 636">
          <a:extLst>
            <a:ext uri="{FF2B5EF4-FFF2-40B4-BE49-F238E27FC236}">
              <a16:creationId xmlns:a16="http://schemas.microsoft.com/office/drawing/2014/main" id="{00000000-0008-0000-0200-00004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3" name="Text Box 637">
          <a:extLst>
            <a:ext uri="{FF2B5EF4-FFF2-40B4-BE49-F238E27FC236}">
              <a16:creationId xmlns:a16="http://schemas.microsoft.com/office/drawing/2014/main" id="{00000000-0008-0000-0200-00004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4" name="Text Box 638">
          <a:extLst>
            <a:ext uri="{FF2B5EF4-FFF2-40B4-BE49-F238E27FC236}">
              <a16:creationId xmlns:a16="http://schemas.microsoft.com/office/drawing/2014/main" id="{00000000-0008-0000-0200-00004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15" name="Text Box 639">
          <a:extLst>
            <a:ext uri="{FF2B5EF4-FFF2-40B4-BE49-F238E27FC236}">
              <a16:creationId xmlns:a16="http://schemas.microsoft.com/office/drawing/2014/main" id="{00000000-0008-0000-0200-00004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6" name="Text Box 640">
          <a:extLst>
            <a:ext uri="{FF2B5EF4-FFF2-40B4-BE49-F238E27FC236}">
              <a16:creationId xmlns:a16="http://schemas.microsoft.com/office/drawing/2014/main" id="{00000000-0008-0000-0200-00004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7" name="Text Box 641">
          <a:extLst>
            <a:ext uri="{FF2B5EF4-FFF2-40B4-BE49-F238E27FC236}">
              <a16:creationId xmlns:a16="http://schemas.microsoft.com/office/drawing/2014/main" id="{00000000-0008-0000-0200-00004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218" name="Text Box 642">
          <a:extLst>
            <a:ext uri="{FF2B5EF4-FFF2-40B4-BE49-F238E27FC236}">
              <a16:creationId xmlns:a16="http://schemas.microsoft.com/office/drawing/2014/main" id="{00000000-0008-0000-0200-00004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19" name="Text Box 643">
          <a:extLst>
            <a:ext uri="{FF2B5EF4-FFF2-40B4-BE49-F238E27FC236}">
              <a16:creationId xmlns:a16="http://schemas.microsoft.com/office/drawing/2014/main" id="{00000000-0008-0000-0200-00004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0" name="Text Box 644">
          <a:extLst>
            <a:ext uri="{FF2B5EF4-FFF2-40B4-BE49-F238E27FC236}">
              <a16:creationId xmlns:a16="http://schemas.microsoft.com/office/drawing/2014/main" id="{00000000-0008-0000-0200-00004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21" name="Text Box 645">
          <a:extLst>
            <a:ext uri="{FF2B5EF4-FFF2-40B4-BE49-F238E27FC236}">
              <a16:creationId xmlns:a16="http://schemas.microsoft.com/office/drawing/2014/main" id="{00000000-0008-0000-0200-00004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2" name="Text Box 646">
          <a:extLst>
            <a:ext uri="{FF2B5EF4-FFF2-40B4-BE49-F238E27FC236}">
              <a16:creationId xmlns:a16="http://schemas.microsoft.com/office/drawing/2014/main" id="{00000000-0008-0000-0200-00004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3" name="Text Box 647">
          <a:extLst>
            <a:ext uri="{FF2B5EF4-FFF2-40B4-BE49-F238E27FC236}">
              <a16:creationId xmlns:a16="http://schemas.microsoft.com/office/drawing/2014/main" id="{00000000-0008-0000-0200-00004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24" name="Text Box 648">
          <a:extLst>
            <a:ext uri="{FF2B5EF4-FFF2-40B4-BE49-F238E27FC236}">
              <a16:creationId xmlns:a16="http://schemas.microsoft.com/office/drawing/2014/main" id="{00000000-0008-0000-0200-00005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5" name="Text Box 649">
          <a:extLst>
            <a:ext uri="{FF2B5EF4-FFF2-40B4-BE49-F238E27FC236}">
              <a16:creationId xmlns:a16="http://schemas.microsoft.com/office/drawing/2014/main" id="{00000000-0008-0000-0200-00005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6" name="Text Box 650">
          <a:extLst>
            <a:ext uri="{FF2B5EF4-FFF2-40B4-BE49-F238E27FC236}">
              <a16:creationId xmlns:a16="http://schemas.microsoft.com/office/drawing/2014/main" id="{00000000-0008-0000-0200-00005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27" name="Text Box 651">
          <a:extLst>
            <a:ext uri="{FF2B5EF4-FFF2-40B4-BE49-F238E27FC236}">
              <a16:creationId xmlns:a16="http://schemas.microsoft.com/office/drawing/2014/main" id="{00000000-0008-0000-0200-00005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28" name="Text Box 652">
          <a:extLst>
            <a:ext uri="{FF2B5EF4-FFF2-40B4-BE49-F238E27FC236}">
              <a16:creationId xmlns:a16="http://schemas.microsoft.com/office/drawing/2014/main" id="{00000000-0008-0000-0200-00005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29" name="Text Box 653">
          <a:extLst>
            <a:ext uri="{FF2B5EF4-FFF2-40B4-BE49-F238E27FC236}">
              <a16:creationId xmlns:a16="http://schemas.microsoft.com/office/drawing/2014/main" id="{00000000-0008-0000-0200-00005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0" name="Text Box 654">
          <a:extLst>
            <a:ext uri="{FF2B5EF4-FFF2-40B4-BE49-F238E27FC236}">
              <a16:creationId xmlns:a16="http://schemas.microsoft.com/office/drawing/2014/main" id="{00000000-0008-0000-0200-00005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31" name="Text Box 655">
          <a:extLst>
            <a:ext uri="{FF2B5EF4-FFF2-40B4-BE49-F238E27FC236}">
              <a16:creationId xmlns:a16="http://schemas.microsoft.com/office/drawing/2014/main" id="{00000000-0008-0000-0200-00005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2" name="Text Box 656">
          <a:extLst>
            <a:ext uri="{FF2B5EF4-FFF2-40B4-BE49-F238E27FC236}">
              <a16:creationId xmlns:a16="http://schemas.microsoft.com/office/drawing/2014/main" id="{00000000-0008-0000-0200-00005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3" name="Text Box 657">
          <a:extLst>
            <a:ext uri="{FF2B5EF4-FFF2-40B4-BE49-F238E27FC236}">
              <a16:creationId xmlns:a16="http://schemas.microsoft.com/office/drawing/2014/main" id="{00000000-0008-0000-0200-00005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34" name="Text Box 658">
          <a:extLst>
            <a:ext uri="{FF2B5EF4-FFF2-40B4-BE49-F238E27FC236}">
              <a16:creationId xmlns:a16="http://schemas.microsoft.com/office/drawing/2014/main" id="{00000000-0008-0000-0200-00005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5" name="Text Box 659">
          <a:extLst>
            <a:ext uri="{FF2B5EF4-FFF2-40B4-BE49-F238E27FC236}">
              <a16:creationId xmlns:a16="http://schemas.microsoft.com/office/drawing/2014/main" id="{00000000-0008-0000-0200-00005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6" name="Text Box 660">
          <a:extLst>
            <a:ext uri="{FF2B5EF4-FFF2-40B4-BE49-F238E27FC236}">
              <a16:creationId xmlns:a16="http://schemas.microsoft.com/office/drawing/2014/main" id="{00000000-0008-0000-0200-00005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37" name="Text Box 661">
          <a:extLst>
            <a:ext uri="{FF2B5EF4-FFF2-40B4-BE49-F238E27FC236}">
              <a16:creationId xmlns:a16="http://schemas.microsoft.com/office/drawing/2014/main" id="{00000000-0008-0000-0200-00005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8" name="Text Box 662">
          <a:extLst>
            <a:ext uri="{FF2B5EF4-FFF2-40B4-BE49-F238E27FC236}">
              <a16:creationId xmlns:a16="http://schemas.microsoft.com/office/drawing/2014/main" id="{00000000-0008-0000-0200-00005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39" name="Text Box 663">
          <a:extLst>
            <a:ext uri="{FF2B5EF4-FFF2-40B4-BE49-F238E27FC236}">
              <a16:creationId xmlns:a16="http://schemas.microsoft.com/office/drawing/2014/main" id="{00000000-0008-0000-0200-00005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40" name="Text Box 664">
          <a:extLst>
            <a:ext uri="{FF2B5EF4-FFF2-40B4-BE49-F238E27FC236}">
              <a16:creationId xmlns:a16="http://schemas.microsoft.com/office/drawing/2014/main" id="{00000000-0008-0000-0200-00006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1" name="Text Box 665">
          <a:extLst>
            <a:ext uri="{FF2B5EF4-FFF2-40B4-BE49-F238E27FC236}">
              <a16:creationId xmlns:a16="http://schemas.microsoft.com/office/drawing/2014/main" id="{00000000-0008-0000-0200-00006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2" name="Text Box 666">
          <a:extLst>
            <a:ext uri="{FF2B5EF4-FFF2-40B4-BE49-F238E27FC236}">
              <a16:creationId xmlns:a16="http://schemas.microsoft.com/office/drawing/2014/main" id="{00000000-0008-0000-0200-00006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43" name="Text Box 667">
          <a:extLst>
            <a:ext uri="{FF2B5EF4-FFF2-40B4-BE49-F238E27FC236}">
              <a16:creationId xmlns:a16="http://schemas.microsoft.com/office/drawing/2014/main" id="{00000000-0008-0000-0200-00006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4" name="Text Box 668">
          <a:extLst>
            <a:ext uri="{FF2B5EF4-FFF2-40B4-BE49-F238E27FC236}">
              <a16:creationId xmlns:a16="http://schemas.microsoft.com/office/drawing/2014/main" id="{00000000-0008-0000-0200-00006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5" name="Text Box 669">
          <a:extLst>
            <a:ext uri="{FF2B5EF4-FFF2-40B4-BE49-F238E27FC236}">
              <a16:creationId xmlns:a16="http://schemas.microsoft.com/office/drawing/2014/main" id="{00000000-0008-0000-0200-00006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46" name="Text Box 670">
          <a:extLst>
            <a:ext uri="{FF2B5EF4-FFF2-40B4-BE49-F238E27FC236}">
              <a16:creationId xmlns:a16="http://schemas.microsoft.com/office/drawing/2014/main" id="{00000000-0008-0000-0200-00006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47" name="Text Box 671">
          <a:extLst>
            <a:ext uri="{FF2B5EF4-FFF2-40B4-BE49-F238E27FC236}">
              <a16:creationId xmlns:a16="http://schemas.microsoft.com/office/drawing/2014/main" id="{00000000-0008-0000-0200-00006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8" name="Text Box 672">
          <a:extLst>
            <a:ext uri="{FF2B5EF4-FFF2-40B4-BE49-F238E27FC236}">
              <a16:creationId xmlns:a16="http://schemas.microsoft.com/office/drawing/2014/main" id="{00000000-0008-0000-0200-00006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49" name="Text Box 673">
          <a:extLst>
            <a:ext uri="{FF2B5EF4-FFF2-40B4-BE49-F238E27FC236}">
              <a16:creationId xmlns:a16="http://schemas.microsoft.com/office/drawing/2014/main" id="{00000000-0008-0000-0200-00006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50" name="Text Box 674">
          <a:extLst>
            <a:ext uri="{FF2B5EF4-FFF2-40B4-BE49-F238E27FC236}">
              <a16:creationId xmlns:a16="http://schemas.microsoft.com/office/drawing/2014/main" id="{00000000-0008-0000-0200-00006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1" name="Text Box 675">
          <a:extLst>
            <a:ext uri="{FF2B5EF4-FFF2-40B4-BE49-F238E27FC236}">
              <a16:creationId xmlns:a16="http://schemas.microsoft.com/office/drawing/2014/main" id="{00000000-0008-0000-0200-00006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2" name="Text Box 676">
          <a:extLst>
            <a:ext uri="{FF2B5EF4-FFF2-40B4-BE49-F238E27FC236}">
              <a16:creationId xmlns:a16="http://schemas.microsoft.com/office/drawing/2014/main" id="{00000000-0008-0000-0200-00006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53" name="Text Box 677">
          <a:extLst>
            <a:ext uri="{FF2B5EF4-FFF2-40B4-BE49-F238E27FC236}">
              <a16:creationId xmlns:a16="http://schemas.microsoft.com/office/drawing/2014/main" id="{00000000-0008-0000-0200-00006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4" name="Text Box 678">
          <a:extLst>
            <a:ext uri="{FF2B5EF4-FFF2-40B4-BE49-F238E27FC236}">
              <a16:creationId xmlns:a16="http://schemas.microsoft.com/office/drawing/2014/main" id="{00000000-0008-0000-0200-00006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5" name="Text Box 679">
          <a:extLst>
            <a:ext uri="{FF2B5EF4-FFF2-40B4-BE49-F238E27FC236}">
              <a16:creationId xmlns:a16="http://schemas.microsoft.com/office/drawing/2014/main" id="{00000000-0008-0000-0200-00006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56" name="Text Box 680">
          <a:extLst>
            <a:ext uri="{FF2B5EF4-FFF2-40B4-BE49-F238E27FC236}">
              <a16:creationId xmlns:a16="http://schemas.microsoft.com/office/drawing/2014/main" id="{00000000-0008-0000-0200-00007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7" name="Text Box 681">
          <a:extLst>
            <a:ext uri="{FF2B5EF4-FFF2-40B4-BE49-F238E27FC236}">
              <a16:creationId xmlns:a16="http://schemas.microsoft.com/office/drawing/2014/main" id="{00000000-0008-0000-0200-00007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58" name="Text Box 682">
          <a:extLst>
            <a:ext uri="{FF2B5EF4-FFF2-40B4-BE49-F238E27FC236}">
              <a16:creationId xmlns:a16="http://schemas.microsoft.com/office/drawing/2014/main" id="{00000000-0008-0000-0200-00007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59" name="Text Box 683">
          <a:extLst>
            <a:ext uri="{FF2B5EF4-FFF2-40B4-BE49-F238E27FC236}">
              <a16:creationId xmlns:a16="http://schemas.microsoft.com/office/drawing/2014/main" id="{00000000-0008-0000-0200-00007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0" name="Text Box 684">
          <a:extLst>
            <a:ext uri="{FF2B5EF4-FFF2-40B4-BE49-F238E27FC236}">
              <a16:creationId xmlns:a16="http://schemas.microsoft.com/office/drawing/2014/main" id="{00000000-0008-0000-0200-00007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1" name="Text Box 685">
          <a:extLst>
            <a:ext uri="{FF2B5EF4-FFF2-40B4-BE49-F238E27FC236}">
              <a16:creationId xmlns:a16="http://schemas.microsoft.com/office/drawing/2014/main" id="{00000000-0008-0000-0200-00007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62" name="Text Box 686">
          <a:extLst>
            <a:ext uri="{FF2B5EF4-FFF2-40B4-BE49-F238E27FC236}">
              <a16:creationId xmlns:a16="http://schemas.microsoft.com/office/drawing/2014/main" id="{00000000-0008-0000-0200-00007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3" name="Text Box 687">
          <a:extLst>
            <a:ext uri="{FF2B5EF4-FFF2-40B4-BE49-F238E27FC236}">
              <a16:creationId xmlns:a16="http://schemas.microsoft.com/office/drawing/2014/main" id="{00000000-0008-0000-0200-00007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4" name="Text Box 688">
          <a:extLst>
            <a:ext uri="{FF2B5EF4-FFF2-40B4-BE49-F238E27FC236}">
              <a16:creationId xmlns:a16="http://schemas.microsoft.com/office/drawing/2014/main" id="{00000000-0008-0000-0200-00007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65" name="Text Box 689">
          <a:extLst>
            <a:ext uri="{FF2B5EF4-FFF2-40B4-BE49-F238E27FC236}">
              <a16:creationId xmlns:a16="http://schemas.microsoft.com/office/drawing/2014/main" id="{00000000-0008-0000-0200-00007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66" name="Text Box 690">
          <a:extLst>
            <a:ext uri="{FF2B5EF4-FFF2-40B4-BE49-F238E27FC236}">
              <a16:creationId xmlns:a16="http://schemas.microsoft.com/office/drawing/2014/main" id="{00000000-0008-0000-0200-00007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7" name="Text Box 691">
          <a:extLst>
            <a:ext uri="{FF2B5EF4-FFF2-40B4-BE49-F238E27FC236}">
              <a16:creationId xmlns:a16="http://schemas.microsoft.com/office/drawing/2014/main" id="{00000000-0008-0000-0200-00007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68" name="Text Box 692">
          <a:extLst>
            <a:ext uri="{FF2B5EF4-FFF2-40B4-BE49-F238E27FC236}">
              <a16:creationId xmlns:a16="http://schemas.microsoft.com/office/drawing/2014/main" id="{00000000-0008-0000-0200-00007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69" name="Text Box 693">
          <a:extLst>
            <a:ext uri="{FF2B5EF4-FFF2-40B4-BE49-F238E27FC236}">
              <a16:creationId xmlns:a16="http://schemas.microsoft.com/office/drawing/2014/main" id="{00000000-0008-0000-0200-00007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0" name="Text Box 694">
          <a:extLst>
            <a:ext uri="{FF2B5EF4-FFF2-40B4-BE49-F238E27FC236}">
              <a16:creationId xmlns:a16="http://schemas.microsoft.com/office/drawing/2014/main" id="{00000000-0008-0000-0200-00007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1" name="Text Box 695">
          <a:extLst>
            <a:ext uri="{FF2B5EF4-FFF2-40B4-BE49-F238E27FC236}">
              <a16:creationId xmlns:a16="http://schemas.microsoft.com/office/drawing/2014/main" id="{00000000-0008-0000-0200-00007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72" name="Text Box 696">
          <a:extLst>
            <a:ext uri="{FF2B5EF4-FFF2-40B4-BE49-F238E27FC236}">
              <a16:creationId xmlns:a16="http://schemas.microsoft.com/office/drawing/2014/main" id="{00000000-0008-0000-0200-00008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3" name="Text Box 697">
          <a:extLst>
            <a:ext uri="{FF2B5EF4-FFF2-40B4-BE49-F238E27FC236}">
              <a16:creationId xmlns:a16="http://schemas.microsoft.com/office/drawing/2014/main" id="{00000000-0008-0000-0200-00008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4" name="Text Box 698">
          <a:extLst>
            <a:ext uri="{FF2B5EF4-FFF2-40B4-BE49-F238E27FC236}">
              <a16:creationId xmlns:a16="http://schemas.microsoft.com/office/drawing/2014/main" id="{00000000-0008-0000-0200-00008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275" name="Text Box 699">
          <a:extLst>
            <a:ext uri="{FF2B5EF4-FFF2-40B4-BE49-F238E27FC236}">
              <a16:creationId xmlns:a16="http://schemas.microsoft.com/office/drawing/2014/main" id="{00000000-0008-0000-0200-00008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76" name="Text Box 700">
          <a:extLst>
            <a:ext uri="{FF2B5EF4-FFF2-40B4-BE49-F238E27FC236}">
              <a16:creationId xmlns:a16="http://schemas.microsoft.com/office/drawing/2014/main" id="{00000000-0008-0000-0200-00008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7" name="Text Box 701">
          <a:extLst>
            <a:ext uri="{FF2B5EF4-FFF2-40B4-BE49-F238E27FC236}">
              <a16:creationId xmlns:a16="http://schemas.microsoft.com/office/drawing/2014/main" id="{00000000-0008-0000-0200-00008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78" name="Text Box 702">
          <a:extLst>
            <a:ext uri="{FF2B5EF4-FFF2-40B4-BE49-F238E27FC236}">
              <a16:creationId xmlns:a16="http://schemas.microsoft.com/office/drawing/2014/main" id="{00000000-0008-0000-0200-00008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79" name="Text Box 703">
          <a:extLst>
            <a:ext uri="{FF2B5EF4-FFF2-40B4-BE49-F238E27FC236}">
              <a16:creationId xmlns:a16="http://schemas.microsoft.com/office/drawing/2014/main" id="{00000000-0008-0000-0200-00008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0" name="Text Box 704">
          <a:extLst>
            <a:ext uri="{FF2B5EF4-FFF2-40B4-BE49-F238E27FC236}">
              <a16:creationId xmlns:a16="http://schemas.microsoft.com/office/drawing/2014/main" id="{00000000-0008-0000-0200-00008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1" name="Text Box 705">
          <a:extLst>
            <a:ext uri="{FF2B5EF4-FFF2-40B4-BE49-F238E27FC236}">
              <a16:creationId xmlns:a16="http://schemas.microsoft.com/office/drawing/2014/main" id="{00000000-0008-0000-0200-00008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82" name="Text Box 706">
          <a:extLst>
            <a:ext uri="{FF2B5EF4-FFF2-40B4-BE49-F238E27FC236}">
              <a16:creationId xmlns:a16="http://schemas.microsoft.com/office/drawing/2014/main" id="{00000000-0008-0000-0200-00008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83" name="Text Box 707">
          <a:extLst>
            <a:ext uri="{FF2B5EF4-FFF2-40B4-BE49-F238E27FC236}">
              <a16:creationId xmlns:a16="http://schemas.microsoft.com/office/drawing/2014/main" id="{00000000-0008-0000-0200-00008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4" name="Text Box 708">
          <a:extLst>
            <a:ext uri="{FF2B5EF4-FFF2-40B4-BE49-F238E27FC236}">
              <a16:creationId xmlns:a16="http://schemas.microsoft.com/office/drawing/2014/main" id="{00000000-0008-0000-0200-00008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5" name="Text Box 709">
          <a:extLst>
            <a:ext uri="{FF2B5EF4-FFF2-40B4-BE49-F238E27FC236}">
              <a16:creationId xmlns:a16="http://schemas.microsoft.com/office/drawing/2014/main" id="{00000000-0008-0000-0200-00008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86" name="Text Box 710">
          <a:extLst>
            <a:ext uri="{FF2B5EF4-FFF2-40B4-BE49-F238E27FC236}">
              <a16:creationId xmlns:a16="http://schemas.microsoft.com/office/drawing/2014/main" id="{00000000-0008-0000-0200-00008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7" name="Text Box 711">
          <a:extLst>
            <a:ext uri="{FF2B5EF4-FFF2-40B4-BE49-F238E27FC236}">
              <a16:creationId xmlns:a16="http://schemas.microsoft.com/office/drawing/2014/main" id="{00000000-0008-0000-0200-00008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88" name="Text Box 712">
          <a:extLst>
            <a:ext uri="{FF2B5EF4-FFF2-40B4-BE49-F238E27FC236}">
              <a16:creationId xmlns:a16="http://schemas.microsoft.com/office/drawing/2014/main" id="{00000000-0008-0000-0200-00009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89" name="Text Box 713">
          <a:extLst>
            <a:ext uri="{FF2B5EF4-FFF2-40B4-BE49-F238E27FC236}">
              <a16:creationId xmlns:a16="http://schemas.microsoft.com/office/drawing/2014/main" id="{00000000-0008-0000-0200-00009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0" name="Text Box 714">
          <a:extLst>
            <a:ext uri="{FF2B5EF4-FFF2-40B4-BE49-F238E27FC236}">
              <a16:creationId xmlns:a16="http://schemas.microsoft.com/office/drawing/2014/main" id="{00000000-0008-0000-0200-00009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1" name="Text Box 715">
          <a:extLst>
            <a:ext uri="{FF2B5EF4-FFF2-40B4-BE49-F238E27FC236}">
              <a16:creationId xmlns:a16="http://schemas.microsoft.com/office/drawing/2014/main" id="{00000000-0008-0000-0200-00009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292" name="Text Box 716">
          <a:extLst>
            <a:ext uri="{FF2B5EF4-FFF2-40B4-BE49-F238E27FC236}">
              <a16:creationId xmlns:a16="http://schemas.microsoft.com/office/drawing/2014/main" id="{00000000-0008-0000-0200-00009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93" name="Text Box 717">
          <a:extLst>
            <a:ext uri="{FF2B5EF4-FFF2-40B4-BE49-F238E27FC236}">
              <a16:creationId xmlns:a16="http://schemas.microsoft.com/office/drawing/2014/main" id="{00000000-0008-0000-0200-00009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4" name="Text Box 718">
          <a:extLst>
            <a:ext uri="{FF2B5EF4-FFF2-40B4-BE49-F238E27FC236}">
              <a16:creationId xmlns:a16="http://schemas.microsoft.com/office/drawing/2014/main" id="{00000000-0008-0000-0200-00009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5" name="Text Box 719">
          <a:extLst>
            <a:ext uri="{FF2B5EF4-FFF2-40B4-BE49-F238E27FC236}">
              <a16:creationId xmlns:a16="http://schemas.microsoft.com/office/drawing/2014/main" id="{00000000-0008-0000-0200-00009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96" name="Text Box 720">
          <a:extLst>
            <a:ext uri="{FF2B5EF4-FFF2-40B4-BE49-F238E27FC236}">
              <a16:creationId xmlns:a16="http://schemas.microsoft.com/office/drawing/2014/main" id="{00000000-0008-0000-0200-00009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7" name="Text Box 721">
          <a:extLst>
            <a:ext uri="{FF2B5EF4-FFF2-40B4-BE49-F238E27FC236}">
              <a16:creationId xmlns:a16="http://schemas.microsoft.com/office/drawing/2014/main" id="{00000000-0008-0000-0200-00009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298" name="Text Box 722">
          <a:extLst>
            <a:ext uri="{FF2B5EF4-FFF2-40B4-BE49-F238E27FC236}">
              <a16:creationId xmlns:a16="http://schemas.microsoft.com/office/drawing/2014/main" id="{00000000-0008-0000-0200-00009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299" name="Text Box 723">
          <a:extLst>
            <a:ext uri="{FF2B5EF4-FFF2-40B4-BE49-F238E27FC236}">
              <a16:creationId xmlns:a16="http://schemas.microsoft.com/office/drawing/2014/main" id="{00000000-0008-0000-0200-00009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00" name="Text Box 724">
          <a:extLst>
            <a:ext uri="{FF2B5EF4-FFF2-40B4-BE49-F238E27FC236}">
              <a16:creationId xmlns:a16="http://schemas.microsoft.com/office/drawing/2014/main" id="{00000000-0008-0000-0200-00009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1" name="Text Box 725">
          <a:extLst>
            <a:ext uri="{FF2B5EF4-FFF2-40B4-BE49-F238E27FC236}">
              <a16:creationId xmlns:a16="http://schemas.microsoft.com/office/drawing/2014/main" id="{00000000-0008-0000-0200-00009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2" name="Text Box 726">
          <a:extLst>
            <a:ext uri="{FF2B5EF4-FFF2-40B4-BE49-F238E27FC236}">
              <a16:creationId xmlns:a16="http://schemas.microsoft.com/office/drawing/2014/main" id="{00000000-0008-0000-0200-00009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03" name="Text Box 727">
          <a:extLst>
            <a:ext uri="{FF2B5EF4-FFF2-40B4-BE49-F238E27FC236}">
              <a16:creationId xmlns:a16="http://schemas.microsoft.com/office/drawing/2014/main" id="{00000000-0008-0000-0200-00009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4" name="Text Box 728">
          <a:extLst>
            <a:ext uri="{FF2B5EF4-FFF2-40B4-BE49-F238E27FC236}">
              <a16:creationId xmlns:a16="http://schemas.microsoft.com/office/drawing/2014/main" id="{00000000-0008-0000-0200-0000A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5" name="Text Box 729">
          <a:extLst>
            <a:ext uri="{FF2B5EF4-FFF2-40B4-BE49-F238E27FC236}">
              <a16:creationId xmlns:a16="http://schemas.microsoft.com/office/drawing/2014/main" id="{00000000-0008-0000-0200-0000A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06" name="Text Box 730">
          <a:extLst>
            <a:ext uri="{FF2B5EF4-FFF2-40B4-BE49-F238E27FC236}">
              <a16:creationId xmlns:a16="http://schemas.microsoft.com/office/drawing/2014/main" id="{00000000-0008-0000-0200-0000A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7" name="Text Box 731">
          <a:extLst>
            <a:ext uri="{FF2B5EF4-FFF2-40B4-BE49-F238E27FC236}">
              <a16:creationId xmlns:a16="http://schemas.microsoft.com/office/drawing/2014/main" id="{00000000-0008-0000-0200-0000A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08" name="Text Box 732">
          <a:extLst>
            <a:ext uri="{FF2B5EF4-FFF2-40B4-BE49-F238E27FC236}">
              <a16:creationId xmlns:a16="http://schemas.microsoft.com/office/drawing/2014/main" id="{00000000-0008-0000-0200-0000A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09" name="Text Box 733">
          <a:extLst>
            <a:ext uri="{FF2B5EF4-FFF2-40B4-BE49-F238E27FC236}">
              <a16:creationId xmlns:a16="http://schemas.microsoft.com/office/drawing/2014/main" id="{00000000-0008-0000-0200-0000A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10" name="Text Box 734">
          <a:extLst>
            <a:ext uri="{FF2B5EF4-FFF2-40B4-BE49-F238E27FC236}">
              <a16:creationId xmlns:a16="http://schemas.microsoft.com/office/drawing/2014/main" id="{00000000-0008-0000-0200-0000A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1" name="Text Box 735">
          <a:extLst>
            <a:ext uri="{FF2B5EF4-FFF2-40B4-BE49-F238E27FC236}">
              <a16:creationId xmlns:a16="http://schemas.microsoft.com/office/drawing/2014/main" id="{00000000-0008-0000-0200-0000A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2" name="Text Box 736">
          <a:extLst>
            <a:ext uri="{FF2B5EF4-FFF2-40B4-BE49-F238E27FC236}">
              <a16:creationId xmlns:a16="http://schemas.microsoft.com/office/drawing/2014/main" id="{00000000-0008-0000-0200-0000A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13" name="Text Box 737">
          <a:extLst>
            <a:ext uri="{FF2B5EF4-FFF2-40B4-BE49-F238E27FC236}">
              <a16:creationId xmlns:a16="http://schemas.microsoft.com/office/drawing/2014/main" id="{00000000-0008-0000-0200-0000A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4" name="Text Box 738">
          <a:extLst>
            <a:ext uri="{FF2B5EF4-FFF2-40B4-BE49-F238E27FC236}">
              <a16:creationId xmlns:a16="http://schemas.microsoft.com/office/drawing/2014/main" id="{00000000-0008-0000-0200-0000A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5" name="Text Box 739">
          <a:extLst>
            <a:ext uri="{FF2B5EF4-FFF2-40B4-BE49-F238E27FC236}">
              <a16:creationId xmlns:a16="http://schemas.microsoft.com/office/drawing/2014/main" id="{00000000-0008-0000-0200-0000A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16" name="Text Box 740">
          <a:extLst>
            <a:ext uri="{FF2B5EF4-FFF2-40B4-BE49-F238E27FC236}">
              <a16:creationId xmlns:a16="http://schemas.microsoft.com/office/drawing/2014/main" id="{00000000-0008-0000-0200-0000A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17" name="Text Box 741">
          <a:extLst>
            <a:ext uri="{FF2B5EF4-FFF2-40B4-BE49-F238E27FC236}">
              <a16:creationId xmlns:a16="http://schemas.microsoft.com/office/drawing/2014/main" id="{00000000-0008-0000-0200-0000A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8" name="Text Box 742">
          <a:extLst>
            <a:ext uri="{FF2B5EF4-FFF2-40B4-BE49-F238E27FC236}">
              <a16:creationId xmlns:a16="http://schemas.microsoft.com/office/drawing/2014/main" id="{00000000-0008-0000-0200-0000A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19" name="Text Box 743">
          <a:extLst>
            <a:ext uri="{FF2B5EF4-FFF2-40B4-BE49-F238E27FC236}">
              <a16:creationId xmlns:a16="http://schemas.microsoft.com/office/drawing/2014/main" id="{00000000-0008-0000-0200-0000A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20" name="Text Box 744">
          <a:extLst>
            <a:ext uri="{FF2B5EF4-FFF2-40B4-BE49-F238E27FC236}">
              <a16:creationId xmlns:a16="http://schemas.microsoft.com/office/drawing/2014/main" id="{00000000-0008-0000-0200-0000B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1" name="Text Box 745">
          <a:extLst>
            <a:ext uri="{FF2B5EF4-FFF2-40B4-BE49-F238E27FC236}">
              <a16:creationId xmlns:a16="http://schemas.microsoft.com/office/drawing/2014/main" id="{00000000-0008-0000-0200-0000B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2" name="Text Box 746">
          <a:extLst>
            <a:ext uri="{FF2B5EF4-FFF2-40B4-BE49-F238E27FC236}">
              <a16:creationId xmlns:a16="http://schemas.microsoft.com/office/drawing/2014/main" id="{00000000-0008-0000-0200-0000B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23" name="Text Box 747">
          <a:extLst>
            <a:ext uri="{FF2B5EF4-FFF2-40B4-BE49-F238E27FC236}">
              <a16:creationId xmlns:a16="http://schemas.microsoft.com/office/drawing/2014/main" id="{00000000-0008-0000-0200-0000B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4" name="Text Box 748">
          <a:extLst>
            <a:ext uri="{FF2B5EF4-FFF2-40B4-BE49-F238E27FC236}">
              <a16:creationId xmlns:a16="http://schemas.microsoft.com/office/drawing/2014/main" id="{00000000-0008-0000-0200-0000B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5" name="Text Box 749">
          <a:extLst>
            <a:ext uri="{FF2B5EF4-FFF2-40B4-BE49-F238E27FC236}">
              <a16:creationId xmlns:a16="http://schemas.microsoft.com/office/drawing/2014/main" id="{00000000-0008-0000-0200-0000B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26" name="Text Box 750">
          <a:extLst>
            <a:ext uri="{FF2B5EF4-FFF2-40B4-BE49-F238E27FC236}">
              <a16:creationId xmlns:a16="http://schemas.microsoft.com/office/drawing/2014/main" id="{00000000-0008-0000-0200-0000B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7" name="Text Box 751">
          <a:extLst>
            <a:ext uri="{FF2B5EF4-FFF2-40B4-BE49-F238E27FC236}">
              <a16:creationId xmlns:a16="http://schemas.microsoft.com/office/drawing/2014/main" id="{00000000-0008-0000-0200-0000B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28" name="Text Box 752">
          <a:extLst>
            <a:ext uri="{FF2B5EF4-FFF2-40B4-BE49-F238E27FC236}">
              <a16:creationId xmlns:a16="http://schemas.microsoft.com/office/drawing/2014/main" id="{00000000-0008-0000-0200-0000B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29" name="Text Box 753">
          <a:extLst>
            <a:ext uri="{FF2B5EF4-FFF2-40B4-BE49-F238E27FC236}">
              <a16:creationId xmlns:a16="http://schemas.microsoft.com/office/drawing/2014/main" id="{00000000-0008-0000-0200-0000B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0" name="Text Box 754">
          <a:extLst>
            <a:ext uri="{FF2B5EF4-FFF2-40B4-BE49-F238E27FC236}">
              <a16:creationId xmlns:a16="http://schemas.microsoft.com/office/drawing/2014/main" id="{00000000-0008-0000-0200-0000B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1" name="Text Box 755">
          <a:extLst>
            <a:ext uri="{FF2B5EF4-FFF2-40B4-BE49-F238E27FC236}">
              <a16:creationId xmlns:a16="http://schemas.microsoft.com/office/drawing/2014/main" id="{00000000-0008-0000-0200-0000B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32" name="Text Box 756">
          <a:extLst>
            <a:ext uri="{FF2B5EF4-FFF2-40B4-BE49-F238E27FC236}">
              <a16:creationId xmlns:a16="http://schemas.microsoft.com/office/drawing/2014/main" id="{00000000-0008-0000-0200-0000B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3" name="Text Box 757">
          <a:extLst>
            <a:ext uri="{FF2B5EF4-FFF2-40B4-BE49-F238E27FC236}">
              <a16:creationId xmlns:a16="http://schemas.microsoft.com/office/drawing/2014/main" id="{00000000-0008-0000-0200-0000B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4" name="Text Box 758">
          <a:extLst>
            <a:ext uri="{FF2B5EF4-FFF2-40B4-BE49-F238E27FC236}">
              <a16:creationId xmlns:a16="http://schemas.microsoft.com/office/drawing/2014/main" id="{00000000-0008-0000-0200-0000B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35" name="Text Box 759">
          <a:extLst>
            <a:ext uri="{FF2B5EF4-FFF2-40B4-BE49-F238E27FC236}">
              <a16:creationId xmlns:a16="http://schemas.microsoft.com/office/drawing/2014/main" id="{00000000-0008-0000-0200-0000B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36" name="Text Box 760">
          <a:extLst>
            <a:ext uri="{FF2B5EF4-FFF2-40B4-BE49-F238E27FC236}">
              <a16:creationId xmlns:a16="http://schemas.microsoft.com/office/drawing/2014/main" id="{00000000-0008-0000-0200-0000C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7" name="Text Box 761">
          <a:extLst>
            <a:ext uri="{FF2B5EF4-FFF2-40B4-BE49-F238E27FC236}">
              <a16:creationId xmlns:a16="http://schemas.microsoft.com/office/drawing/2014/main" id="{00000000-0008-0000-0200-0000C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38" name="Text Box 762">
          <a:extLst>
            <a:ext uri="{FF2B5EF4-FFF2-40B4-BE49-F238E27FC236}">
              <a16:creationId xmlns:a16="http://schemas.microsoft.com/office/drawing/2014/main" id="{00000000-0008-0000-0200-0000C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39" name="Text Box 763">
          <a:extLst>
            <a:ext uri="{FF2B5EF4-FFF2-40B4-BE49-F238E27FC236}">
              <a16:creationId xmlns:a16="http://schemas.microsoft.com/office/drawing/2014/main" id="{00000000-0008-0000-0200-0000C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0" name="Text Box 764">
          <a:extLst>
            <a:ext uri="{FF2B5EF4-FFF2-40B4-BE49-F238E27FC236}">
              <a16:creationId xmlns:a16="http://schemas.microsoft.com/office/drawing/2014/main" id="{00000000-0008-0000-0200-0000C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1" name="Text Box 765">
          <a:extLst>
            <a:ext uri="{FF2B5EF4-FFF2-40B4-BE49-F238E27FC236}">
              <a16:creationId xmlns:a16="http://schemas.microsoft.com/office/drawing/2014/main" id="{00000000-0008-0000-0200-0000C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42" name="Text Box 766">
          <a:extLst>
            <a:ext uri="{FF2B5EF4-FFF2-40B4-BE49-F238E27FC236}">
              <a16:creationId xmlns:a16="http://schemas.microsoft.com/office/drawing/2014/main" id="{00000000-0008-0000-0200-0000C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3" name="Text Box 767">
          <a:extLst>
            <a:ext uri="{FF2B5EF4-FFF2-40B4-BE49-F238E27FC236}">
              <a16:creationId xmlns:a16="http://schemas.microsoft.com/office/drawing/2014/main" id="{00000000-0008-0000-0200-0000C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4" name="Text Box 768">
          <a:extLst>
            <a:ext uri="{FF2B5EF4-FFF2-40B4-BE49-F238E27FC236}">
              <a16:creationId xmlns:a16="http://schemas.microsoft.com/office/drawing/2014/main" id="{00000000-0008-0000-0200-0000C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45" name="Text Box 769">
          <a:extLst>
            <a:ext uri="{FF2B5EF4-FFF2-40B4-BE49-F238E27FC236}">
              <a16:creationId xmlns:a16="http://schemas.microsoft.com/office/drawing/2014/main" id="{00000000-0008-0000-0200-0000C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6" name="Text Box 770">
          <a:extLst>
            <a:ext uri="{FF2B5EF4-FFF2-40B4-BE49-F238E27FC236}">
              <a16:creationId xmlns:a16="http://schemas.microsoft.com/office/drawing/2014/main" id="{00000000-0008-0000-0200-0000C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7" name="Text Box 771">
          <a:extLst>
            <a:ext uri="{FF2B5EF4-FFF2-40B4-BE49-F238E27FC236}">
              <a16:creationId xmlns:a16="http://schemas.microsoft.com/office/drawing/2014/main" id="{00000000-0008-0000-0200-0000C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48" name="Text Box 772">
          <a:extLst>
            <a:ext uri="{FF2B5EF4-FFF2-40B4-BE49-F238E27FC236}">
              <a16:creationId xmlns:a16="http://schemas.microsoft.com/office/drawing/2014/main" id="{00000000-0008-0000-0200-0000C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49" name="Text Box 773">
          <a:extLst>
            <a:ext uri="{FF2B5EF4-FFF2-40B4-BE49-F238E27FC236}">
              <a16:creationId xmlns:a16="http://schemas.microsoft.com/office/drawing/2014/main" id="{00000000-0008-0000-0200-0000C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0" name="Text Box 774">
          <a:extLst>
            <a:ext uri="{FF2B5EF4-FFF2-40B4-BE49-F238E27FC236}">
              <a16:creationId xmlns:a16="http://schemas.microsoft.com/office/drawing/2014/main" id="{00000000-0008-0000-0200-0000C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51" name="Text Box 775">
          <a:extLst>
            <a:ext uri="{FF2B5EF4-FFF2-40B4-BE49-F238E27FC236}">
              <a16:creationId xmlns:a16="http://schemas.microsoft.com/office/drawing/2014/main" id="{00000000-0008-0000-0200-0000C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2" name="Text Box 776">
          <a:extLst>
            <a:ext uri="{FF2B5EF4-FFF2-40B4-BE49-F238E27FC236}">
              <a16:creationId xmlns:a16="http://schemas.microsoft.com/office/drawing/2014/main" id="{00000000-0008-0000-0200-0000D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3" name="Text Box 777">
          <a:extLst>
            <a:ext uri="{FF2B5EF4-FFF2-40B4-BE49-F238E27FC236}">
              <a16:creationId xmlns:a16="http://schemas.microsoft.com/office/drawing/2014/main" id="{00000000-0008-0000-0200-0000D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54" name="Text Box 778">
          <a:extLst>
            <a:ext uri="{FF2B5EF4-FFF2-40B4-BE49-F238E27FC236}">
              <a16:creationId xmlns:a16="http://schemas.microsoft.com/office/drawing/2014/main" id="{00000000-0008-0000-0200-0000D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55" name="Text Box 779">
          <a:extLst>
            <a:ext uri="{FF2B5EF4-FFF2-40B4-BE49-F238E27FC236}">
              <a16:creationId xmlns:a16="http://schemas.microsoft.com/office/drawing/2014/main" id="{00000000-0008-0000-0200-0000D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6" name="Text Box 780">
          <a:extLst>
            <a:ext uri="{FF2B5EF4-FFF2-40B4-BE49-F238E27FC236}">
              <a16:creationId xmlns:a16="http://schemas.microsoft.com/office/drawing/2014/main" id="{00000000-0008-0000-0200-0000D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7" name="Text Box 781">
          <a:extLst>
            <a:ext uri="{FF2B5EF4-FFF2-40B4-BE49-F238E27FC236}">
              <a16:creationId xmlns:a16="http://schemas.microsoft.com/office/drawing/2014/main" id="{00000000-0008-0000-0200-0000D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58" name="Text Box 782">
          <a:extLst>
            <a:ext uri="{FF2B5EF4-FFF2-40B4-BE49-F238E27FC236}">
              <a16:creationId xmlns:a16="http://schemas.microsoft.com/office/drawing/2014/main" id="{00000000-0008-0000-0200-0000D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59" name="Text Box 783">
          <a:extLst>
            <a:ext uri="{FF2B5EF4-FFF2-40B4-BE49-F238E27FC236}">
              <a16:creationId xmlns:a16="http://schemas.microsoft.com/office/drawing/2014/main" id="{00000000-0008-0000-0200-0000D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0" name="Text Box 784">
          <a:extLst>
            <a:ext uri="{FF2B5EF4-FFF2-40B4-BE49-F238E27FC236}">
              <a16:creationId xmlns:a16="http://schemas.microsoft.com/office/drawing/2014/main" id="{00000000-0008-0000-0200-0000D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61" name="Text Box 785">
          <a:extLst>
            <a:ext uri="{FF2B5EF4-FFF2-40B4-BE49-F238E27FC236}">
              <a16:creationId xmlns:a16="http://schemas.microsoft.com/office/drawing/2014/main" id="{00000000-0008-0000-0200-0000D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2" name="Text Box 786">
          <a:extLst>
            <a:ext uri="{FF2B5EF4-FFF2-40B4-BE49-F238E27FC236}">
              <a16:creationId xmlns:a16="http://schemas.microsoft.com/office/drawing/2014/main" id="{00000000-0008-0000-0200-0000D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3" name="Text Box 787">
          <a:extLst>
            <a:ext uri="{FF2B5EF4-FFF2-40B4-BE49-F238E27FC236}">
              <a16:creationId xmlns:a16="http://schemas.microsoft.com/office/drawing/2014/main" id="{00000000-0008-0000-0200-0000D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64" name="Text Box 788">
          <a:extLst>
            <a:ext uri="{FF2B5EF4-FFF2-40B4-BE49-F238E27FC236}">
              <a16:creationId xmlns:a16="http://schemas.microsoft.com/office/drawing/2014/main" id="{00000000-0008-0000-0200-0000D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5" name="Text Box 789">
          <a:extLst>
            <a:ext uri="{FF2B5EF4-FFF2-40B4-BE49-F238E27FC236}">
              <a16:creationId xmlns:a16="http://schemas.microsoft.com/office/drawing/2014/main" id="{00000000-0008-0000-0200-0000D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6" name="Text Box 790">
          <a:extLst>
            <a:ext uri="{FF2B5EF4-FFF2-40B4-BE49-F238E27FC236}">
              <a16:creationId xmlns:a16="http://schemas.microsoft.com/office/drawing/2014/main" id="{00000000-0008-0000-0200-0000D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67" name="Text Box 791">
          <a:extLst>
            <a:ext uri="{FF2B5EF4-FFF2-40B4-BE49-F238E27FC236}">
              <a16:creationId xmlns:a16="http://schemas.microsoft.com/office/drawing/2014/main" id="{00000000-0008-0000-0200-0000D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8" name="Text Box 792">
          <a:extLst>
            <a:ext uri="{FF2B5EF4-FFF2-40B4-BE49-F238E27FC236}">
              <a16:creationId xmlns:a16="http://schemas.microsoft.com/office/drawing/2014/main" id="{00000000-0008-0000-0200-0000E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69" name="Text Box 793">
          <a:extLst>
            <a:ext uri="{FF2B5EF4-FFF2-40B4-BE49-F238E27FC236}">
              <a16:creationId xmlns:a16="http://schemas.microsoft.com/office/drawing/2014/main" id="{00000000-0008-0000-0200-0000E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70" name="Text Box 794">
          <a:extLst>
            <a:ext uri="{FF2B5EF4-FFF2-40B4-BE49-F238E27FC236}">
              <a16:creationId xmlns:a16="http://schemas.microsoft.com/office/drawing/2014/main" id="{00000000-0008-0000-0200-0000E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1" name="Text Box 795">
          <a:extLst>
            <a:ext uri="{FF2B5EF4-FFF2-40B4-BE49-F238E27FC236}">
              <a16:creationId xmlns:a16="http://schemas.microsoft.com/office/drawing/2014/main" id="{00000000-0008-0000-0200-0000E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2" name="Text Box 796">
          <a:extLst>
            <a:ext uri="{FF2B5EF4-FFF2-40B4-BE49-F238E27FC236}">
              <a16:creationId xmlns:a16="http://schemas.microsoft.com/office/drawing/2014/main" id="{00000000-0008-0000-0200-0000E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73" name="Text Box 797">
          <a:extLst>
            <a:ext uri="{FF2B5EF4-FFF2-40B4-BE49-F238E27FC236}">
              <a16:creationId xmlns:a16="http://schemas.microsoft.com/office/drawing/2014/main" id="{00000000-0008-0000-0200-0000E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74" name="Text Box 798">
          <a:extLst>
            <a:ext uri="{FF2B5EF4-FFF2-40B4-BE49-F238E27FC236}">
              <a16:creationId xmlns:a16="http://schemas.microsoft.com/office/drawing/2014/main" id="{00000000-0008-0000-0200-0000E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5" name="Text Box 799">
          <a:extLst>
            <a:ext uri="{FF2B5EF4-FFF2-40B4-BE49-F238E27FC236}">
              <a16:creationId xmlns:a16="http://schemas.microsoft.com/office/drawing/2014/main" id="{00000000-0008-0000-0200-0000E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6" name="Text Box 800">
          <a:extLst>
            <a:ext uri="{FF2B5EF4-FFF2-40B4-BE49-F238E27FC236}">
              <a16:creationId xmlns:a16="http://schemas.microsoft.com/office/drawing/2014/main" id="{00000000-0008-0000-0200-0000E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77" name="Text Box 801">
          <a:extLst>
            <a:ext uri="{FF2B5EF4-FFF2-40B4-BE49-F238E27FC236}">
              <a16:creationId xmlns:a16="http://schemas.microsoft.com/office/drawing/2014/main" id="{00000000-0008-0000-0200-0000E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8" name="Text Box 802">
          <a:extLst>
            <a:ext uri="{FF2B5EF4-FFF2-40B4-BE49-F238E27FC236}">
              <a16:creationId xmlns:a16="http://schemas.microsoft.com/office/drawing/2014/main" id="{00000000-0008-0000-0200-0000E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79" name="Text Box 803">
          <a:extLst>
            <a:ext uri="{FF2B5EF4-FFF2-40B4-BE49-F238E27FC236}">
              <a16:creationId xmlns:a16="http://schemas.microsoft.com/office/drawing/2014/main" id="{00000000-0008-0000-0200-0000E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80" name="Text Box 804">
          <a:extLst>
            <a:ext uri="{FF2B5EF4-FFF2-40B4-BE49-F238E27FC236}">
              <a16:creationId xmlns:a16="http://schemas.microsoft.com/office/drawing/2014/main" id="{00000000-0008-0000-0200-0000E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1" name="Text Box 805">
          <a:extLst>
            <a:ext uri="{FF2B5EF4-FFF2-40B4-BE49-F238E27FC236}">
              <a16:creationId xmlns:a16="http://schemas.microsoft.com/office/drawing/2014/main" id="{00000000-0008-0000-0200-0000E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2" name="Text Box 806">
          <a:extLst>
            <a:ext uri="{FF2B5EF4-FFF2-40B4-BE49-F238E27FC236}">
              <a16:creationId xmlns:a16="http://schemas.microsoft.com/office/drawing/2014/main" id="{00000000-0008-0000-0200-0000E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383" name="Text Box 807">
          <a:extLst>
            <a:ext uri="{FF2B5EF4-FFF2-40B4-BE49-F238E27FC236}">
              <a16:creationId xmlns:a16="http://schemas.microsoft.com/office/drawing/2014/main" id="{00000000-0008-0000-0200-0000E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4" name="Text Box 808">
          <a:extLst>
            <a:ext uri="{FF2B5EF4-FFF2-40B4-BE49-F238E27FC236}">
              <a16:creationId xmlns:a16="http://schemas.microsoft.com/office/drawing/2014/main" id="{00000000-0008-0000-0200-0000F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5" name="Text Box 809">
          <a:extLst>
            <a:ext uri="{FF2B5EF4-FFF2-40B4-BE49-F238E27FC236}">
              <a16:creationId xmlns:a16="http://schemas.microsoft.com/office/drawing/2014/main" id="{00000000-0008-0000-0200-0000F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86" name="Text Box 810">
          <a:extLst>
            <a:ext uri="{FF2B5EF4-FFF2-40B4-BE49-F238E27FC236}">
              <a16:creationId xmlns:a16="http://schemas.microsoft.com/office/drawing/2014/main" id="{00000000-0008-0000-0200-0000F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7" name="Text Box 811">
          <a:extLst>
            <a:ext uri="{FF2B5EF4-FFF2-40B4-BE49-F238E27FC236}">
              <a16:creationId xmlns:a16="http://schemas.microsoft.com/office/drawing/2014/main" id="{00000000-0008-0000-0200-0000F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88" name="Text Box 812">
          <a:extLst>
            <a:ext uri="{FF2B5EF4-FFF2-40B4-BE49-F238E27FC236}">
              <a16:creationId xmlns:a16="http://schemas.microsoft.com/office/drawing/2014/main" id="{00000000-0008-0000-0200-0000F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89" name="Text Box 813">
          <a:extLst>
            <a:ext uri="{FF2B5EF4-FFF2-40B4-BE49-F238E27FC236}">
              <a16:creationId xmlns:a16="http://schemas.microsoft.com/office/drawing/2014/main" id="{00000000-0008-0000-0200-0000F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0" name="Text Box 814">
          <a:extLst>
            <a:ext uri="{FF2B5EF4-FFF2-40B4-BE49-F238E27FC236}">
              <a16:creationId xmlns:a16="http://schemas.microsoft.com/office/drawing/2014/main" id="{00000000-0008-0000-0200-0000F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1" name="Text Box 815">
          <a:extLst>
            <a:ext uri="{FF2B5EF4-FFF2-40B4-BE49-F238E27FC236}">
              <a16:creationId xmlns:a16="http://schemas.microsoft.com/office/drawing/2014/main" id="{00000000-0008-0000-0200-0000F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92" name="Text Box 816">
          <a:extLst>
            <a:ext uri="{FF2B5EF4-FFF2-40B4-BE49-F238E27FC236}">
              <a16:creationId xmlns:a16="http://schemas.microsoft.com/office/drawing/2014/main" id="{00000000-0008-0000-0200-0000F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93" name="Text Box 817">
          <a:extLst>
            <a:ext uri="{FF2B5EF4-FFF2-40B4-BE49-F238E27FC236}">
              <a16:creationId xmlns:a16="http://schemas.microsoft.com/office/drawing/2014/main" id="{00000000-0008-0000-0200-0000F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4" name="Text Box 818">
          <a:extLst>
            <a:ext uri="{FF2B5EF4-FFF2-40B4-BE49-F238E27FC236}">
              <a16:creationId xmlns:a16="http://schemas.microsoft.com/office/drawing/2014/main" id="{00000000-0008-0000-0200-0000F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5" name="Text Box 819">
          <a:extLst>
            <a:ext uri="{FF2B5EF4-FFF2-40B4-BE49-F238E27FC236}">
              <a16:creationId xmlns:a16="http://schemas.microsoft.com/office/drawing/2014/main" id="{00000000-0008-0000-0200-0000F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96" name="Text Box 820">
          <a:extLst>
            <a:ext uri="{FF2B5EF4-FFF2-40B4-BE49-F238E27FC236}">
              <a16:creationId xmlns:a16="http://schemas.microsoft.com/office/drawing/2014/main" id="{00000000-0008-0000-0200-0000F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7" name="Text Box 821">
          <a:extLst>
            <a:ext uri="{FF2B5EF4-FFF2-40B4-BE49-F238E27FC236}">
              <a16:creationId xmlns:a16="http://schemas.microsoft.com/office/drawing/2014/main" id="{00000000-0008-0000-0200-0000F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398" name="Text Box 822">
          <a:extLst>
            <a:ext uri="{FF2B5EF4-FFF2-40B4-BE49-F238E27FC236}">
              <a16:creationId xmlns:a16="http://schemas.microsoft.com/office/drawing/2014/main" id="{00000000-0008-0000-0200-0000F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399" name="Text Box 823">
          <a:extLst>
            <a:ext uri="{FF2B5EF4-FFF2-40B4-BE49-F238E27FC236}">
              <a16:creationId xmlns:a16="http://schemas.microsoft.com/office/drawing/2014/main" id="{00000000-0008-0000-0200-0000F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0" name="Text Box 824">
          <a:extLst>
            <a:ext uri="{FF2B5EF4-FFF2-40B4-BE49-F238E27FC236}">
              <a16:creationId xmlns:a16="http://schemas.microsoft.com/office/drawing/2014/main" id="{00000000-0008-0000-0200-00000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1" name="Text Box 825">
          <a:extLst>
            <a:ext uri="{FF2B5EF4-FFF2-40B4-BE49-F238E27FC236}">
              <a16:creationId xmlns:a16="http://schemas.microsoft.com/office/drawing/2014/main" id="{00000000-0008-0000-0200-00000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402" name="Text Box 826">
          <a:extLst>
            <a:ext uri="{FF2B5EF4-FFF2-40B4-BE49-F238E27FC236}">
              <a16:creationId xmlns:a16="http://schemas.microsoft.com/office/drawing/2014/main" id="{00000000-0008-0000-0200-00000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3" name="Text Box 827">
          <a:extLst>
            <a:ext uri="{FF2B5EF4-FFF2-40B4-BE49-F238E27FC236}">
              <a16:creationId xmlns:a16="http://schemas.microsoft.com/office/drawing/2014/main" id="{00000000-0008-0000-0200-00000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4" name="Text Box 828">
          <a:extLst>
            <a:ext uri="{FF2B5EF4-FFF2-40B4-BE49-F238E27FC236}">
              <a16:creationId xmlns:a16="http://schemas.microsoft.com/office/drawing/2014/main" id="{00000000-0008-0000-0200-00000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05" name="Text Box 829">
          <a:extLst>
            <a:ext uri="{FF2B5EF4-FFF2-40B4-BE49-F238E27FC236}">
              <a16:creationId xmlns:a16="http://schemas.microsoft.com/office/drawing/2014/main" id="{00000000-0008-0000-0200-00000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6" name="Text Box 830">
          <a:extLst>
            <a:ext uri="{FF2B5EF4-FFF2-40B4-BE49-F238E27FC236}">
              <a16:creationId xmlns:a16="http://schemas.microsoft.com/office/drawing/2014/main" id="{00000000-0008-0000-0200-00000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7" name="Text Box 831">
          <a:extLst>
            <a:ext uri="{FF2B5EF4-FFF2-40B4-BE49-F238E27FC236}">
              <a16:creationId xmlns:a16="http://schemas.microsoft.com/office/drawing/2014/main" id="{00000000-0008-0000-0200-00000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08" name="Text Box 832">
          <a:extLst>
            <a:ext uri="{FF2B5EF4-FFF2-40B4-BE49-F238E27FC236}">
              <a16:creationId xmlns:a16="http://schemas.microsoft.com/office/drawing/2014/main" id="{00000000-0008-0000-0200-00000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09" name="Text Box 833">
          <a:extLst>
            <a:ext uri="{FF2B5EF4-FFF2-40B4-BE49-F238E27FC236}">
              <a16:creationId xmlns:a16="http://schemas.microsoft.com/office/drawing/2014/main" id="{00000000-0008-0000-0200-00000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0" name="Text Box 834">
          <a:extLst>
            <a:ext uri="{FF2B5EF4-FFF2-40B4-BE49-F238E27FC236}">
              <a16:creationId xmlns:a16="http://schemas.microsoft.com/office/drawing/2014/main" id="{00000000-0008-0000-0200-00000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11" name="Text Box 835">
          <a:extLst>
            <a:ext uri="{FF2B5EF4-FFF2-40B4-BE49-F238E27FC236}">
              <a16:creationId xmlns:a16="http://schemas.microsoft.com/office/drawing/2014/main" id="{00000000-0008-0000-0200-00000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12" name="Text Box 836">
          <a:extLst>
            <a:ext uri="{FF2B5EF4-FFF2-40B4-BE49-F238E27FC236}">
              <a16:creationId xmlns:a16="http://schemas.microsoft.com/office/drawing/2014/main" id="{00000000-0008-0000-0200-00000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3" name="Text Box 837">
          <a:extLst>
            <a:ext uri="{FF2B5EF4-FFF2-40B4-BE49-F238E27FC236}">
              <a16:creationId xmlns:a16="http://schemas.microsoft.com/office/drawing/2014/main" id="{00000000-0008-0000-0200-00000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4" name="Text Box 838">
          <a:extLst>
            <a:ext uri="{FF2B5EF4-FFF2-40B4-BE49-F238E27FC236}">
              <a16:creationId xmlns:a16="http://schemas.microsoft.com/office/drawing/2014/main" id="{00000000-0008-0000-0200-00000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15" name="Text Box 839">
          <a:extLst>
            <a:ext uri="{FF2B5EF4-FFF2-40B4-BE49-F238E27FC236}">
              <a16:creationId xmlns:a16="http://schemas.microsoft.com/office/drawing/2014/main" id="{00000000-0008-0000-0200-00000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6" name="Text Box 840">
          <a:extLst>
            <a:ext uri="{FF2B5EF4-FFF2-40B4-BE49-F238E27FC236}">
              <a16:creationId xmlns:a16="http://schemas.microsoft.com/office/drawing/2014/main" id="{00000000-0008-0000-0200-00001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7" name="Text Box 841">
          <a:extLst>
            <a:ext uri="{FF2B5EF4-FFF2-40B4-BE49-F238E27FC236}">
              <a16:creationId xmlns:a16="http://schemas.microsoft.com/office/drawing/2014/main" id="{00000000-0008-0000-0200-00001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18" name="Text Box 842">
          <a:extLst>
            <a:ext uri="{FF2B5EF4-FFF2-40B4-BE49-F238E27FC236}">
              <a16:creationId xmlns:a16="http://schemas.microsoft.com/office/drawing/2014/main" id="{00000000-0008-0000-0200-00001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19" name="Text Box 843">
          <a:extLst>
            <a:ext uri="{FF2B5EF4-FFF2-40B4-BE49-F238E27FC236}">
              <a16:creationId xmlns:a16="http://schemas.microsoft.com/office/drawing/2014/main" id="{00000000-0008-0000-0200-00001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0" name="Text Box 844">
          <a:extLst>
            <a:ext uri="{FF2B5EF4-FFF2-40B4-BE49-F238E27FC236}">
              <a16:creationId xmlns:a16="http://schemas.microsoft.com/office/drawing/2014/main" id="{00000000-0008-0000-0200-00001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21" name="Text Box 845">
          <a:extLst>
            <a:ext uri="{FF2B5EF4-FFF2-40B4-BE49-F238E27FC236}">
              <a16:creationId xmlns:a16="http://schemas.microsoft.com/office/drawing/2014/main" id="{00000000-0008-0000-0200-00001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2" name="Text Box 846">
          <a:extLst>
            <a:ext uri="{FF2B5EF4-FFF2-40B4-BE49-F238E27FC236}">
              <a16:creationId xmlns:a16="http://schemas.microsoft.com/office/drawing/2014/main" id="{00000000-0008-0000-0200-00001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3" name="Text Box 847">
          <a:extLst>
            <a:ext uri="{FF2B5EF4-FFF2-40B4-BE49-F238E27FC236}">
              <a16:creationId xmlns:a16="http://schemas.microsoft.com/office/drawing/2014/main" id="{00000000-0008-0000-0200-00001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24" name="Text Box 848">
          <a:extLst>
            <a:ext uri="{FF2B5EF4-FFF2-40B4-BE49-F238E27FC236}">
              <a16:creationId xmlns:a16="http://schemas.microsoft.com/office/drawing/2014/main" id="{00000000-0008-0000-0200-00001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5" name="Text Box 849">
          <a:extLst>
            <a:ext uri="{FF2B5EF4-FFF2-40B4-BE49-F238E27FC236}">
              <a16:creationId xmlns:a16="http://schemas.microsoft.com/office/drawing/2014/main" id="{00000000-0008-0000-0200-00001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6" name="Text Box 850">
          <a:extLst>
            <a:ext uri="{FF2B5EF4-FFF2-40B4-BE49-F238E27FC236}">
              <a16:creationId xmlns:a16="http://schemas.microsoft.com/office/drawing/2014/main" id="{00000000-0008-0000-0200-00001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27" name="Text Box 851">
          <a:extLst>
            <a:ext uri="{FF2B5EF4-FFF2-40B4-BE49-F238E27FC236}">
              <a16:creationId xmlns:a16="http://schemas.microsoft.com/office/drawing/2014/main" id="{00000000-0008-0000-0200-00001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8" name="Text Box 852">
          <a:extLst>
            <a:ext uri="{FF2B5EF4-FFF2-40B4-BE49-F238E27FC236}">
              <a16:creationId xmlns:a16="http://schemas.microsoft.com/office/drawing/2014/main" id="{00000000-0008-0000-0200-00001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29" name="Text Box 853">
          <a:extLst>
            <a:ext uri="{FF2B5EF4-FFF2-40B4-BE49-F238E27FC236}">
              <a16:creationId xmlns:a16="http://schemas.microsoft.com/office/drawing/2014/main" id="{00000000-0008-0000-0200-00001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30" name="Text Box 854">
          <a:extLst>
            <a:ext uri="{FF2B5EF4-FFF2-40B4-BE49-F238E27FC236}">
              <a16:creationId xmlns:a16="http://schemas.microsoft.com/office/drawing/2014/main" id="{00000000-0008-0000-0200-00001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31" name="Text Box 855">
          <a:extLst>
            <a:ext uri="{FF2B5EF4-FFF2-40B4-BE49-F238E27FC236}">
              <a16:creationId xmlns:a16="http://schemas.microsoft.com/office/drawing/2014/main" id="{00000000-0008-0000-0200-00001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2" name="Text Box 856">
          <a:extLst>
            <a:ext uri="{FF2B5EF4-FFF2-40B4-BE49-F238E27FC236}">
              <a16:creationId xmlns:a16="http://schemas.microsoft.com/office/drawing/2014/main" id="{00000000-0008-0000-0200-00002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3" name="Text Box 857">
          <a:extLst>
            <a:ext uri="{FF2B5EF4-FFF2-40B4-BE49-F238E27FC236}">
              <a16:creationId xmlns:a16="http://schemas.microsoft.com/office/drawing/2014/main" id="{00000000-0008-0000-0200-00002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34" name="Text Box 858">
          <a:extLst>
            <a:ext uri="{FF2B5EF4-FFF2-40B4-BE49-F238E27FC236}">
              <a16:creationId xmlns:a16="http://schemas.microsoft.com/office/drawing/2014/main" id="{00000000-0008-0000-0200-00002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5" name="Text Box 859">
          <a:extLst>
            <a:ext uri="{FF2B5EF4-FFF2-40B4-BE49-F238E27FC236}">
              <a16:creationId xmlns:a16="http://schemas.microsoft.com/office/drawing/2014/main" id="{00000000-0008-0000-0200-00002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6" name="Text Box 860">
          <a:extLst>
            <a:ext uri="{FF2B5EF4-FFF2-40B4-BE49-F238E27FC236}">
              <a16:creationId xmlns:a16="http://schemas.microsoft.com/office/drawing/2014/main" id="{00000000-0008-0000-0200-00002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37" name="Text Box 861">
          <a:extLst>
            <a:ext uri="{FF2B5EF4-FFF2-40B4-BE49-F238E27FC236}">
              <a16:creationId xmlns:a16="http://schemas.microsoft.com/office/drawing/2014/main" id="{00000000-0008-0000-0200-00002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8" name="Text Box 862">
          <a:extLst>
            <a:ext uri="{FF2B5EF4-FFF2-40B4-BE49-F238E27FC236}">
              <a16:creationId xmlns:a16="http://schemas.microsoft.com/office/drawing/2014/main" id="{00000000-0008-0000-0200-00002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39" name="Text Box 863">
          <a:extLst>
            <a:ext uri="{FF2B5EF4-FFF2-40B4-BE49-F238E27FC236}">
              <a16:creationId xmlns:a16="http://schemas.microsoft.com/office/drawing/2014/main" id="{00000000-0008-0000-0200-00002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40" name="Text Box 864">
          <a:extLst>
            <a:ext uri="{FF2B5EF4-FFF2-40B4-BE49-F238E27FC236}">
              <a16:creationId xmlns:a16="http://schemas.microsoft.com/office/drawing/2014/main" id="{00000000-0008-0000-0200-00002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41" name="Text Box 865">
          <a:extLst>
            <a:ext uri="{FF2B5EF4-FFF2-40B4-BE49-F238E27FC236}">
              <a16:creationId xmlns:a16="http://schemas.microsoft.com/office/drawing/2014/main" id="{00000000-0008-0000-0200-00002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42" name="Text Box 866">
          <a:extLst>
            <a:ext uri="{FF2B5EF4-FFF2-40B4-BE49-F238E27FC236}">
              <a16:creationId xmlns:a16="http://schemas.microsoft.com/office/drawing/2014/main" id="{00000000-0008-0000-0200-00002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43" name="Text Box 867">
          <a:extLst>
            <a:ext uri="{FF2B5EF4-FFF2-40B4-BE49-F238E27FC236}">
              <a16:creationId xmlns:a16="http://schemas.microsoft.com/office/drawing/2014/main" id="{00000000-0008-0000-0200-00002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93</xdr:row>
      <xdr:rowOff>0</xdr:rowOff>
    </xdr:from>
    <xdr:ext cx="0" cy="38100"/>
    <xdr:sp macro="" textlink="">
      <xdr:nvSpPr>
        <xdr:cNvPr id="6444" name="Text Box 868">
          <a:extLst>
            <a:ext uri="{FF2B5EF4-FFF2-40B4-BE49-F238E27FC236}">
              <a16:creationId xmlns:a16="http://schemas.microsoft.com/office/drawing/2014/main" id="{00000000-0008-0000-0200-00002C19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93</xdr:row>
      <xdr:rowOff>0</xdr:rowOff>
    </xdr:from>
    <xdr:ext cx="0" cy="38100"/>
    <xdr:sp macro="" textlink="">
      <xdr:nvSpPr>
        <xdr:cNvPr id="6445" name="Text Box 869">
          <a:extLst>
            <a:ext uri="{FF2B5EF4-FFF2-40B4-BE49-F238E27FC236}">
              <a16:creationId xmlns:a16="http://schemas.microsoft.com/office/drawing/2014/main" id="{00000000-0008-0000-0200-00002D19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46" name="Text Box 101">
          <a:extLst>
            <a:ext uri="{FF2B5EF4-FFF2-40B4-BE49-F238E27FC236}">
              <a16:creationId xmlns:a16="http://schemas.microsoft.com/office/drawing/2014/main" id="{00000000-0008-0000-0200-00002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47" name="Text Box 102">
          <a:extLst>
            <a:ext uri="{FF2B5EF4-FFF2-40B4-BE49-F238E27FC236}">
              <a16:creationId xmlns:a16="http://schemas.microsoft.com/office/drawing/2014/main" id="{00000000-0008-0000-0200-00002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6448" name="Text Box 130">
          <a:extLst>
            <a:ext uri="{FF2B5EF4-FFF2-40B4-BE49-F238E27FC236}">
              <a16:creationId xmlns:a16="http://schemas.microsoft.com/office/drawing/2014/main" id="{00000000-0008-0000-0200-00003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449" name="Text Box 131">
          <a:extLst>
            <a:ext uri="{FF2B5EF4-FFF2-40B4-BE49-F238E27FC236}">
              <a16:creationId xmlns:a16="http://schemas.microsoft.com/office/drawing/2014/main" id="{00000000-0008-0000-0200-00003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0" name="Text Box 132">
          <a:extLst>
            <a:ext uri="{FF2B5EF4-FFF2-40B4-BE49-F238E27FC236}">
              <a16:creationId xmlns:a16="http://schemas.microsoft.com/office/drawing/2014/main" id="{00000000-0008-0000-0200-00003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1" name="Text Box 133">
          <a:extLst>
            <a:ext uri="{FF2B5EF4-FFF2-40B4-BE49-F238E27FC236}">
              <a16:creationId xmlns:a16="http://schemas.microsoft.com/office/drawing/2014/main" id="{00000000-0008-0000-0200-00003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52" name="Text Box 134">
          <a:extLst>
            <a:ext uri="{FF2B5EF4-FFF2-40B4-BE49-F238E27FC236}">
              <a16:creationId xmlns:a16="http://schemas.microsoft.com/office/drawing/2014/main" id="{00000000-0008-0000-0200-00003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3" name="Text Box 135">
          <a:extLst>
            <a:ext uri="{FF2B5EF4-FFF2-40B4-BE49-F238E27FC236}">
              <a16:creationId xmlns:a16="http://schemas.microsoft.com/office/drawing/2014/main" id="{00000000-0008-0000-0200-00003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4" name="Text Box 136">
          <a:extLst>
            <a:ext uri="{FF2B5EF4-FFF2-40B4-BE49-F238E27FC236}">
              <a16:creationId xmlns:a16="http://schemas.microsoft.com/office/drawing/2014/main" id="{00000000-0008-0000-0200-00003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455" name="Text Box 137">
          <a:extLst>
            <a:ext uri="{FF2B5EF4-FFF2-40B4-BE49-F238E27FC236}">
              <a16:creationId xmlns:a16="http://schemas.microsoft.com/office/drawing/2014/main" id="{00000000-0008-0000-0200-00003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6" name="Text Box 138">
          <a:extLst>
            <a:ext uri="{FF2B5EF4-FFF2-40B4-BE49-F238E27FC236}">
              <a16:creationId xmlns:a16="http://schemas.microsoft.com/office/drawing/2014/main" id="{00000000-0008-0000-0200-00003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7" name="Text Box 139">
          <a:extLst>
            <a:ext uri="{FF2B5EF4-FFF2-40B4-BE49-F238E27FC236}">
              <a16:creationId xmlns:a16="http://schemas.microsoft.com/office/drawing/2014/main" id="{00000000-0008-0000-0200-00003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58" name="Text Box 140">
          <a:extLst>
            <a:ext uri="{FF2B5EF4-FFF2-40B4-BE49-F238E27FC236}">
              <a16:creationId xmlns:a16="http://schemas.microsoft.com/office/drawing/2014/main" id="{00000000-0008-0000-0200-00003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59" name="Text Box 141">
          <a:extLst>
            <a:ext uri="{FF2B5EF4-FFF2-40B4-BE49-F238E27FC236}">
              <a16:creationId xmlns:a16="http://schemas.microsoft.com/office/drawing/2014/main" id="{00000000-0008-0000-0200-00003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0" name="Text Box 142">
          <a:extLst>
            <a:ext uri="{FF2B5EF4-FFF2-40B4-BE49-F238E27FC236}">
              <a16:creationId xmlns:a16="http://schemas.microsoft.com/office/drawing/2014/main" id="{00000000-0008-0000-0200-00003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461" name="Text Box 143">
          <a:extLst>
            <a:ext uri="{FF2B5EF4-FFF2-40B4-BE49-F238E27FC236}">
              <a16:creationId xmlns:a16="http://schemas.microsoft.com/office/drawing/2014/main" id="{00000000-0008-0000-0200-00003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2" name="Text Box 144">
          <a:extLst>
            <a:ext uri="{FF2B5EF4-FFF2-40B4-BE49-F238E27FC236}">
              <a16:creationId xmlns:a16="http://schemas.microsoft.com/office/drawing/2014/main" id="{00000000-0008-0000-0200-00003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3" name="Text Box 145">
          <a:extLst>
            <a:ext uri="{FF2B5EF4-FFF2-40B4-BE49-F238E27FC236}">
              <a16:creationId xmlns:a16="http://schemas.microsoft.com/office/drawing/2014/main" id="{00000000-0008-0000-0200-00003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64" name="Text Box 146">
          <a:extLst>
            <a:ext uri="{FF2B5EF4-FFF2-40B4-BE49-F238E27FC236}">
              <a16:creationId xmlns:a16="http://schemas.microsoft.com/office/drawing/2014/main" id="{00000000-0008-0000-0200-00004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465" name="Text Box 147">
          <a:extLst>
            <a:ext uri="{FF2B5EF4-FFF2-40B4-BE49-F238E27FC236}">
              <a16:creationId xmlns:a16="http://schemas.microsoft.com/office/drawing/2014/main" id="{00000000-0008-0000-0200-00004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6" name="Text Box 148">
          <a:extLst>
            <a:ext uri="{FF2B5EF4-FFF2-40B4-BE49-F238E27FC236}">
              <a16:creationId xmlns:a16="http://schemas.microsoft.com/office/drawing/2014/main" id="{00000000-0008-0000-0200-00004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7" name="Text Box 149">
          <a:extLst>
            <a:ext uri="{FF2B5EF4-FFF2-40B4-BE49-F238E27FC236}">
              <a16:creationId xmlns:a16="http://schemas.microsoft.com/office/drawing/2014/main" id="{00000000-0008-0000-0200-00004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68" name="Text Box 150">
          <a:extLst>
            <a:ext uri="{FF2B5EF4-FFF2-40B4-BE49-F238E27FC236}">
              <a16:creationId xmlns:a16="http://schemas.microsoft.com/office/drawing/2014/main" id="{00000000-0008-0000-0200-00004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69" name="Text Box 151">
          <a:extLst>
            <a:ext uri="{FF2B5EF4-FFF2-40B4-BE49-F238E27FC236}">
              <a16:creationId xmlns:a16="http://schemas.microsoft.com/office/drawing/2014/main" id="{00000000-0008-0000-0200-00004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0" name="Text Box 152">
          <a:extLst>
            <a:ext uri="{FF2B5EF4-FFF2-40B4-BE49-F238E27FC236}">
              <a16:creationId xmlns:a16="http://schemas.microsoft.com/office/drawing/2014/main" id="{00000000-0008-0000-0200-00004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471" name="Text Box 153">
          <a:extLst>
            <a:ext uri="{FF2B5EF4-FFF2-40B4-BE49-F238E27FC236}">
              <a16:creationId xmlns:a16="http://schemas.microsoft.com/office/drawing/2014/main" id="{00000000-0008-0000-0200-00004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2" name="Text Box 154">
          <a:extLst>
            <a:ext uri="{FF2B5EF4-FFF2-40B4-BE49-F238E27FC236}">
              <a16:creationId xmlns:a16="http://schemas.microsoft.com/office/drawing/2014/main" id="{00000000-0008-0000-0200-00004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3" name="Text Box 155">
          <a:extLst>
            <a:ext uri="{FF2B5EF4-FFF2-40B4-BE49-F238E27FC236}">
              <a16:creationId xmlns:a16="http://schemas.microsoft.com/office/drawing/2014/main" id="{00000000-0008-0000-0200-00004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74" name="Text Box 156">
          <a:extLst>
            <a:ext uri="{FF2B5EF4-FFF2-40B4-BE49-F238E27FC236}">
              <a16:creationId xmlns:a16="http://schemas.microsoft.com/office/drawing/2014/main" id="{00000000-0008-0000-0200-00004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5" name="Text Box 157">
          <a:extLst>
            <a:ext uri="{FF2B5EF4-FFF2-40B4-BE49-F238E27FC236}">
              <a16:creationId xmlns:a16="http://schemas.microsoft.com/office/drawing/2014/main" id="{00000000-0008-0000-0200-00004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6" name="Text Box 158">
          <a:extLst>
            <a:ext uri="{FF2B5EF4-FFF2-40B4-BE49-F238E27FC236}">
              <a16:creationId xmlns:a16="http://schemas.microsoft.com/office/drawing/2014/main" id="{00000000-0008-0000-0200-00004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477" name="Text Box 159">
          <a:extLst>
            <a:ext uri="{FF2B5EF4-FFF2-40B4-BE49-F238E27FC236}">
              <a16:creationId xmlns:a16="http://schemas.microsoft.com/office/drawing/2014/main" id="{00000000-0008-0000-0200-00004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8" name="Text Box 160">
          <a:extLst>
            <a:ext uri="{FF2B5EF4-FFF2-40B4-BE49-F238E27FC236}">
              <a16:creationId xmlns:a16="http://schemas.microsoft.com/office/drawing/2014/main" id="{00000000-0008-0000-0200-00004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79" name="Text Box 161">
          <a:extLst>
            <a:ext uri="{FF2B5EF4-FFF2-40B4-BE49-F238E27FC236}">
              <a16:creationId xmlns:a16="http://schemas.microsoft.com/office/drawing/2014/main" id="{00000000-0008-0000-0200-00004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80" name="Text Box 162">
          <a:extLst>
            <a:ext uri="{FF2B5EF4-FFF2-40B4-BE49-F238E27FC236}">
              <a16:creationId xmlns:a16="http://schemas.microsoft.com/office/drawing/2014/main" id="{00000000-0008-0000-0200-00005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81" name="Text Box 163">
          <a:extLst>
            <a:ext uri="{FF2B5EF4-FFF2-40B4-BE49-F238E27FC236}">
              <a16:creationId xmlns:a16="http://schemas.microsoft.com/office/drawing/2014/main" id="{00000000-0008-0000-0200-00005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2" name="Text Box 164">
          <a:extLst>
            <a:ext uri="{FF2B5EF4-FFF2-40B4-BE49-F238E27FC236}">
              <a16:creationId xmlns:a16="http://schemas.microsoft.com/office/drawing/2014/main" id="{00000000-0008-0000-0200-00005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3" name="Text Box 165">
          <a:extLst>
            <a:ext uri="{FF2B5EF4-FFF2-40B4-BE49-F238E27FC236}">
              <a16:creationId xmlns:a16="http://schemas.microsoft.com/office/drawing/2014/main" id="{00000000-0008-0000-0200-00005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84" name="Text Box 166">
          <a:extLst>
            <a:ext uri="{FF2B5EF4-FFF2-40B4-BE49-F238E27FC236}">
              <a16:creationId xmlns:a16="http://schemas.microsoft.com/office/drawing/2014/main" id="{00000000-0008-0000-0200-00005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5" name="Text Box 167">
          <a:extLst>
            <a:ext uri="{FF2B5EF4-FFF2-40B4-BE49-F238E27FC236}">
              <a16:creationId xmlns:a16="http://schemas.microsoft.com/office/drawing/2014/main" id="{00000000-0008-0000-0200-00005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6" name="Text Box 168">
          <a:extLst>
            <a:ext uri="{FF2B5EF4-FFF2-40B4-BE49-F238E27FC236}">
              <a16:creationId xmlns:a16="http://schemas.microsoft.com/office/drawing/2014/main" id="{00000000-0008-0000-0200-00005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87" name="Text Box 169">
          <a:extLst>
            <a:ext uri="{FF2B5EF4-FFF2-40B4-BE49-F238E27FC236}">
              <a16:creationId xmlns:a16="http://schemas.microsoft.com/office/drawing/2014/main" id="{00000000-0008-0000-0200-00005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8" name="Text Box 170">
          <a:extLst>
            <a:ext uri="{FF2B5EF4-FFF2-40B4-BE49-F238E27FC236}">
              <a16:creationId xmlns:a16="http://schemas.microsoft.com/office/drawing/2014/main" id="{00000000-0008-0000-0200-00005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89" name="Text Box 171">
          <a:extLst>
            <a:ext uri="{FF2B5EF4-FFF2-40B4-BE49-F238E27FC236}">
              <a16:creationId xmlns:a16="http://schemas.microsoft.com/office/drawing/2014/main" id="{00000000-0008-0000-0200-00005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90" name="Text Box 172">
          <a:extLst>
            <a:ext uri="{FF2B5EF4-FFF2-40B4-BE49-F238E27FC236}">
              <a16:creationId xmlns:a16="http://schemas.microsoft.com/office/drawing/2014/main" id="{00000000-0008-0000-0200-00005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1" name="Text Box 173">
          <a:extLst>
            <a:ext uri="{FF2B5EF4-FFF2-40B4-BE49-F238E27FC236}">
              <a16:creationId xmlns:a16="http://schemas.microsoft.com/office/drawing/2014/main" id="{00000000-0008-0000-0200-00005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2" name="Text Box 174">
          <a:extLst>
            <a:ext uri="{FF2B5EF4-FFF2-40B4-BE49-F238E27FC236}">
              <a16:creationId xmlns:a16="http://schemas.microsoft.com/office/drawing/2014/main" id="{00000000-0008-0000-0200-00005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493" name="Text Box 175">
          <a:extLst>
            <a:ext uri="{FF2B5EF4-FFF2-40B4-BE49-F238E27FC236}">
              <a16:creationId xmlns:a16="http://schemas.microsoft.com/office/drawing/2014/main" id="{00000000-0008-0000-0200-00005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4" name="Text Box 176">
          <a:extLst>
            <a:ext uri="{FF2B5EF4-FFF2-40B4-BE49-F238E27FC236}">
              <a16:creationId xmlns:a16="http://schemas.microsoft.com/office/drawing/2014/main" id="{00000000-0008-0000-0200-00005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5" name="Text Box 177">
          <a:extLst>
            <a:ext uri="{FF2B5EF4-FFF2-40B4-BE49-F238E27FC236}">
              <a16:creationId xmlns:a16="http://schemas.microsoft.com/office/drawing/2014/main" id="{00000000-0008-0000-0200-00005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496" name="Text Box 178">
          <a:extLst>
            <a:ext uri="{FF2B5EF4-FFF2-40B4-BE49-F238E27FC236}">
              <a16:creationId xmlns:a16="http://schemas.microsoft.com/office/drawing/2014/main" id="{00000000-0008-0000-0200-00006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7" name="Text Box 179">
          <a:extLst>
            <a:ext uri="{FF2B5EF4-FFF2-40B4-BE49-F238E27FC236}">
              <a16:creationId xmlns:a16="http://schemas.microsoft.com/office/drawing/2014/main" id="{00000000-0008-0000-0200-00006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498" name="Text Box 180">
          <a:extLst>
            <a:ext uri="{FF2B5EF4-FFF2-40B4-BE49-F238E27FC236}">
              <a16:creationId xmlns:a16="http://schemas.microsoft.com/office/drawing/2014/main" id="{00000000-0008-0000-0200-00006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499" name="Text Box 208">
          <a:extLst>
            <a:ext uri="{FF2B5EF4-FFF2-40B4-BE49-F238E27FC236}">
              <a16:creationId xmlns:a16="http://schemas.microsoft.com/office/drawing/2014/main" id="{00000000-0008-0000-0200-00006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00" name="Text Box 209">
          <a:extLst>
            <a:ext uri="{FF2B5EF4-FFF2-40B4-BE49-F238E27FC236}">
              <a16:creationId xmlns:a16="http://schemas.microsoft.com/office/drawing/2014/main" id="{00000000-0008-0000-0200-00006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1" name="Text Box 210">
          <a:extLst>
            <a:ext uri="{FF2B5EF4-FFF2-40B4-BE49-F238E27FC236}">
              <a16:creationId xmlns:a16="http://schemas.microsoft.com/office/drawing/2014/main" id="{00000000-0008-0000-0200-00006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2" name="Text Box 211">
          <a:extLst>
            <a:ext uri="{FF2B5EF4-FFF2-40B4-BE49-F238E27FC236}">
              <a16:creationId xmlns:a16="http://schemas.microsoft.com/office/drawing/2014/main" id="{00000000-0008-0000-0200-00006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03" name="Text Box 212">
          <a:extLst>
            <a:ext uri="{FF2B5EF4-FFF2-40B4-BE49-F238E27FC236}">
              <a16:creationId xmlns:a16="http://schemas.microsoft.com/office/drawing/2014/main" id="{00000000-0008-0000-0200-00006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4" name="Text Box 213">
          <a:extLst>
            <a:ext uri="{FF2B5EF4-FFF2-40B4-BE49-F238E27FC236}">
              <a16:creationId xmlns:a16="http://schemas.microsoft.com/office/drawing/2014/main" id="{00000000-0008-0000-0200-00006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5" name="Text Box 214">
          <a:extLst>
            <a:ext uri="{FF2B5EF4-FFF2-40B4-BE49-F238E27FC236}">
              <a16:creationId xmlns:a16="http://schemas.microsoft.com/office/drawing/2014/main" id="{00000000-0008-0000-0200-00006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06" name="Text Box 215">
          <a:extLst>
            <a:ext uri="{FF2B5EF4-FFF2-40B4-BE49-F238E27FC236}">
              <a16:creationId xmlns:a16="http://schemas.microsoft.com/office/drawing/2014/main" id="{00000000-0008-0000-0200-00006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7" name="Text Box 216">
          <a:extLst>
            <a:ext uri="{FF2B5EF4-FFF2-40B4-BE49-F238E27FC236}">
              <a16:creationId xmlns:a16="http://schemas.microsoft.com/office/drawing/2014/main" id="{00000000-0008-0000-0200-00006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08" name="Text Box 217">
          <a:extLst>
            <a:ext uri="{FF2B5EF4-FFF2-40B4-BE49-F238E27FC236}">
              <a16:creationId xmlns:a16="http://schemas.microsoft.com/office/drawing/2014/main" id="{00000000-0008-0000-0200-00006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09" name="Text Box 218">
          <a:extLst>
            <a:ext uri="{FF2B5EF4-FFF2-40B4-BE49-F238E27FC236}">
              <a16:creationId xmlns:a16="http://schemas.microsoft.com/office/drawing/2014/main" id="{00000000-0008-0000-0200-00006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0" name="Text Box 219">
          <a:extLst>
            <a:ext uri="{FF2B5EF4-FFF2-40B4-BE49-F238E27FC236}">
              <a16:creationId xmlns:a16="http://schemas.microsoft.com/office/drawing/2014/main" id="{00000000-0008-0000-0200-00006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1" name="Text Box 220">
          <a:extLst>
            <a:ext uri="{FF2B5EF4-FFF2-40B4-BE49-F238E27FC236}">
              <a16:creationId xmlns:a16="http://schemas.microsoft.com/office/drawing/2014/main" id="{00000000-0008-0000-0200-00006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12" name="Text Box 221">
          <a:extLst>
            <a:ext uri="{FF2B5EF4-FFF2-40B4-BE49-F238E27FC236}">
              <a16:creationId xmlns:a16="http://schemas.microsoft.com/office/drawing/2014/main" id="{00000000-0008-0000-0200-00007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3" name="Text Box 222">
          <a:extLst>
            <a:ext uri="{FF2B5EF4-FFF2-40B4-BE49-F238E27FC236}">
              <a16:creationId xmlns:a16="http://schemas.microsoft.com/office/drawing/2014/main" id="{00000000-0008-0000-0200-00007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4" name="Text Box 223">
          <a:extLst>
            <a:ext uri="{FF2B5EF4-FFF2-40B4-BE49-F238E27FC236}">
              <a16:creationId xmlns:a16="http://schemas.microsoft.com/office/drawing/2014/main" id="{00000000-0008-0000-0200-00007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15" name="Text Box 224">
          <a:extLst>
            <a:ext uri="{FF2B5EF4-FFF2-40B4-BE49-F238E27FC236}">
              <a16:creationId xmlns:a16="http://schemas.microsoft.com/office/drawing/2014/main" id="{00000000-0008-0000-0200-00007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6" name="Text Box 225">
          <a:extLst>
            <a:ext uri="{FF2B5EF4-FFF2-40B4-BE49-F238E27FC236}">
              <a16:creationId xmlns:a16="http://schemas.microsoft.com/office/drawing/2014/main" id="{00000000-0008-0000-0200-00007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17" name="Text Box 226">
          <a:extLst>
            <a:ext uri="{FF2B5EF4-FFF2-40B4-BE49-F238E27FC236}">
              <a16:creationId xmlns:a16="http://schemas.microsoft.com/office/drawing/2014/main" id="{00000000-0008-0000-0200-00007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18" name="Text Box 227">
          <a:extLst>
            <a:ext uri="{FF2B5EF4-FFF2-40B4-BE49-F238E27FC236}">
              <a16:creationId xmlns:a16="http://schemas.microsoft.com/office/drawing/2014/main" id="{00000000-0008-0000-0200-00007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19" name="Text Box 228">
          <a:extLst>
            <a:ext uri="{FF2B5EF4-FFF2-40B4-BE49-F238E27FC236}">
              <a16:creationId xmlns:a16="http://schemas.microsoft.com/office/drawing/2014/main" id="{00000000-0008-0000-0200-00007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0" name="Text Box 229">
          <a:extLst>
            <a:ext uri="{FF2B5EF4-FFF2-40B4-BE49-F238E27FC236}">
              <a16:creationId xmlns:a16="http://schemas.microsoft.com/office/drawing/2014/main" id="{00000000-0008-0000-0200-00007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1" name="Text Box 230">
          <a:extLst>
            <a:ext uri="{FF2B5EF4-FFF2-40B4-BE49-F238E27FC236}">
              <a16:creationId xmlns:a16="http://schemas.microsoft.com/office/drawing/2014/main" id="{00000000-0008-0000-0200-00007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22" name="Text Box 231">
          <a:extLst>
            <a:ext uri="{FF2B5EF4-FFF2-40B4-BE49-F238E27FC236}">
              <a16:creationId xmlns:a16="http://schemas.microsoft.com/office/drawing/2014/main" id="{00000000-0008-0000-0200-00007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3" name="Text Box 232">
          <a:extLst>
            <a:ext uri="{FF2B5EF4-FFF2-40B4-BE49-F238E27FC236}">
              <a16:creationId xmlns:a16="http://schemas.microsoft.com/office/drawing/2014/main" id="{00000000-0008-0000-0200-00007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4" name="Text Box 233">
          <a:extLst>
            <a:ext uri="{FF2B5EF4-FFF2-40B4-BE49-F238E27FC236}">
              <a16:creationId xmlns:a16="http://schemas.microsoft.com/office/drawing/2014/main" id="{00000000-0008-0000-0200-00007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25" name="Text Box 234">
          <a:extLst>
            <a:ext uri="{FF2B5EF4-FFF2-40B4-BE49-F238E27FC236}">
              <a16:creationId xmlns:a16="http://schemas.microsoft.com/office/drawing/2014/main" id="{00000000-0008-0000-0200-00007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6" name="Text Box 235">
          <a:extLst>
            <a:ext uri="{FF2B5EF4-FFF2-40B4-BE49-F238E27FC236}">
              <a16:creationId xmlns:a16="http://schemas.microsoft.com/office/drawing/2014/main" id="{00000000-0008-0000-0200-00007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27" name="Text Box 236">
          <a:extLst>
            <a:ext uri="{FF2B5EF4-FFF2-40B4-BE49-F238E27FC236}">
              <a16:creationId xmlns:a16="http://schemas.microsoft.com/office/drawing/2014/main" id="{00000000-0008-0000-0200-00007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28" name="Text Box 237">
          <a:extLst>
            <a:ext uri="{FF2B5EF4-FFF2-40B4-BE49-F238E27FC236}">
              <a16:creationId xmlns:a16="http://schemas.microsoft.com/office/drawing/2014/main" id="{00000000-0008-0000-0200-00008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29" name="Text Box 238">
          <a:extLst>
            <a:ext uri="{FF2B5EF4-FFF2-40B4-BE49-F238E27FC236}">
              <a16:creationId xmlns:a16="http://schemas.microsoft.com/office/drawing/2014/main" id="{00000000-0008-0000-0200-00008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0" name="Text Box 239">
          <a:extLst>
            <a:ext uri="{FF2B5EF4-FFF2-40B4-BE49-F238E27FC236}">
              <a16:creationId xmlns:a16="http://schemas.microsoft.com/office/drawing/2014/main" id="{00000000-0008-0000-0200-00008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1" name="Text Box 240">
          <a:extLst>
            <a:ext uri="{FF2B5EF4-FFF2-40B4-BE49-F238E27FC236}">
              <a16:creationId xmlns:a16="http://schemas.microsoft.com/office/drawing/2014/main" id="{00000000-0008-0000-0200-00008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32" name="Text Box 241">
          <a:extLst>
            <a:ext uri="{FF2B5EF4-FFF2-40B4-BE49-F238E27FC236}">
              <a16:creationId xmlns:a16="http://schemas.microsoft.com/office/drawing/2014/main" id="{00000000-0008-0000-0200-00008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3" name="Text Box 242">
          <a:extLst>
            <a:ext uri="{FF2B5EF4-FFF2-40B4-BE49-F238E27FC236}">
              <a16:creationId xmlns:a16="http://schemas.microsoft.com/office/drawing/2014/main" id="{00000000-0008-0000-0200-00008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4" name="Text Box 243">
          <a:extLst>
            <a:ext uri="{FF2B5EF4-FFF2-40B4-BE49-F238E27FC236}">
              <a16:creationId xmlns:a16="http://schemas.microsoft.com/office/drawing/2014/main" id="{00000000-0008-0000-0200-00008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35" name="Text Box 244">
          <a:extLst>
            <a:ext uri="{FF2B5EF4-FFF2-40B4-BE49-F238E27FC236}">
              <a16:creationId xmlns:a16="http://schemas.microsoft.com/office/drawing/2014/main" id="{00000000-0008-0000-0200-00008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6" name="Text Box 245">
          <a:extLst>
            <a:ext uri="{FF2B5EF4-FFF2-40B4-BE49-F238E27FC236}">
              <a16:creationId xmlns:a16="http://schemas.microsoft.com/office/drawing/2014/main" id="{00000000-0008-0000-0200-00008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37" name="Text Box 246">
          <a:extLst>
            <a:ext uri="{FF2B5EF4-FFF2-40B4-BE49-F238E27FC236}">
              <a16:creationId xmlns:a16="http://schemas.microsoft.com/office/drawing/2014/main" id="{00000000-0008-0000-0200-00008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38" name="Text Box 247">
          <a:extLst>
            <a:ext uri="{FF2B5EF4-FFF2-40B4-BE49-F238E27FC236}">
              <a16:creationId xmlns:a16="http://schemas.microsoft.com/office/drawing/2014/main" id="{00000000-0008-0000-0200-00008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39" name="Text Box 248">
          <a:extLst>
            <a:ext uri="{FF2B5EF4-FFF2-40B4-BE49-F238E27FC236}">
              <a16:creationId xmlns:a16="http://schemas.microsoft.com/office/drawing/2014/main" id="{00000000-0008-0000-0200-00008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0" name="Text Box 249">
          <a:extLst>
            <a:ext uri="{FF2B5EF4-FFF2-40B4-BE49-F238E27FC236}">
              <a16:creationId xmlns:a16="http://schemas.microsoft.com/office/drawing/2014/main" id="{00000000-0008-0000-0200-00008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1" name="Text Box 250">
          <a:extLst>
            <a:ext uri="{FF2B5EF4-FFF2-40B4-BE49-F238E27FC236}">
              <a16:creationId xmlns:a16="http://schemas.microsoft.com/office/drawing/2014/main" id="{00000000-0008-0000-0200-00008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42" name="Text Box 251">
          <a:extLst>
            <a:ext uri="{FF2B5EF4-FFF2-40B4-BE49-F238E27FC236}">
              <a16:creationId xmlns:a16="http://schemas.microsoft.com/office/drawing/2014/main" id="{00000000-0008-0000-0200-00008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3" name="Text Box 252">
          <a:extLst>
            <a:ext uri="{FF2B5EF4-FFF2-40B4-BE49-F238E27FC236}">
              <a16:creationId xmlns:a16="http://schemas.microsoft.com/office/drawing/2014/main" id="{00000000-0008-0000-0200-00008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4" name="Text Box 253">
          <a:extLst>
            <a:ext uri="{FF2B5EF4-FFF2-40B4-BE49-F238E27FC236}">
              <a16:creationId xmlns:a16="http://schemas.microsoft.com/office/drawing/2014/main" id="{00000000-0008-0000-0200-00009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45" name="Text Box 254">
          <a:extLst>
            <a:ext uri="{FF2B5EF4-FFF2-40B4-BE49-F238E27FC236}">
              <a16:creationId xmlns:a16="http://schemas.microsoft.com/office/drawing/2014/main" id="{00000000-0008-0000-0200-00009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6" name="Text Box 255">
          <a:extLst>
            <a:ext uri="{FF2B5EF4-FFF2-40B4-BE49-F238E27FC236}">
              <a16:creationId xmlns:a16="http://schemas.microsoft.com/office/drawing/2014/main" id="{00000000-0008-0000-0200-00009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47" name="Text Box 256">
          <a:extLst>
            <a:ext uri="{FF2B5EF4-FFF2-40B4-BE49-F238E27FC236}">
              <a16:creationId xmlns:a16="http://schemas.microsoft.com/office/drawing/2014/main" id="{00000000-0008-0000-0200-00009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548" name="Text Box 257">
          <a:extLst>
            <a:ext uri="{FF2B5EF4-FFF2-40B4-BE49-F238E27FC236}">
              <a16:creationId xmlns:a16="http://schemas.microsoft.com/office/drawing/2014/main" id="{00000000-0008-0000-0200-00009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49" name="Text Box 258">
          <a:extLst>
            <a:ext uri="{FF2B5EF4-FFF2-40B4-BE49-F238E27FC236}">
              <a16:creationId xmlns:a16="http://schemas.microsoft.com/office/drawing/2014/main" id="{00000000-0008-0000-0200-00009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0" name="Text Box 259">
          <a:extLst>
            <a:ext uri="{FF2B5EF4-FFF2-40B4-BE49-F238E27FC236}">
              <a16:creationId xmlns:a16="http://schemas.microsoft.com/office/drawing/2014/main" id="{00000000-0008-0000-0200-00009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1" name="Text Box 260">
          <a:extLst>
            <a:ext uri="{FF2B5EF4-FFF2-40B4-BE49-F238E27FC236}">
              <a16:creationId xmlns:a16="http://schemas.microsoft.com/office/drawing/2014/main" id="{00000000-0008-0000-0200-00009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52" name="Text Box 261">
          <a:extLst>
            <a:ext uri="{FF2B5EF4-FFF2-40B4-BE49-F238E27FC236}">
              <a16:creationId xmlns:a16="http://schemas.microsoft.com/office/drawing/2014/main" id="{00000000-0008-0000-0200-00009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3" name="Text Box 262">
          <a:extLst>
            <a:ext uri="{FF2B5EF4-FFF2-40B4-BE49-F238E27FC236}">
              <a16:creationId xmlns:a16="http://schemas.microsoft.com/office/drawing/2014/main" id="{00000000-0008-0000-0200-00009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4" name="Text Box 263">
          <a:extLst>
            <a:ext uri="{FF2B5EF4-FFF2-40B4-BE49-F238E27FC236}">
              <a16:creationId xmlns:a16="http://schemas.microsoft.com/office/drawing/2014/main" id="{00000000-0008-0000-0200-00009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55" name="Text Box 264">
          <a:extLst>
            <a:ext uri="{FF2B5EF4-FFF2-40B4-BE49-F238E27FC236}">
              <a16:creationId xmlns:a16="http://schemas.microsoft.com/office/drawing/2014/main" id="{00000000-0008-0000-0200-00009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6" name="Text Box 265">
          <a:extLst>
            <a:ext uri="{FF2B5EF4-FFF2-40B4-BE49-F238E27FC236}">
              <a16:creationId xmlns:a16="http://schemas.microsoft.com/office/drawing/2014/main" id="{00000000-0008-0000-0200-00009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57" name="Text Box 266">
          <a:extLst>
            <a:ext uri="{FF2B5EF4-FFF2-40B4-BE49-F238E27FC236}">
              <a16:creationId xmlns:a16="http://schemas.microsoft.com/office/drawing/2014/main" id="{00000000-0008-0000-0200-00009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58" name="Text Box 267">
          <a:extLst>
            <a:ext uri="{FF2B5EF4-FFF2-40B4-BE49-F238E27FC236}">
              <a16:creationId xmlns:a16="http://schemas.microsoft.com/office/drawing/2014/main" id="{00000000-0008-0000-0200-00009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59" name="Text Box 268">
          <a:extLst>
            <a:ext uri="{FF2B5EF4-FFF2-40B4-BE49-F238E27FC236}">
              <a16:creationId xmlns:a16="http://schemas.microsoft.com/office/drawing/2014/main" id="{00000000-0008-0000-0200-00009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0" name="Text Box 269">
          <a:extLst>
            <a:ext uri="{FF2B5EF4-FFF2-40B4-BE49-F238E27FC236}">
              <a16:creationId xmlns:a16="http://schemas.microsoft.com/office/drawing/2014/main" id="{00000000-0008-0000-0200-0000A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1" name="Text Box 270">
          <a:extLst>
            <a:ext uri="{FF2B5EF4-FFF2-40B4-BE49-F238E27FC236}">
              <a16:creationId xmlns:a16="http://schemas.microsoft.com/office/drawing/2014/main" id="{00000000-0008-0000-0200-0000A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62" name="Text Box 271">
          <a:extLst>
            <a:ext uri="{FF2B5EF4-FFF2-40B4-BE49-F238E27FC236}">
              <a16:creationId xmlns:a16="http://schemas.microsoft.com/office/drawing/2014/main" id="{00000000-0008-0000-0200-0000A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3" name="Text Box 272">
          <a:extLst>
            <a:ext uri="{FF2B5EF4-FFF2-40B4-BE49-F238E27FC236}">
              <a16:creationId xmlns:a16="http://schemas.microsoft.com/office/drawing/2014/main" id="{00000000-0008-0000-0200-0000A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4" name="Text Box 273">
          <a:extLst>
            <a:ext uri="{FF2B5EF4-FFF2-40B4-BE49-F238E27FC236}">
              <a16:creationId xmlns:a16="http://schemas.microsoft.com/office/drawing/2014/main" id="{00000000-0008-0000-0200-0000A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65" name="Text Box 274">
          <a:extLst>
            <a:ext uri="{FF2B5EF4-FFF2-40B4-BE49-F238E27FC236}">
              <a16:creationId xmlns:a16="http://schemas.microsoft.com/office/drawing/2014/main" id="{00000000-0008-0000-0200-0000A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6" name="Text Box 275">
          <a:extLst>
            <a:ext uri="{FF2B5EF4-FFF2-40B4-BE49-F238E27FC236}">
              <a16:creationId xmlns:a16="http://schemas.microsoft.com/office/drawing/2014/main" id="{00000000-0008-0000-0200-0000A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67" name="Text Box 276">
          <a:extLst>
            <a:ext uri="{FF2B5EF4-FFF2-40B4-BE49-F238E27FC236}">
              <a16:creationId xmlns:a16="http://schemas.microsoft.com/office/drawing/2014/main" id="{00000000-0008-0000-0200-0000A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568" name="Text Box 277">
          <a:extLst>
            <a:ext uri="{FF2B5EF4-FFF2-40B4-BE49-F238E27FC236}">
              <a16:creationId xmlns:a16="http://schemas.microsoft.com/office/drawing/2014/main" id="{00000000-0008-0000-0200-0000A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69" name="Text Box 278">
          <a:extLst>
            <a:ext uri="{FF2B5EF4-FFF2-40B4-BE49-F238E27FC236}">
              <a16:creationId xmlns:a16="http://schemas.microsoft.com/office/drawing/2014/main" id="{00000000-0008-0000-0200-0000A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0" name="Text Box 279">
          <a:extLst>
            <a:ext uri="{FF2B5EF4-FFF2-40B4-BE49-F238E27FC236}">
              <a16:creationId xmlns:a16="http://schemas.microsoft.com/office/drawing/2014/main" id="{00000000-0008-0000-0200-0000A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1" name="Text Box 280">
          <a:extLst>
            <a:ext uri="{FF2B5EF4-FFF2-40B4-BE49-F238E27FC236}">
              <a16:creationId xmlns:a16="http://schemas.microsoft.com/office/drawing/2014/main" id="{00000000-0008-0000-0200-0000A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72" name="Text Box 281">
          <a:extLst>
            <a:ext uri="{FF2B5EF4-FFF2-40B4-BE49-F238E27FC236}">
              <a16:creationId xmlns:a16="http://schemas.microsoft.com/office/drawing/2014/main" id="{00000000-0008-0000-0200-0000A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3" name="Text Box 282">
          <a:extLst>
            <a:ext uri="{FF2B5EF4-FFF2-40B4-BE49-F238E27FC236}">
              <a16:creationId xmlns:a16="http://schemas.microsoft.com/office/drawing/2014/main" id="{00000000-0008-0000-0200-0000A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4" name="Text Box 283">
          <a:extLst>
            <a:ext uri="{FF2B5EF4-FFF2-40B4-BE49-F238E27FC236}">
              <a16:creationId xmlns:a16="http://schemas.microsoft.com/office/drawing/2014/main" id="{00000000-0008-0000-0200-0000A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75" name="Text Box 284">
          <a:extLst>
            <a:ext uri="{FF2B5EF4-FFF2-40B4-BE49-F238E27FC236}">
              <a16:creationId xmlns:a16="http://schemas.microsoft.com/office/drawing/2014/main" id="{00000000-0008-0000-0200-0000A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6" name="Text Box 285">
          <a:extLst>
            <a:ext uri="{FF2B5EF4-FFF2-40B4-BE49-F238E27FC236}">
              <a16:creationId xmlns:a16="http://schemas.microsoft.com/office/drawing/2014/main" id="{00000000-0008-0000-0200-0000B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7" name="Text Box 286">
          <a:extLst>
            <a:ext uri="{FF2B5EF4-FFF2-40B4-BE49-F238E27FC236}">
              <a16:creationId xmlns:a16="http://schemas.microsoft.com/office/drawing/2014/main" id="{00000000-0008-0000-0200-0000B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78" name="Text Box 287">
          <a:extLst>
            <a:ext uri="{FF2B5EF4-FFF2-40B4-BE49-F238E27FC236}">
              <a16:creationId xmlns:a16="http://schemas.microsoft.com/office/drawing/2014/main" id="{00000000-0008-0000-0200-0000B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79" name="Text Box 288">
          <a:extLst>
            <a:ext uri="{FF2B5EF4-FFF2-40B4-BE49-F238E27FC236}">
              <a16:creationId xmlns:a16="http://schemas.microsoft.com/office/drawing/2014/main" id="{00000000-0008-0000-0200-0000B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0" name="Text Box 289">
          <a:extLst>
            <a:ext uri="{FF2B5EF4-FFF2-40B4-BE49-F238E27FC236}">
              <a16:creationId xmlns:a16="http://schemas.microsoft.com/office/drawing/2014/main" id="{00000000-0008-0000-0200-0000B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81" name="Text Box 290">
          <a:extLst>
            <a:ext uri="{FF2B5EF4-FFF2-40B4-BE49-F238E27FC236}">
              <a16:creationId xmlns:a16="http://schemas.microsoft.com/office/drawing/2014/main" id="{00000000-0008-0000-0200-0000B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2" name="Text Box 291">
          <a:extLst>
            <a:ext uri="{FF2B5EF4-FFF2-40B4-BE49-F238E27FC236}">
              <a16:creationId xmlns:a16="http://schemas.microsoft.com/office/drawing/2014/main" id="{00000000-0008-0000-0200-0000B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3" name="Text Box 292">
          <a:extLst>
            <a:ext uri="{FF2B5EF4-FFF2-40B4-BE49-F238E27FC236}">
              <a16:creationId xmlns:a16="http://schemas.microsoft.com/office/drawing/2014/main" id="{00000000-0008-0000-0200-0000B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84" name="Text Box 293">
          <a:extLst>
            <a:ext uri="{FF2B5EF4-FFF2-40B4-BE49-F238E27FC236}">
              <a16:creationId xmlns:a16="http://schemas.microsoft.com/office/drawing/2014/main" id="{00000000-0008-0000-0200-0000B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5" name="Text Box 294">
          <a:extLst>
            <a:ext uri="{FF2B5EF4-FFF2-40B4-BE49-F238E27FC236}">
              <a16:creationId xmlns:a16="http://schemas.microsoft.com/office/drawing/2014/main" id="{00000000-0008-0000-0200-0000B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6" name="Text Box 295">
          <a:extLst>
            <a:ext uri="{FF2B5EF4-FFF2-40B4-BE49-F238E27FC236}">
              <a16:creationId xmlns:a16="http://schemas.microsoft.com/office/drawing/2014/main" id="{00000000-0008-0000-0200-0000B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87" name="Text Box 296">
          <a:extLst>
            <a:ext uri="{FF2B5EF4-FFF2-40B4-BE49-F238E27FC236}">
              <a16:creationId xmlns:a16="http://schemas.microsoft.com/office/drawing/2014/main" id="{00000000-0008-0000-0200-0000B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88" name="Text Box 297">
          <a:extLst>
            <a:ext uri="{FF2B5EF4-FFF2-40B4-BE49-F238E27FC236}">
              <a16:creationId xmlns:a16="http://schemas.microsoft.com/office/drawing/2014/main" id="{00000000-0008-0000-0200-0000B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89" name="Text Box 298">
          <a:extLst>
            <a:ext uri="{FF2B5EF4-FFF2-40B4-BE49-F238E27FC236}">
              <a16:creationId xmlns:a16="http://schemas.microsoft.com/office/drawing/2014/main" id="{00000000-0008-0000-0200-0000B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0" name="Text Box 299">
          <a:extLst>
            <a:ext uri="{FF2B5EF4-FFF2-40B4-BE49-F238E27FC236}">
              <a16:creationId xmlns:a16="http://schemas.microsoft.com/office/drawing/2014/main" id="{00000000-0008-0000-0200-0000B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91" name="Text Box 300">
          <a:extLst>
            <a:ext uri="{FF2B5EF4-FFF2-40B4-BE49-F238E27FC236}">
              <a16:creationId xmlns:a16="http://schemas.microsoft.com/office/drawing/2014/main" id="{00000000-0008-0000-0200-0000B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2" name="Text Box 301">
          <a:extLst>
            <a:ext uri="{FF2B5EF4-FFF2-40B4-BE49-F238E27FC236}">
              <a16:creationId xmlns:a16="http://schemas.microsoft.com/office/drawing/2014/main" id="{00000000-0008-0000-0200-0000C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3" name="Text Box 302">
          <a:extLst>
            <a:ext uri="{FF2B5EF4-FFF2-40B4-BE49-F238E27FC236}">
              <a16:creationId xmlns:a16="http://schemas.microsoft.com/office/drawing/2014/main" id="{00000000-0008-0000-0200-0000C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94" name="Text Box 303">
          <a:extLst>
            <a:ext uri="{FF2B5EF4-FFF2-40B4-BE49-F238E27FC236}">
              <a16:creationId xmlns:a16="http://schemas.microsoft.com/office/drawing/2014/main" id="{00000000-0008-0000-0200-0000C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5" name="Text Box 304">
          <a:extLst>
            <a:ext uri="{FF2B5EF4-FFF2-40B4-BE49-F238E27FC236}">
              <a16:creationId xmlns:a16="http://schemas.microsoft.com/office/drawing/2014/main" id="{00000000-0008-0000-0200-0000C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6" name="Text Box 305">
          <a:extLst>
            <a:ext uri="{FF2B5EF4-FFF2-40B4-BE49-F238E27FC236}">
              <a16:creationId xmlns:a16="http://schemas.microsoft.com/office/drawing/2014/main" id="{00000000-0008-0000-0200-0000C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597" name="Text Box 306">
          <a:extLst>
            <a:ext uri="{FF2B5EF4-FFF2-40B4-BE49-F238E27FC236}">
              <a16:creationId xmlns:a16="http://schemas.microsoft.com/office/drawing/2014/main" id="{00000000-0008-0000-0200-0000C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8" name="Text Box 307">
          <a:extLst>
            <a:ext uri="{FF2B5EF4-FFF2-40B4-BE49-F238E27FC236}">
              <a16:creationId xmlns:a16="http://schemas.microsoft.com/office/drawing/2014/main" id="{00000000-0008-0000-0200-0000C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599" name="Text Box 308">
          <a:extLst>
            <a:ext uri="{FF2B5EF4-FFF2-40B4-BE49-F238E27FC236}">
              <a16:creationId xmlns:a16="http://schemas.microsoft.com/office/drawing/2014/main" id="{00000000-0008-0000-0200-0000C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600" name="Text Box 336">
          <a:extLst>
            <a:ext uri="{FF2B5EF4-FFF2-40B4-BE49-F238E27FC236}">
              <a16:creationId xmlns:a16="http://schemas.microsoft.com/office/drawing/2014/main" id="{00000000-0008-0000-0200-0000C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601" name="Text Box 337">
          <a:extLst>
            <a:ext uri="{FF2B5EF4-FFF2-40B4-BE49-F238E27FC236}">
              <a16:creationId xmlns:a16="http://schemas.microsoft.com/office/drawing/2014/main" id="{00000000-0008-0000-0200-0000C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2" name="Text Box 338">
          <a:extLst>
            <a:ext uri="{FF2B5EF4-FFF2-40B4-BE49-F238E27FC236}">
              <a16:creationId xmlns:a16="http://schemas.microsoft.com/office/drawing/2014/main" id="{00000000-0008-0000-0200-0000C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3" name="Text Box 339">
          <a:extLst>
            <a:ext uri="{FF2B5EF4-FFF2-40B4-BE49-F238E27FC236}">
              <a16:creationId xmlns:a16="http://schemas.microsoft.com/office/drawing/2014/main" id="{00000000-0008-0000-0200-0000C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604" name="Text Box 340">
          <a:extLst>
            <a:ext uri="{FF2B5EF4-FFF2-40B4-BE49-F238E27FC236}">
              <a16:creationId xmlns:a16="http://schemas.microsoft.com/office/drawing/2014/main" id="{00000000-0008-0000-0200-0000C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5" name="Text Box 341">
          <a:extLst>
            <a:ext uri="{FF2B5EF4-FFF2-40B4-BE49-F238E27FC236}">
              <a16:creationId xmlns:a16="http://schemas.microsoft.com/office/drawing/2014/main" id="{00000000-0008-0000-0200-0000C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6" name="Text Box 342">
          <a:extLst>
            <a:ext uri="{FF2B5EF4-FFF2-40B4-BE49-F238E27FC236}">
              <a16:creationId xmlns:a16="http://schemas.microsoft.com/office/drawing/2014/main" id="{00000000-0008-0000-0200-0000C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607" name="Text Box 343">
          <a:extLst>
            <a:ext uri="{FF2B5EF4-FFF2-40B4-BE49-F238E27FC236}">
              <a16:creationId xmlns:a16="http://schemas.microsoft.com/office/drawing/2014/main" id="{00000000-0008-0000-0200-0000C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8" name="Text Box 344">
          <a:extLst>
            <a:ext uri="{FF2B5EF4-FFF2-40B4-BE49-F238E27FC236}">
              <a16:creationId xmlns:a16="http://schemas.microsoft.com/office/drawing/2014/main" id="{00000000-0008-0000-0200-0000D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09" name="Text Box 345">
          <a:extLst>
            <a:ext uri="{FF2B5EF4-FFF2-40B4-BE49-F238E27FC236}">
              <a16:creationId xmlns:a16="http://schemas.microsoft.com/office/drawing/2014/main" id="{00000000-0008-0000-0200-0000D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610" name="Text Box 373">
          <a:extLst>
            <a:ext uri="{FF2B5EF4-FFF2-40B4-BE49-F238E27FC236}">
              <a16:creationId xmlns:a16="http://schemas.microsoft.com/office/drawing/2014/main" id="{00000000-0008-0000-0200-0000D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611" name="Text Box 374">
          <a:extLst>
            <a:ext uri="{FF2B5EF4-FFF2-40B4-BE49-F238E27FC236}">
              <a16:creationId xmlns:a16="http://schemas.microsoft.com/office/drawing/2014/main" id="{00000000-0008-0000-0200-0000D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2" name="Text Box 375">
          <a:extLst>
            <a:ext uri="{FF2B5EF4-FFF2-40B4-BE49-F238E27FC236}">
              <a16:creationId xmlns:a16="http://schemas.microsoft.com/office/drawing/2014/main" id="{00000000-0008-0000-0200-0000D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3" name="Text Box 376">
          <a:extLst>
            <a:ext uri="{FF2B5EF4-FFF2-40B4-BE49-F238E27FC236}">
              <a16:creationId xmlns:a16="http://schemas.microsoft.com/office/drawing/2014/main" id="{00000000-0008-0000-0200-0000D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614" name="Text Box 377">
          <a:extLst>
            <a:ext uri="{FF2B5EF4-FFF2-40B4-BE49-F238E27FC236}">
              <a16:creationId xmlns:a16="http://schemas.microsoft.com/office/drawing/2014/main" id="{00000000-0008-0000-0200-0000D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5" name="Text Box 378">
          <a:extLst>
            <a:ext uri="{FF2B5EF4-FFF2-40B4-BE49-F238E27FC236}">
              <a16:creationId xmlns:a16="http://schemas.microsoft.com/office/drawing/2014/main" id="{00000000-0008-0000-0200-0000D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6" name="Text Box 379">
          <a:extLst>
            <a:ext uri="{FF2B5EF4-FFF2-40B4-BE49-F238E27FC236}">
              <a16:creationId xmlns:a16="http://schemas.microsoft.com/office/drawing/2014/main" id="{00000000-0008-0000-0200-0000D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617" name="Text Box 380">
          <a:extLst>
            <a:ext uri="{FF2B5EF4-FFF2-40B4-BE49-F238E27FC236}">
              <a16:creationId xmlns:a16="http://schemas.microsoft.com/office/drawing/2014/main" id="{00000000-0008-0000-0200-0000D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8" name="Text Box 381">
          <a:extLst>
            <a:ext uri="{FF2B5EF4-FFF2-40B4-BE49-F238E27FC236}">
              <a16:creationId xmlns:a16="http://schemas.microsoft.com/office/drawing/2014/main" id="{00000000-0008-0000-0200-0000D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19" name="Text Box 382">
          <a:extLst>
            <a:ext uri="{FF2B5EF4-FFF2-40B4-BE49-F238E27FC236}">
              <a16:creationId xmlns:a16="http://schemas.microsoft.com/office/drawing/2014/main" id="{00000000-0008-0000-0200-0000D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620" name="Text Box 410">
          <a:extLst>
            <a:ext uri="{FF2B5EF4-FFF2-40B4-BE49-F238E27FC236}">
              <a16:creationId xmlns:a16="http://schemas.microsoft.com/office/drawing/2014/main" id="{00000000-0008-0000-0200-0000D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21" name="Text Box 411">
          <a:extLst>
            <a:ext uri="{FF2B5EF4-FFF2-40B4-BE49-F238E27FC236}">
              <a16:creationId xmlns:a16="http://schemas.microsoft.com/office/drawing/2014/main" id="{00000000-0008-0000-0200-0000D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2" name="Text Box 412">
          <a:extLst>
            <a:ext uri="{FF2B5EF4-FFF2-40B4-BE49-F238E27FC236}">
              <a16:creationId xmlns:a16="http://schemas.microsoft.com/office/drawing/2014/main" id="{00000000-0008-0000-0200-0000D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3" name="Text Box 413">
          <a:extLst>
            <a:ext uri="{FF2B5EF4-FFF2-40B4-BE49-F238E27FC236}">
              <a16:creationId xmlns:a16="http://schemas.microsoft.com/office/drawing/2014/main" id="{00000000-0008-0000-0200-0000D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24" name="Text Box 414">
          <a:extLst>
            <a:ext uri="{FF2B5EF4-FFF2-40B4-BE49-F238E27FC236}">
              <a16:creationId xmlns:a16="http://schemas.microsoft.com/office/drawing/2014/main" id="{00000000-0008-0000-0200-0000E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5" name="Text Box 415">
          <a:extLst>
            <a:ext uri="{FF2B5EF4-FFF2-40B4-BE49-F238E27FC236}">
              <a16:creationId xmlns:a16="http://schemas.microsoft.com/office/drawing/2014/main" id="{00000000-0008-0000-0200-0000E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6" name="Text Box 416">
          <a:extLst>
            <a:ext uri="{FF2B5EF4-FFF2-40B4-BE49-F238E27FC236}">
              <a16:creationId xmlns:a16="http://schemas.microsoft.com/office/drawing/2014/main" id="{00000000-0008-0000-0200-0000E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27" name="Text Box 417">
          <a:extLst>
            <a:ext uri="{FF2B5EF4-FFF2-40B4-BE49-F238E27FC236}">
              <a16:creationId xmlns:a16="http://schemas.microsoft.com/office/drawing/2014/main" id="{00000000-0008-0000-0200-0000E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8" name="Text Box 418">
          <a:extLst>
            <a:ext uri="{FF2B5EF4-FFF2-40B4-BE49-F238E27FC236}">
              <a16:creationId xmlns:a16="http://schemas.microsoft.com/office/drawing/2014/main" id="{00000000-0008-0000-0200-0000E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29" name="Text Box 419">
          <a:extLst>
            <a:ext uri="{FF2B5EF4-FFF2-40B4-BE49-F238E27FC236}">
              <a16:creationId xmlns:a16="http://schemas.microsoft.com/office/drawing/2014/main" id="{00000000-0008-0000-0200-0000E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30" name="Text Box 447">
          <a:extLst>
            <a:ext uri="{FF2B5EF4-FFF2-40B4-BE49-F238E27FC236}">
              <a16:creationId xmlns:a16="http://schemas.microsoft.com/office/drawing/2014/main" id="{00000000-0008-0000-0200-0000E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1" name="Text Box 448">
          <a:extLst>
            <a:ext uri="{FF2B5EF4-FFF2-40B4-BE49-F238E27FC236}">
              <a16:creationId xmlns:a16="http://schemas.microsoft.com/office/drawing/2014/main" id="{00000000-0008-0000-0200-0000E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2" name="Text Box 449">
          <a:extLst>
            <a:ext uri="{FF2B5EF4-FFF2-40B4-BE49-F238E27FC236}">
              <a16:creationId xmlns:a16="http://schemas.microsoft.com/office/drawing/2014/main" id="{00000000-0008-0000-0200-0000E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33" name="Text Box 450">
          <a:extLst>
            <a:ext uri="{FF2B5EF4-FFF2-40B4-BE49-F238E27FC236}">
              <a16:creationId xmlns:a16="http://schemas.microsoft.com/office/drawing/2014/main" id="{00000000-0008-0000-0200-0000E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4" name="Text Box 451">
          <a:extLst>
            <a:ext uri="{FF2B5EF4-FFF2-40B4-BE49-F238E27FC236}">
              <a16:creationId xmlns:a16="http://schemas.microsoft.com/office/drawing/2014/main" id="{00000000-0008-0000-0200-0000E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5" name="Text Box 452">
          <a:extLst>
            <a:ext uri="{FF2B5EF4-FFF2-40B4-BE49-F238E27FC236}">
              <a16:creationId xmlns:a16="http://schemas.microsoft.com/office/drawing/2014/main" id="{00000000-0008-0000-0200-0000E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36" name="Text Box 453">
          <a:extLst>
            <a:ext uri="{FF2B5EF4-FFF2-40B4-BE49-F238E27FC236}">
              <a16:creationId xmlns:a16="http://schemas.microsoft.com/office/drawing/2014/main" id="{00000000-0008-0000-0200-0000E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7" name="Text Box 454">
          <a:extLst>
            <a:ext uri="{FF2B5EF4-FFF2-40B4-BE49-F238E27FC236}">
              <a16:creationId xmlns:a16="http://schemas.microsoft.com/office/drawing/2014/main" id="{00000000-0008-0000-0200-0000E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38" name="Text Box 455">
          <a:extLst>
            <a:ext uri="{FF2B5EF4-FFF2-40B4-BE49-F238E27FC236}">
              <a16:creationId xmlns:a16="http://schemas.microsoft.com/office/drawing/2014/main" id="{00000000-0008-0000-0200-0000E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39" name="Text Box 456">
          <a:extLst>
            <a:ext uri="{FF2B5EF4-FFF2-40B4-BE49-F238E27FC236}">
              <a16:creationId xmlns:a16="http://schemas.microsoft.com/office/drawing/2014/main" id="{00000000-0008-0000-0200-0000E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40" name="Text Box 457">
          <a:extLst>
            <a:ext uri="{FF2B5EF4-FFF2-40B4-BE49-F238E27FC236}">
              <a16:creationId xmlns:a16="http://schemas.microsoft.com/office/drawing/2014/main" id="{00000000-0008-0000-0200-0000F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1" name="Text Box 458">
          <a:extLst>
            <a:ext uri="{FF2B5EF4-FFF2-40B4-BE49-F238E27FC236}">
              <a16:creationId xmlns:a16="http://schemas.microsoft.com/office/drawing/2014/main" id="{00000000-0008-0000-0200-0000F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2" name="Text Box 459">
          <a:extLst>
            <a:ext uri="{FF2B5EF4-FFF2-40B4-BE49-F238E27FC236}">
              <a16:creationId xmlns:a16="http://schemas.microsoft.com/office/drawing/2014/main" id="{00000000-0008-0000-0200-0000F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43" name="Text Box 460">
          <a:extLst>
            <a:ext uri="{FF2B5EF4-FFF2-40B4-BE49-F238E27FC236}">
              <a16:creationId xmlns:a16="http://schemas.microsoft.com/office/drawing/2014/main" id="{00000000-0008-0000-0200-0000F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4" name="Text Box 461">
          <a:extLst>
            <a:ext uri="{FF2B5EF4-FFF2-40B4-BE49-F238E27FC236}">
              <a16:creationId xmlns:a16="http://schemas.microsoft.com/office/drawing/2014/main" id="{00000000-0008-0000-0200-0000F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5" name="Text Box 462">
          <a:extLst>
            <a:ext uri="{FF2B5EF4-FFF2-40B4-BE49-F238E27FC236}">
              <a16:creationId xmlns:a16="http://schemas.microsoft.com/office/drawing/2014/main" id="{00000000-0008-0000-0200-0000F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46" name="Text Box 463">
          <a:extLst>
            <a:ext uri="{FF2B5EF4-FFF2-40B4-BE49-F238E27FC236}">
              <a16:creationId xmlns:a16="http://schemas.microsoft.com/office/drawing/2014/main" id="{00000000-0008-0000-0200-0000F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7" name="Text Box 464">
          <a:extLst>
            <a:ext uri="{FF2B5EF4-FFF2-40B4-BE49-F238E27FC236}">
              <a16:creationId xmlns:a16="http://schemas.microsoft.com/office/drawing/2014/main" id="{00000000-0008-0000-0200-0000F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48" name="Text Box 465">
          <a:extLst>
            <a:ext uri="{FF2B5EF4-FFF2-40B4-BE49-F238E27FC236}">
              <a16:creationId xmlns:a16="http://schemas.microsoft.com/office/drawing/2014/main" id="{00000000-0008-0000-0200-0000F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49" name="Text Box 466">
          <a:extLst>
            <a:ext uri="{FF2B5EF4-FFF2-40B4-BE49-F238E27FC236}">
              <a16:creationId xmlns:a16="http://schemas.microsoft.com/office/drawing/2014/main" id="{00000000-0008-0000-0200-0000F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50" name="Text Box 467">
          <a:extLst>
            <a:ext uri="{FF2B5EF4-FFF2-40B4-BE49-F238E27FC236}">
              <a16:creationId xmlns:a16="http://schemas.microsoft.com/office/drawing/2014/main" id="{00000000-0008-0000-0200-0000F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1" name="Text Box 468">
          <a:extLst>
            <a:ext uri="{FF2B5EF4-FFF2-40B4-BE49-F238E27FC236}">
              <a16:creationId xmlns:a16="http://schemas.microsoft.com/office/drawing/2014/main" id="{00000000-0008-0000-0200-0000F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2" name="Text Box 469">
          <a:extLst>
            <a:ext uri="{FF2B5EF4-FFF2-40B4-BE49-F238E27FC236}">
              <a16:creationId xmlns:a16="http://schemas.microsoft.com/office/drawing/2014/main" id="{00000000-0008-0000-0200-0000F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53" name="Text Box 470">
          <a:extLst>
            <a:ext uri="{FF2B5EF4-FFF2-40B4-BE49-F238E27FC236}">
              <a16:creationId xmlns:a16="http://schemas.microsoft.com/office/drawing/2014/main" id="{00000000-0008-0000-0200-0000F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4" name="Text Box 471">
          <a:extLst>
            <a:ext uri="{FF2B5EF4-FFF2-40B4-BE49-F238E27FC236}">
              <a16:creationId xmlns:a16="http://schemas.microsoft.com/office/drawing/2014/main" id="{00000000-0008-0000-0200-0000F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5" name="Text Box 472">
          <a:extLst>
            <a:ext uri="{FF2B5EF4-FFF2-40B4-BE49-F238E27FC236}">
              <a16:creationId xmlns:a16="http://schemas.microsoft.com/office/drawing/2014/main" id="{00000000-0008-0000-0200-0000F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56" name="Text Box 473">
          <a:extLst>
            <a:ext uri="{FF2B5EF4-FFF2-40B4-BE49-F238E27FC236}">
              <a16:creationId xmlns:a16="http://schemas.microsoft.com/office/drawing/2014/main" id="{00000000-0008-0000-0200-00000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7" name="Text Box 474">
          <a:extLst>
            <a:ext uri="{FF2B5EF4-FFF2-40B4-BE49-F238E27FC236}">
              <a16:creationId xmlns:a16="http://schemas.microsoft.com/office/drawing/2014/main" id="{00000000-0008-0000-0200-00000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58" name="Text Box 475">
          <a:extLst>
            <a:ext uri="{FF2B5EF4-FFF2-40B4-BE49-F238E27FC236}">
              <a16:creationId xmlns:a16="http://schemas.microsoft.com/office/drawing/2014/main" id="{00000000-0008-0000-0200-00000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59" name="Text Box 476">
          <a:extLst>
            <a:ext uri="{FF2B5EF4-FFF2-40B4-BE49-F238E27FC236}">
              <a16:creationId xmlns:a16="http://schemas.microsoft.com/office/drawing/2014/main" id="{00000000-0008-0000-0200-00000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0" name="Text Box 477">
          <a:extLst>
            <a:ext uri="{FF2B5EF4-FFF2-40B4-BE49-F238E27FC236}">
              <a16:creationId xmlns:a16="http://schemas.microsoft.com/office/drawing/2014/main" id="{00000000-0008-0000-0200-00000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1" name="Text Box 478">
          <a:extLst>
            <a:ext uri="{FF2B5EF4-FFF2-40B4-BE49-F238E27FC236}">
              <a16:creationId xmlns:a16="http://schemas.microsoft.com/office/drawing/2014/main" id="{00000000-0008-0000-0200-00000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62" name="Text Box 479">
          <a:extLst>
            <a:ext uri="{FF2B5EF4-FFF2-40B4-BE49-F238E27FC236}">
              <a16:creationId xmlns:a16="http://schemas.microsoft.com/office/drawing/2014/main" id="{00000000-0008-0000-0200-00000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3" name="Text Box 480">
          <a:extLst>
            <a:ext uri="{FF2B5EF4-FFF2-40B4-BE49-F238E27FC236}">
              <a16:creationId xmlns:a16="http://schemas.microsoft.com/office/drawing/2014/main" id="{00000000-0008-0000-0200-00000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4" name="Text Box 481">
          <a:extLst>
            <a:ext uri="{FF2B5EF4-FFF2-40B4-BE49-F238E27FC236}">
              <a16:creationId xmlns:a16="http://schemas.microsoft.com/office/drawing/2014/main" id="{00000000-0008-0000-0200-00000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65" name="Text Box 482">
          <a:extLst>
            <a:ext uri="{FF2B5EF4-FFF2-40B4-BE49-F238E27FC236}">
              <a16:creationId xmlns:a16="http://schemas.microsoft.com/office/drawing/2014/main" id="{00000000-0008-0000-0200-00000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6" name="Text Box 483">
          <a:extLst>
            <a:ext uri="{FF2B5EF4-FFF2-40B4-BE49-F238E27FC236}">
              <a16:creationId xmlns:a16="http://schemas.microsoft.com/office/drawing/2014/main" id="{00000000-0008-0000-0200-00000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67" name="Text Box 484">
          <a:extLst>
            <a:ext uri="{FF2B5EF4-FFF2-40B4-BE49-F238E27FC236}">
              <a16:creationId xmlns:a16="http://schemas.microsoft.com/office/drawing/2014/main" id="{00000000-0008-0000-0200-00000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68" name="Text Box 485">
          <a:extLst>
            <a:ext uri="{FF2B5EF4-FFF2-40B4-BE49-F238E27FC236}">
              <a16:creationId xmlns:a16="http://schemas.microsoft.com/office/drawing/2014/main" id="{00000000-0008-0000-0200-00000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69" name="Text Box 486">
          <a:extLst>
            <a:ext uri="{FF2B5EF4-FFF2-40B4-BE49-F238E27FC236}">
              <a16:creationId xmlns:a16="http://schemas.microsoft.com/office/drawing/2014/main" id="{00000000-0008-0000-0200-00000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0" name="Text Box 487">
          <a:extLst>
            <a:ext uri="{FF2B5EF4-FFF2-40B4-BE49-F238E27FC236}">
              <a16:creationId xmlns:a16="http://schemas.microsoft.com/office/drawing/2014/main" id="{00000000-0008-0000-0200-00000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1" name="Text Box 488">
          <a:extLst>
            <a:ext uri="{FF2B5EF4-FFF2-40B4-BE49-F238E27FC236}">
              <a16:creationId xmlns:a16="http://schemas.microsoft.com/office/drawing/2014/main" id="{00000000-0008-0000-0200-00000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72" name="Text Box 489">
          <a:extLst>
            <a:ext uri="{FF2B5EF4-FFF2-40B4-BE49-F238E27FC236}">
              <a16:creationId xmlns:a16="http://schemas.microsoft.com/office/drawing/2014/main" id="{00000000-0008-0000-0200-00001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3" name="Text Box 490">
          <a:extLst>
            <a:ext uri="{FF2B5EF4-FFF2-40B4-BE49-F238E27FC236}">
              <a16:creationId xmlns:a16="http://schemas.microsoft.com/office/drawing/2014/main" id="{00000000-0008-0000-0200-00001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4" name="Text Box 491">
          <a:extLst>
            <a:ext uri="{FF2B5EF4-FFF2-40B4-BE49-F238E27FC236}">
              <a16:creationId xmlns:a16="http://schemas.microsoft.com/office/drawing/2014/main" id="{00000000-0008-0000-0200-00001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75" name="Text Box 492">
          <a:extLst>
            <a:ext uri="{FF2B5EF4-FFF2-40B4-BE49-F238E27FC236}">
              <a16:creationId xmlns:a16="http://schemas.microsoft.com/office/drawing/2014/main" id="{00000000-0008-0000-0200-00001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6" name="Text Box 493">
          <a:extLst>
            <a:ext uri="{FF2B5EF4-FFF2-40B4-BE49-F238E27FC236}">
              <a16:creationId xmlns:a16="http://schemas.microsoft.com/office/drawing/2014/main" id="{00000000-0008-0000-0200-00001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77" name="Text Box 494">
          <a:extLst>
            <a:ext uri="{FF2B5EF4-FFF2-40B4-BE49-F238E27FC236}">
              <a16:creationId xmlns:a16="http://schemas.microsoft.com/office/drawing/2014/main" id="{00000000-0008-0000-0200-00001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78" name="Text Box 495">
          <a:extLst>
            <a:ext uri="{FF2B5EF4-FFF2-40B4-BE49-F238E27FC236}">
              <a16:creationId xmlns:a16="http://schemas.microsoft.com/office/drawing/2014/main" id="{00000000-0008-0000-0200-00001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79" name="Text Box 496">
          <a:extLst>
            <a:ext uri="{FF2B5EF4-FFF2-40B4-BE49-F238E27FC236}">
              <a16:creationId xmlns:a16="http://schemas.microsoft.com/office/drawing/2014/main" id="{00000000-0008-0000-0200-00001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0" name="Text Box 497">
          <a:extLst>
            <a:ext uri="{FF2B5EF4-FFF2-40B4-BE49-F238E27FC236}">
              <a16:creationId xmlns:a16="http://schemas.microsoft.com/office/drawing/2014/main" id="{00000000-0008-0000-0200-00001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1" name="Text Box 498">
          <a:extLst>
            <a:ext uri="{FF2B5EF4-FFF2-40B4-BE49-F238E27FC236}">
              <a16:creationId xmlns:a16="http://schemas.microsoft.com/office/drawing/2014/main" id="{00000000-0008-0000-0200-00001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82" name="Text Box 499">
          <a:extLst>
            <a:ext uri="{FF2B5EF4-FFF2-40B4-BE49-F238E27FC236}">
              <a16:creationId xmlns:a16="http://schemas.microsoft.com/office/drawing/2014/main" id="{00000000-0008-0000-0200-00001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3" name="Text Box 500">
          <a:extLst>
            <a:ext uri="{FF2B5EF4-FFF2-40B4-BE49-F238E27FC236}">
              <a16:creationId xmlns:a16="http://schemas.microsoft.com/office/drawing/2014/main" id="{00000000-0008-0000-0200-00001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4" name="Text Box 501">
          <a:extLst>
            <a:ext uri="{FF2B5EF4-FFF2-40B4-BE49-F238E27FC236}">
              <a16:creationId xmlns:a16="http://schemas.microsoft.com/office/drawing/2014/main" id="{00000000-0008-0000-0200-00001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85" name="Text Box 502">
          <a:extLst>
            <a:ext uri="{FF2B5EF4-FFF2-40B4-BE49-F238E27FC236}">
              <a16:creationId xmlns:a16="http://schemas.microsoft.com/office/drawing/2014/main" id="{00000000-0008-0000-0200-00001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6" name="Text Box 503">
          <a:extLst>
            <a:ext uri="{FF2B5EF4-FFF2-40B4-BE49-F238E27FC236}">
              <a16:creationId xmlns:a16="http://schemas.microsoft.com/office/drawing/2014/main" id="{00000000-0008-0000-0200-00001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7" name="Text Box 504">
          <a:extLst>
            <a:ext uri="{FF2B5EF4-FFF2-40B4-BE49-F238E27FC236}">
              <a16:creationId xmlns:a16="http://schemas.microsoft.com/office/drawing/2014/main" id="{00000000-0008-0000-0200-00001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6688" name="Text Box 505">
          <a:extLst>
            <a:ext uri="{FF2B5EF4-FFF2-40B4-BE49-F238E27FC236}">
              <a16:creationId xmlns:a16="http://schemas.microsoft.com/office/drawing/2014/main" id="{00000000-0008-0000-0200-00002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89" name="Text Box 506">
          <a:extLst>
            <a:ext uri="{FF2B5EF4-FFF2-40B4-BE49-F238E27FC236}">
              <a16:creationId xmlns:a16="http://schemas.microsoft.com/office/drawing/2014/main" id="{00000000-0008-0000-0200-00002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0" name="Text Box 507">
          <a:extLst>
            <a:ext uri="{FF2B5EF4-FFF2-40B4-BE49-F238E27FC236}">
              <a16:creationId xmlns:a16="http://schemas.microsoft.com/office/drawing/2014/main" id="{00000000-0008-0000-0200-00002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91" name="Text Box 508">
          <a:extLst>
            <a:ext uri="{FF2B5EF4-FFF2-40B4-BE49-F238E27FC236}">
              <a16:creationId xmlns:a16="http://schemas.microsoft.com/office/drawing/2014/main" id="{00000000-0008-0000-0200-00002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2" name="Text Box 509">
          <a:extLst>
            <a:ext uri="{FF2B5EF4-FFF2-40B4-BE49-F238E27FC236}">
              <a16:creationId xmlns:a16="http://schemas.microsoft.com/office/drawing/2014/main" id="{00000000-0008-0000-0200-00002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3" name="Text Box 510">
          <a:extLst>
            <a:ext uri="{FF2B5EF4-FFF2-40B4-BE49-F238E27FC236}">
              <a16:creationId xmlns:a16="http://schemas.microsoft.com/office/drawing/2014/main" id="{00000000-0008-0000-0200-00002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94" name="Text Box 511">
          <a:extLst>
            <a:ext uri="{FF2B5EF4-FFF2-40B4-BE49-F238E27FC236}">
              <a16:creationId xmlns:a16="http://schemas.microsoft.com/office/drawing/2014/main" id="{00000000-0008-0000-0200-00002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5" name="Text Box 512">
          <a:extLst>
            <a:ext uri="{FF2B5EF4-FFF2-40B4-BE49-F238E27FC236}">
              <a16:creationId xmlns:a16="http://schemas.microsoft.com/office/drawing/2014/main" id="{00000000-0008-0000-0200-00002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6" name="Text Box 513">
          <a:extLst>
            <a:ext uri="{FF2B5EF4-FFF2-40B4-BE49-F238E27FC236}">
              <a16:creationId xmlns:a16="http://schemas.microsoft.com/office/drawing/2014/main" id="{00000000-0008-0000-0200-00002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97" name="Text Box 514">
          <a:extLst>
            <a:ext uri="{FF2B5EF4-FFF2-40B4-BE49-F238E27FC236}">
              <a16:creationId xmlns:a16="http://schemas.microsoft.com/office/drawing/2014/main" id="{00000000-0008-0000-0200-00002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698" name="Text Box 515">
          <a:extLst>
            <a:ext uri="{FF2B5EF4-FFF2-40B4-BE49-F238E27FC236}">
              <a16:creationId xmlns:a16="http://schemas.microsoft.com/office/drawing/2014/main" id="{00000000-0008-0000-0200-00002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699" name="Text Box 516">
          <a:extLst>
            <a:ext uri="{FF2B5EF4-FFF2-40B4-BE49-F238E27FC236}">
              <a16:creationId xmlns:a16="http://schemas.microsoft.com/office/drawing/2014/main" id="{00000000-0008-0000-0200-00002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0" name="Text Box 517">
          <a:extLst>
            <a:ext uri="{FF2B5EF4-FFF2-40B4-BE49-F238E27FC236}">
              <a16:creationId xmlns:a16="http://schemas.microsoft.com/office/drawing/2014/main" id="{00000000-0008-0000-0200-00002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01" name="Text Box 518">
          <a:extLst>
            <a:ext uri="{FF2B5EF4-FFF2-40B4-BE49-F238E27FC236}">
              <a16:creationId xmlns:a16="http://schemas.microsoft.com/office/drawing/2014/main" id="{00000000-0008-0000-0200-00002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2" name="Text Box 519">
          <a:extLst>
            <a:ext uri="{FF2B5EF4-FFF2-40B4-BE49-F238E27FC236}">
              <a16:creationId xmlns:a16="http://schemas.microsoft.com/office/drawing/2014/main" id="{00000000-0008-0000-0200-00002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3" name="Text Box 520">
          <a:extLst>
            <a:ext uri="{FF2B5EF4-FFF2-40B4-BE49-F238E27FC236}">
              <a16:creationId xmlns:a16="http://schemas.microsoft.com/office/drawing/2014/main" id="{00000000-0008-0000-0200-00002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04" name="Text Box 521">
          <a:extLst>
            <a:ext uri="{FF2B5EF4-FFF2-40B4-BE49-F238E27FC236}">
              <a16:creationId xmlns:a16="http://schemas.microsoft.com/office/drawing/2014/main" id="{00000000-0008-0000-0200-00003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5" name="Text Box 522">
          <a:extLst>
            <a:ext uri="{FF2B5EF4-FFF2-40B4-BE49-F238E27FC236}">
              <a16:creationId xmlns:a16="http://schemas.microsoft.com/office/drawing/2014/main" id="{00000000-0008-0000-0200-00003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6" name="Text Box 523">
          <a:extLst>
            <a:ext uri="{FF2B5EF4-FFF2-40B4-BE49-F238E27FC236}">
              <a16:creationId xmlns:a16="http://schemas.microsoft.com/office/drawing/2014/main" id="{00000000-0008-0000-0200-00003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07" name="Text Box 524">
          <a:extLst>
            <a:ext uri="{FF2B5EF4-FFF2-40B4-BE49-F238E27FC236}">
              <a16:creationId xmlns:a16="http://schemas.microsoft.com/office/drawing/2014/main" id="{00000000-0008-0000-0200-00003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08" name="Text Box 525">
          <a:extLst>
            <a:ext uri="{FF2B5EF4-FFF2-40B4-BE49-F238E27FC236}">
              <a16:creationId xmlns:a16="http://schemas.microsoft.com/office/drawing/2014/main" id="{00000000-0008-0000-0200-00003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09" name="Text Box 526">
          <a:extLst>
            <a:ext uri="{FF2B5EF4-FFF2-40B4-BE49-F238E27FC236}">
              <a16:creationId xmlns:a16="http://schemas.microsoft.com/office/drawing/2014/main" id="{00000000-0008-0000-0200-00003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0" name="Text Box 527">
          <a:extLst>
            <a:ext uri="{FF2B5EF4-FFF2-40B4-BE49-F238E27FC236}">
              <a16:creationId xmlns:a16="http://schemas.microsoft.com/office/drawing/2014/main" id="{00000000-0008-0000-0200-00003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11" name="Text Box 528">
          <a:extLst>
            <a:ext uri="{FF2B5EF4-FFF2-40B4-BE49-F238E27FC236}">
              <a16:creationId xmlns:a16="http://schemas.microsoft.com/office/drawing/2014/main" id="{00000000-0008-0000-0200-00003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2" name="Text Box 529">
          <a:extLst>
            <a:ext uri="{FF2B5EF4-FFF2-40B4-BE49-F238E27FC236}">
              <a16:creationId xmlns:a16="http://schemas.microsoft.com/office/drawing/2014/main" id="{00000000-0008-0000-0200-00003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3" name="Text Box 530">
          <a:extLst>
            <a:ext uri="{FF2B5EF4-FFF2-40B4-BE49-F238E27FC236}">
              <a16:creationId xmlns:a16="http://schemas.microsoft.com/office/drawing/2014/main" id="{00000000-0008-0000-0200-00003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14" name="Text Box 531">
          <a:extLst>
            <a:ext uri="{FF2B5EF4-FFF2-40B4-BE49-F238E27FC236}">
              <a16:creationId xmlns:a16="http://schemas.microsoft.com/office/drawing/2014/main" id="{00000000-0008-0000-0200-00003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5" name="Text Box 532">
          <a:extLst>
            <a:ext uri="{FF2B5EF4-FFF2-40B4-BE49-F238E27FC236}">
              <a16:creationId xmlns:a16="http://schemas.microsoft.com/office/drawing/2014/main" id="{00000000-0008-0000-0200-00003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6" name="Text Box 533">
          <a:extLst>
            <a:ext uri="{FF2B5EF4-FFF2-40B4-BE49-F238E27FC236}">
              <a16:creationId xmlns:a16="http://schemas.microsoft.com/office/drawing/2014/main" id="{00000000-0008-0000-0200-00003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717" name="Text Box 534">
          <a:extLst>
            <a:ext uri="{FF2B5EF4-FFF2-40B4-BE49-F238E27FC236}">
              <a16:creationId xmlns:a16="http://schemas.microsoft.com/office/drawing/2014/main" id="{00000000-0008-0000-0200-00003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18" name="Text Box 535">
          <a:extLst>
            <a:ext uri="{FF2B5EF4-FFF2-40B4-BE49-F238E27FC236}">
              <a16:creationId xmlns:a16="http://schemas.microsoft.com/office/drawing/2014/main" id="{00000000-0008-0000-0200-00003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19" name="Text Box 536">
          <a:extLst>
            <a:ext uri="{FF2B5EF4-FFF2-40B4-BE49-F238E27FC236}">
              <a16:creationId xmlns:a16="http://schemas.microsoft.com/office/drawing/2014/main" id="{00000000-0008-0000-0200-00003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0" name="Text Box 537">
          <a:extLst>
            <a:ext uri="{FF2B5EF4-FFF2-40B4-BE49-F238E27FC236}">
              <a16:creationId xmlns:a16="http://schemas.microsoft.com/office/drawing/2014/main" id="{00000000-0008-0000-0200-00004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21" name="Text Box 538">
          <a:extLst>
            <a:ext uri="{FF2B5EF4-FFF2-40B4-BE49-F238E27FC236}">
              <a16:creationId xmlns:a16="http://schemas.microsoft.com/office/drawing/2014/main" id="{00000000-0008-0000-0200-00004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2" name="Text Box 539">
          <a:extLst>
            <a:ext uri="{FF2B5EF4-FFF2-40B4-BE49-F238E27FC236}">
              <a16:creationId xmlns:a16="http://schemas.microsoft.com/office/drawing/2014/main" id="{00000000-0008-0000-0200-00004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3" name="Text Box 540">
          <a:extLst>
            <a:ext uri="{FF2B5EF4-FFF2-40B4-BE49-F238E27FC236}">
              <a16:creationId xmlns:a16="http://schemas.microsoft.com/office/drawing/2014/main" id="{00000000-0008-0000-0200-00004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24" name="Text Box 541">
          <a:extLst>
            <a:ext uri="{FF2B5EF4-FFF2-40B4-BE49-F238E27FC236}">
              <a16:creationId xmlns:a16="http://schemas.microsoft.com/office/drawing/2014/main" id="{00000000-0008-0000-0200-00004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5" name="Text Box 542">
          <a:extLst>
            <a:ext uri="{FF2B5EF4-FFF2-40B4-BE49-F238E27FC236}">
              <a16:creationId xmlns:a16="http://schemas.microsoft.com/office/drawing/2014/main" id="{00000000-0008-0000-0200-00004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6" name="Text Box 543">
          <a:extLst>
            <a:ext uri="{FF2B5EF4-FFF2-40B4-BE49-F238E27FC236}">
              <a16:creationId xmlns:a16="http://schemas.microsoft.com/office/drawing/2014/main" id="{00000000-0008-0000-0200-00004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27" name="Text Box 544">
          <a:extLst>
            <a:ext uri="{FF2B5EF4-FFF2-40B4-BE49-F238E27FC236}">
              <a16:creationId xmlns:a16="http://schemas.microsoft.com/office/drawing/2014/main" id="{00000000-0008-0000-0200-00004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8" name="Text Box 545">
          <a:extLst>
            <a:ext uri="{FF2B5EF4-FFF2-40B4-BE49-F238E27FC236}">
              <a16:creationId xmlns:a16="http://schemas.microsoft.com/office/drawing/2014/main" id="{00000000-0008-0000-0200-00004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29" name="Text Box 546">
          <a:extLst>
            <a:ext uri="{FF2B5EF4-FFF2-40B4-BE49-F238E27FC236}">
              <a16:creationId xmlns:a16="http://schemas.microsoft.com/office/drawing/2014/main" id="{00000000-0008-0000-0200-00004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30" name="Text Box 547">
          <a:extLst>
            <a:ext uri="{FF2B5EF4-FFF2-40B4-BE49-F238E27FC236}">
              <a16:creationId xmlns:a16="http://schemas.microsoft.com/office/drawing/2014/main" id="{00000000-0008-0000-0200-00004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1" name="Text Box 548">
          <a:extLst>
            <a:ext uri="{FF2B5EF4-FFF2-40B4-BE49-F238E27FC236}">
              <a16:creationId xmlns:a16="http://schemas.microsoft.com/office/drawing/2014/main" id="{00000000-0008-0000-0200-00004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2" name="Text Box 549">
          <a:extLst>
            <a:ext uri="{FF2B5EF4-FFF2-40B4-BE49-F238E27FC236}">
              <a16:creationId xmlns:a16="http://schemas.microsoft.com/office/drawing/2014/main" id="{00000000-0008-0000-0200-00004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33" name="Text Box 550">
          <a:extLst>
            <a:ext uri="{FF2B5EF4-FFF2-40B4-BE49-F238E27FC236}">
              <a16:creationId xmlns:a16="http://schemas.microsoft.com/office/drawing/2014/main" id="{00000000-0008-0000-0200-00004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34" name="Text Box 551">
          <a:extLst>
            <a:ext uri="{FF2B5EF4-FFF2-40B4-BE49-F238E27FC236}">
              <a16:creationId xmlns:a16="http://schemas.microsoft.com/office/drawing/2014/main" id="{00000000-0008-0000-0200-00004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5" name="Text Box 552">
          <a:extLst>
            <a:ext uri="{FF2B5EF4-FFF2-40B4-BE49-F238E27FC236}">
              <a16:creationId xmlns:a16="http://schemas.microsoft.com/office/drawing/2014/main" id="{00000000-0008-0000-0200-00004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6" name="Text Box 553">
          <a:extLst>
            <a:ext uri="{FF2B5EF4-FFF2-40B4-BE49-F238E27FC236}">
              <a16:creationId xmlns:a16="http://schemas.microsoft.com/office/drawing/2014/main" id="{00000000-0008-0000-0200-00005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37" name="Text Box 554">
          <a:extLst>
            <a:ext uri="{FF2B5EF4-FFF2-40B4-BE49-F238E27FC236}">
              <a16:creationId xmlns:a16="http://schemas.microsoft.com/office/drawing/2014/main" id="{00000000-0008-0000-0200-00005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8" name="Text Box 555">
          <a:extLst>
            <a:ext uri="{FF2B5EF4-FFF2-40B4-BE49-F238E27FC236}">
              <a16:creationId xmlns:a16="http://schemas.microsoft.com/office/drawing/2014/main" id="{00000000-0008-0000-0200-00005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39" name="Text Box 556">
          <a:extLst>
            <a:ext uri="{FF2B5EF4-FFF2-40B4-BE49-F238E27FC236}">
              <a16:creationId xmlns:a16="http://schemas.microsoft.com/office/drawing/2014/main" id="{00000000-0008-0000-0200-00005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40" name="Text Box 557">
          <a:extLst>
            <a:ext uri="{FF2B5EF4-FFF2-40B4-BE49-F238E27FC236}">
              <a16:creationId xmlns:a16="http://schemas.microsoft.com/office/drawing/2014/main" id="{00000000-0008-0000-0200-00005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1" name="Text Box 558">
          <a:extLst>
            <a:ext uri="{FF2B5EF4-FFF2-40B4-BE49-F238E27FC236}">
              <a16:creationId xmlns:a16="http://schemas.microsoft.com/office/drawing/2014/main" id="{00000000-0008-0000-0200-00005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2" name="Text Box 559">
          <a:extLst>
            <a:ext uri="{FF2B5EF4-FFF2-40B4-BE49-F238E27FC236}">
              <a16:creationId xmlns:a16="http://schemas.microsoft.com/office/drawing/2014/main" id="{00000000-0008-0000-0200-00005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43" name="Text Box 560">
          <a:extLst>
            <a:ext uri="{FF2B5EF4-FFF2-40B4-BE49-F238E27FC236}">
              <a16:creationId xmlns:a16="http://schemas.microsoft.com/office/drawing/2014/main" id="{00000000-0008-0000-0200-00005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44" name="Text Box 561">
          <a:extLst>
            <a:ext uri="{FF2B5EF4-FFF2-40B4-BE49-F238E27FC236}">
              <a16:creationId xmlns:a16="http://schemas.microsoft.com/office/drawing/2014/main" id="{00000000-0008-0000-0200-00005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5" name="Text Box 562">
          <a:extLst>
            <a:ext uri="{FF2B5EF4-FFF2-40B4-BE49-F238E27FC236}">
              <a16:creationId xmlns:a16="http://schemas.microsoft.com/office/drawing/2014/main" id="{00000000-0008-0000-0200-00005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6" name="Text Box 563">
          <a:extLst>
            <a:ext uri="{FF2B5EF4-FFF2-40B4-BE49-F238E27FC236}">
              <a16:creationId xmlns:a16="http://schemas.microsoft.com/office/drawing/2014/main" id="{00000000-0008-0000-0200-00005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47" name="Text Box 564">
          <a:extLst>
            <a:ext uri="{FF2B5EF4-FFF2-40B4-BE49-F238E27FC236}">
              <a16:creationId xmlns:a16="http://schemas.microsoft.com/office/drawing/2014/main" id="{00000000-0008-0000-0200-00005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8" name="Text Box 565">
          <a:extLst>
            <a:ext uri="{FF2B5EF4-FFF2-40B4-BE49-F238E27FC236}">
              <a16:creationId xmlns:a16="http://schemas.microsoft.com/office/drawing/2014/main" id="{00000000-0008-0000-0200-00005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49" name="Text Box 566">
          <a:extLst>
            <a:ext uri="{FF2B5EF4-FFF2-40B4-BE49-F238E27FC236}">
              <a16:creationId xmlns:a16="http://schemas.microsoft.com/office/drawing/2014/main" id="{00000000-0008-0000-0200-00005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50" name="Text Box 567">
          <a:extLst>
            <a:ext uri="{FF2B5EF4-FFF2-40B4-BE49-F238E27FC236}">
              <a16:creationId xmlns:a16="http://schemas.microsoft.com/office/drawing/2014/main" id="{00000000-0008-0000-0200-00005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1" name="Text Box 568">
          <a:extLst>
            <a:ext uri="{FF2B5EF4-FFF2-40B4-BE49-F238E27FC236}">
              <a16:creationId xmlns:a16="http://schemas.microsoft.com/office/drawing/2014/main" id="{00000000-0008-0000-0200-00005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2" name="Text Box 569">
          <a:extLst>
            <a:ext uri="{FF2B5EF4-FFF2-40B4-BE49-F238E27FC236}">
              <a16:creationId xmlns:a16="http://schemas.microsoft.com/office/drawing/2014/main" id="{00000000-0008-0000-0200-00006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53" name="Text Box 570">
          <a:extLst>
            <a:ext uri="{FF2B5EF4-FFF2-40B4-BE49-F238E27FC236}">
              <a16:creationId xmlns:a16="http://schemas.microsoft.com/office/drawing/2014/main" id="{00000000-0008-0000-0200-00006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54" name="Text Box 571">
          <a:extLst>
            <a:ext uri="{FF2B5EF4-FFF2-40B4-BE49-F238E27FC236}">
              <a16:creationId xmlns:a16="http://schemas.microsoft.com/office/drawing/2014/main" id="{00000000-0008-0000-0200-00006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5" name="Text Box 572">
          <a:extLst>
            <a:ext uri="{FF2B5EF4-FFF2-40B4-BE49-F238E27FC236}">
              <a16:creationId xmlns:a16="http://schemas.microsoft.com/office/drawing/2014/main" id="{00000000-0008-0000-0200-00006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6" name="Text Box 573">
          <a:extLst>
            <a:ext uri="{FF2B5EF4-FFF2-40B4-BE49-F238E27FC236}">
              <a16:creationId xmlns:a16="http://schemas.microsoft.com/office/drawing/2014/main" id="{00000000-0008-0000-0200-00006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57" name="Text Box 574">
          <a:extLst>
            <a:ext uri="{FF2B5EF4-FFF2-40B4-BE49-F238E27FC236}">
              <a16:creationId xmlns:a16="http://schemas.microsoft.com/office/drawing/2014/main" id="{00000000-0008-0000-0200-00006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8" name="Text Box 575">
          <a:extLst>
            <a:ext uri="{FF2B5EF4-FFF2-40B4-BE49-F238E27FC236}">
              <a16:creationId xmlns:a16="http://schemas.microsoft.com/office/drawing/2014/main" id="{00000000-0008-0000-0200-00006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59" name="Text Box 576">
          <a:extLst>
            <a:ext uri="{FF2B5EF4-FFF2-40B4-BE49-F238E27FC236}">
              <a16:creationId xmlns:a16="http://schemas.microsoft.com/office/drawing/2014/main" id="{00000000-0008-0000-0200-00006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60" name="Text Box 577">
          <a:extLst>
            <a:ext uri="{FF2B5EF4-FFF2-40B4-BE49-F238E27FC236}">
              <a16:creationId xmlns:a16="http://schemas.microsoft.com/office/drawing/2014/main" id="{00000000-0008-0000-0200-00006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1" name="Text Box 578">
          <a:extLst>
            <a:ext uri="{FF2B5EF4-FFF2-40B4-BE49-F238E27FC236}">
              <a16:creationId xmlns:a16="http://schemas.microsoft.com/office/drawing/2014/main" id="{00000000-0008-0000-0200-00006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2" name="Text Box 579">
          <a:extLst>
            <a:ext uri="{FF2B5EF4-FFF2-40B4-BE49-F238E27FC236}">
              <a16:creationId xmlns:a16="http://schemas.microsoft.com/office/drawing/2014/main" id="{00000000-0008-0000-0200-00006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63" name="Text Box 580">
          <a:extLst>
            <a:ext uri="{FF2B5EF4-FFF2-40B4-BE49-F238E27FC236}">
              <a16:creationId xmlns:a16="http://schemas.microsoft.com/office/drawing/2014/main" id="{00000000-0008-0000-0200-00006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4" name="Text Box 581">
          <a:extLst>
            <a:ext uri="{FF2B5EF4-FFF2-40B4-BE49-F238E27FC236}">
              <a16:creationId xmlns:a16="http://schemas.microsoft.com/office/drawing/2014/main" id="{00000000-0008-0000-0200-00006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5" name="Text Box 582">
          <a:extLst>
            <a:ext uri="{FF2B5EF4-FFF2-40B4-BE49-F238E27FC236}">
              <a16:creationId xmlns:a16="http://schemas.microsoft.com/office/drawing/2014/main" id="{00000000-0008-0000-0200-00006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66" name="Text Box 583">
          <a:extLst>
            <a:ext uri="{FF2B5EF4-FFF2-40B4-BE49-F238E27FC236}">
              <a16:creationId xmlns:a16="http://schemas.microsoft.com/office/drawing/2014/main" id="{00000000-0008-0000-0200-00006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7" name="Text Box 584">
          <a:extLst>
            <a:ext uri="{FF2B5EF4-FFF2-40B4-BE49-F238E27FC236}">
              <a16:creationId xmlns:a16="http://schemas.microsoft.com/office/drawing/2014/main" id="{00000000-0008-0000-0200-00006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68" name="Text Box 585">
          <a:extLst>
            <a:ext uri="{FF2B5EF4-FFF2-40B4-BE49-F238E27FC236}">
              <a16:creationId xmlns:a16="http://schemas.microsoft.com/office/drawing/2014/main" id="{00000000-0008-0000-0200-00007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69" name="Text Box 586">
          <a:extLst>
            <a:ext uri="{FF2B5EF4-FFF2-40B4-BE49-F238E27FC236}">
              <a16:creationId xmlns:a16="http://schemas.microsoft.com/office/drawing/2014/main" id="{00000000-0008-0000-0200-00007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70" name="Text Box 587">
          <a:extLst>
            <a:ext uri="{FF2B5EF4-FFF2-40B4-BE49-F238E27FC236}">
              <a16:creationId xmlns:a16="http://schemas.microsoft.com/office/drawing/2014/main" id="{00000000-0008-0000-0200-00007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1" name="Text Box 588">
          <a:extLst>
            <a:ext uri="{FF2B5EF4-FFF2-40B4-BE49-F238E27FC236}">
              <a16:creationId xmlns:a16="http://schemas.microsoft.com/office/drawing/2014/main" id="{00000000-0008-0000-0200-00007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2" name="Text Box 589">
          <a:extLst>
            <a:ext uri="{FF2B5EF4-FFF2-40B4-BE49-F238E27FC236}">
              <a16:creationId xmlns:a16="http://schemas.microsoft.com/office/drawing/2014/main" id="{00000000-0008-0000-0200-00007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73" name="Text Box 590">
          <a:extLst>
            <a:ext uri="{FF2B5EF4-FFF2-40B4-BE49-F238E27FC236}">
              <a16:creationId xmlns:a16="http://schemas.microsoft.com/office/drawing/2014/main" id="{00000000-0008-0000-0200-00007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4" name="Text Box 591">
          <a:extLst>
            <a:ext uri="{FF2B5EF4-FFF2-40B4-BE49-F238E27FC236}">
              <a16:creationId xmlns:a16="http://schemas.microsoft.com/office/drawing/2014/main" id="{00000000-0008-0000-0200-00007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5" name="Text Box 592">
          <a:extLst>
            <a:ext uri="{FF2B5EF4-FFF2-40B4-BE49-F238E27FC236}">
              <a16:creationId xmlns:a16="http://schemas.microsoft.com/office/drawing/2014/main" id="{00000000-0008-0000-0200-00007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76" name="Text Box 593">
          <a:extLst>
            <a:ext uri="{FF2B5EF4-FFF2-40B4-BE49-F238E27FC236}">
              <a16:creationId xmlns:a16="http://schemas.microsoft.com/office/drawing/2014/main" id="{00000000-0008-0000-0200-00007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7" name="Text Box 594">
          <a:extLst>
            <a:ext uri="{FF2B5EF4-FFF2-40B4-BE49-F238E27FC236}">
              <a16:creationId xmlns:a16="http://schemas.microsoft.com/office/drawing/2014/main" id="{00000000-0008-0000-0200-00007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78" name="Text Box 595">
          <a:extLst>
            <a:ext uri="{FF2B5EF4-FFF2-40B4-BE49-F238E27FC236}">
              <a16:creationId xmlns:a16="http://schemas.microsoft.com/office/drawing/2014/main" id="{00000000-0008-0000-0200-00007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79" name="Text Box 596">
          <a:extLst>
            <a:ext uri="{FF2B5EF4-FFF2-40B4-BE49-F238E27FC236}">
              <a16:creationId xmlns:a16="http://schemas.microsoft.com/office/drawing/2014/main" id="{00000000-0008-0000-0200-00007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80" name="Text Box 597">
          <a:extLst>
            <a:ext uri="{FF2B5EF4-FFF2-40B4-BE49-F238E27FC236}">
              <a16:creationId xmlns:a16="http://schemas.microsoft.com/office/drawing/2014/main" id="{00000000-0008-0000-0200-00007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1" name="Text Box 598">
          <a:extLst>
            <a:ext uri="{FF2B5EF4-FFF2-40B4-BE49-F238E27FC236}">
              <a16:creationId xmlns:a16="http://schemas.microsoft.com/office/drawing/2014/main" id="{00000000-0008-0000-0200-00007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2" name="Text Box 599">
          <a:extLst>
            <a:ext uri="{FF2B5EF4-FFF2-40B4-BE49-F238E27FC236}">
              <a16:creationId xmlns:a16="http://schemas.microsoft.com/office/drawing/2014/main" id="{00000000-0008-0000-0200-00007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83" name="Text Box 600">
          <a:extLst>
            <a:ext uri="{FF2B5EF4-FFF2-40B4-BE49-F238E27FC236}">
              <a16:creationId xmlns:a16="http://schemas.microsoft.com/office/drawing/2014/main" id="{00000000-0008-0000-0200-00007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4" name="Text Box 601">
          <a:extLst>
            <a:ext uri="{FF2B5EF4-FFF2-40B4-BE49-F238E27FC236}">
              <a16:creationId xmlns:a16="http://schemas.microsoft.com/office/drawing/2014/main" id="{00000000-0008-0000-0200-00008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5" name="Text Box 602">
          <a:extLst>
            <a:ext uri="{FF2B5EF4-FFF2-40B4-BE49-F238E27FC236}">
              <a16:creationId xmlns:a16="http://schemas.microsoft.com/office/drawing/2014/main" id="{00000000-0008-0000-0200-00008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86" name="Text Box 603">
          <a:extLst>
            <a:ext uri="{FF2B5EF4-FFF2-40B4-BE49-F238E27FC236}">
              <a16:creationId xmlns:a16="http://schemas.microsoft.com/office/drawing/2014/main" id="{00000000-0008-0000-0200-00008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7" name="Text Box 604">
          <a:extLst>
            <a:ext uri="{FF2B5EF4-FFF2-40B4-BE49-F238E27FC236}">
              <a16:creationId xmlns:a16="http://schemas.microsoft.com/office/drawing/2014/main" id="{00000000-0008-0000-0200-00008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88" name="Text Box 605">
          <a:extLst>
            <a:ext uri="{FF2B5EF4-FFF2-40B4-BE49-F238E27FC236}">
              <a16:creationId xmlns:a16="http://schemas.microsoft.com/office/drawing/2014/main" id="{00000000-0008-0000-0200-00008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789" name="Text Box 606">
          <a:extLst>
            <a:ext uri="{FF2B5EF4-FFF2-40B4-BE49-F238E27FC236}">
              <a16:creationId xmlns:a16="http://schemas.microsoft.com/office/drawing/2014/main" id="{00000000-0008-0000-0200-00008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790" name="Text Box 607">
          <a:extLst>
            <a:ext uri="{FF2B5EF4-FFF2-40B4-BE49-F238E27FC236}">
              <a16:creationId xmlns:a16="http://schemas.microsoft.com/office/drawing/2014/main" id="{00000000-0008-0000-0200-00008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1" name="Text Box 608">
          <a:extLst>
            <a:ext uri="{FF2B5EF4-FFF2-40B4-BE49-F238E27FC236}">
              <a16:creationId xmlns:a16="http://schemas.microsoft.com/office/drawing/2014/main" id="{00000000-0008-0000-0200-00008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2" name="Text Box 609">
          <a:extLst>
            <a:ext uri="{FF2B5EF4-FFF2-40B4-BE49-F238E27FC236}">
              <a16:creationId xmlns:a16="http://schemas.microsoft.com/office/drawing/2014/main" id="{00000000-0008-0000-0200-00008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793" name="Text Box 610">
          <a:extLst>
            <a:ext uri="{FF2B5EF4-FFF2-40B4-BE49-F238E27FC236}">
              <a16:creationId xmlns:a16="http://schemas.microsoft.com/office/drawing/2014/main" id="{00000000-0008-0000-0200-00008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4" name="Text Box 611">
          <a:extLst>
            <a:ext uri="{FF2B5EF4-FFF2-40B4-BE49-F238E27FC236}">
              <a16:creationId xmlns:a16="http://schemas.microsoft.com/office/drawing/2014/main" id="{00000000-0008-0000-0200-00008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5" name="Text Box 612">
          <a:extLst>
            <a:ext uri="{FF2B5EF4-FFF2-40B4-BE49-F238E27FC236}">
              <a16:creationId xmlns:a16="http://schemas.microsoft.com/office/drawing/2014/main" id="{00000000-0008-0000-0200-00008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796" name="Text Box 613">
          <a:extLst>
            <a:ext uri="{FF2B5EF4-FFF2-40B4-BE49-F238E27FC236}">
              <a16:creationId xmlns:a16="http://schemas.microsoft.com/office/drawing/2014/main" id="{00000000-0008-0000-0200-00008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7" name="Text Box 614">
          <a:extLst>
            <a:ext uri="{FF2B5EF4-FFF2-40B4-BE49-F238E27FC236}">
              <a16:creationId xmlns:a16="http://schemas.microsoft.com/office/drawing/2014/main" id="{00000000-0008-0000-0200-00008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798" name="Text Box 615">
          <a:extLst>
            <a:ext uri="{FF2B5EF4-FFF2-40B4-BE49-F238E27FC236}">
              <a16:creationId xmlns:a16="http://schemas.microsoft.com/office/drawing/2014/main" id="{00000000-0008-0000-0200-00008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799" name="Text Box 616">
          <a:extLst>
            <a:ext uri="{FF2B5EF4-FFF2-40B4-BE49-F238E27FC236}">
              <a16:creationId xmlns:a16="http://schemas.microsoft.com/office/drawing/2014/main" id="{00000000-0008-0000-0200-00008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0" name="Text Box 617">
          <a:extLst>
            <a:ext uri="{FF2B5EF4-FFF2-40B4-BE49-F238E27FC236}">
              <a16:creationId xmlns:a16="http://schemas.microsoft.com/office/drawing/2014/main" id="{00000000-0008-0000-0200-00009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1" name="Text Box 618">
          <a:extLst>
            <a:ext uri="{FF2B5EF4-FFF2-40B4-BE49-F238E27FC236}">
              <a16:creationId xmlns:a16="http://schemas.microsoft.com/office/drawing/2014/main" id="{00000000-0008-0000-0200-00009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02" name="Text Box 619">
          <a:extLst>
            <a:ext uri="{FF2B5EF4-FFF2-40B4-BE49-F238E27FC236}">
              <a16:creationId xmlns:a16="http://schemas.microsoft.com/office/drawing/2014/main" id="{00000000-0008-0000-0200-00009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3" name="Text Box 620">
          <a:extLst>
            <a:ext uri="{FF2B5EF4-FFF2-40B4-BE49-F238E27FC236}">
              <a16:creationId xmlns:a16="http://schemas.microsoft.com/office/drawing/2014/main" id="{00000000-0008-0000-0200-00009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4" name="Text Box 621">
          <a:extLst>
            <a:ext uri="{FF2B5EF4-FFF2-40B4-BE49-F238E27FC236}">
              <a16:creationId xmlns:a16="http://schemas.microsoft.com/office/drawing/2014/main" id="{00000000-0008-0000-0200-00009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05" name="Text Box 622">
          <a:extLst>
            <a:ext uri="{FF2B5EF4-FFF2-40B4-BE49-F238E27FC236}">
              <a16:creationId xmlns:a16="http://schemas.microsoft.com/office/drawing/2014/main" id="{00000000-0008-0000-0200-00009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06" name="Text Box 623">
          <a:extLst>
            <a:ext uri="{FF2B5EF4-FFF2-40B4-BE49-F238E27FC236}">
              <a16:creationId xmlns:a16="http://schemas.microsoft.com/office/drawing/2014/main" id="{00000000-0008-0000-0200-00009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7" name="Text Box 624">
          <a:extLst>
            <a:ext uri="{FF2B5EF4-FFF2-40B4-BE49-F238E27FC236}">
              <a16:creationId xmlns:a16="http://schemas.microsoft.com/office/drawing/2014/main" id="{00000000-0008-0000-0200-00009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08" name="Text Box 625">
          <a:extLst>
            <a:ext uri="{FF2B5EF4-FFF2-40B4-BE49-F238E27FC236}">
              <a16:creationId xmlns:a16="http://schemas.microsoft.com/office/drawing/2014/main" id="{00000000-0008-0000-0200-00009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09" name="Text Box 626">
          <a:extLst>
            <a:ext uri="{FF2B5EF4-FFF2-40B4-BE49-F238E27FC236}">
              <a16:creationId xmlns:a16="http://schemas.microsoft.com/office/drawing/2014/main" id="{00000000-0008-0000-0200-00009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0" name="Text Box 627">
          <a:extLst>
            <a:ext uri="{FF2B5EF4-FFF2-40B4-BE49-F238E27FC236}">
              <a16:creationId xmlns:a16="http://schemas.microsoft.com/office/drawing/2014/main" id="{00000000-0008-0000-0200-00009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1" name="Text Box 628">
          <a:extLst>
            <a:ext uri="{FF2B5EF4-FFF2-40B4-BE49-F238E27FC236}">
              <a16:creationId xmlns:a16="http://schemas.microsoft.com/office/drawing/2014/main" id="{00000000-0008-0000-0200-00009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12" name="Text Box 629">
          <a:extLst>
            <a:ext uri="{FF2B5EF4-FFF2-40B4-BE49-F238E27FC236}">
              <a16:creationId xmlns:a16="http://schemas.microsoft.com/office/drawing/2014/main" id="{00000000-0008-0000-0200-00009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3" name="Text Box 630">
          <a:extLst>
            <a:ext uri="{FF2B5EF4-FFF2-40B4-BE49-F238E27FC236}">
              <a16:creationId xmlns:a16="http://schemas.microsoft.com/office/drawing/2014/main" id="{00000000-0008-0000-0200-00009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4" name="Text Box 631">
          <a:extLst>
            <a:ext uri="{FF2B5EF4-FFF2-40B4-BE49-F238E27FC236}">
              <a16:creationId xmlns:a16="http://schemas.microsoft.com/office/drawing/2014/main" id="{00000000-0008-0000-0200-00009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15" name="Text Box 632">
          <a:extLst>
            <a:ext uri="{FF2B5EF4-FFF2-40B4-BE49-F238E27FC236}">
              <a16:creationId xmlns:a16="http://schemas.microsoft.com/office/drawing/2014/main" id="{00000000-0008-0000-0200-00009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16" name="Text Box 633">
          <a:extLst>
            <a:ext uri="{FF2B5EF4-FFF2-40B4-BE49-F238E27FC236}">
              <a16:creationId xmlns:a16="http://schemas.microsoft.com/office/drawing/2014/main" id="{00000000-0008-0000-0200-0000A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7" name="Text Box 634">
          <a:extLst>
            <a:ext uri="{FF2B5EF4-FFF2-40B4-BE49-F238E27FC236}">
              <a16:creationId xmlns:a16="http://schemas.microsoft.com/office/drawing/2014/main" id="{00000000-0008-0000-0200-0000A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18" name="Text Box 635">
          <a:extLst>
            <a:ext uri="{FF2B5EF4-FFF2-40B4-BE49-F238E27FC236}">
              <a16:creationId xmlns:a16="http://schemas.microsoft.com/office/drawing/2014/main" id="{00000000-0008-0000-0200-0000A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19" name="Text Box 636">
          <a:extLst>
            <a:ext uri="{FF2B5EF4-FFF2-40B4-BE49-F238E27FC236}">
              <a16:creationId xmlns:a16="http://schemas.microsoft.com/office/drawing/2014/main" id="{00000000-0008-0000-0200-0000A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0" name="Text Box 637">
          <a:extLst>
            <a:ext uri="{FF2B5EF4-FFF2-40B4-BE49-F238E27FC236}">
              <a16:creationId xmlns:a16="http://schemas.microsoft.com/office/drawing/2014/main" id="{00000000-0008-0000-0200-0000A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1" name="Text Box 638">
          <a:extLst>
            <a:ext uri="{FF2B5EF4-FFF2-40B4-BE49-F238E27FC236}">
              <a16:creationId xmlns:a16="http://schemas.microsoft.com/office/drawing/2014/main" id="{00000000-0008-0000-0200-0000A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22" name="Text Box 639">
          <a:extLst>
            <a:ext uri="{FF2B5EF4-FFF2-40B4-BE49-F238E27FC236}">
              <a16:creationId xmlns:a16="http://schemas.microsoft.com/office/drawing/2014/main" id="{00000000-0008-0000-0200-0000A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3" name="Text Box 640">
          <a:extLst>
            <a:ext uri="{FF2B5EF4-FFF2-40B4-BE49-F238E27FC236}">
              <a16:creationId xmlns:a16="http://schemas.microsoft.com/office/drawing/2014/main" id="{00000000-0008-0000-0200-0000A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4" name="Text Box 641">
          <a:extLst>
            <a:ext uri="{FF2B5EF4-FFF2-40B4-BE49-F238E27FC236}">
              <a16:creationId xmlns:a16="http://schemas.microsoft.com/office/drawing/2014/main" id="{00000000-0008-0000-0200-0000A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6825" name="Text Box 642">
          <a:extLst>
            <a:ext uri="{FF2B5EF4-FFF2-40B4-BE49-F238E27FC236}">
              <a16:creationId xmlns:a16="http://schemas.microsoft.com/office/drawing/2014/main" id="{00000000-0008-0000-0200-0000A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6" name="Text Box 643">
          <a:extLst>
            <a:ext uri="{FF2B5EF4-FFF2-40B4-BE49-F238E27FC236}">
              <a16:creationId xmlns:a16="http://schemas.microsoft.com/office/drawing/2014/main" id="{00000000-0008-0000-0200-0000A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7" name="Text Box 644">
          <a:extLst>
            <a:ext uri="{FF2B5EF4-FFF2-40B4-BE49-F238E27FC236}">
              <a16:creationId xmlns:a16="http://schemas.microsoft.com/office/drawing/2014/main" id="{00000000-0008-0000-0200-0000A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28" name="Text Box 645">
          <a:extLst>
            <a:ext uri="{FF2B5EF4-FFF2-40B4-BE49-F238E27FC236}">
              <a16:creationId xmlns:a16="http://schemas.microsoft.com/office/drawing/2014/main" id="{00000000-0008-0000-0200-0000A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29" name="Text Box 646">
          <a:extLst>
            <a:ext uri="{FF2B5EF4-FFF2-40B4-BE49-F238E27FC236}">
              <a16:creationId xmlns:a16="http://schemas.microsoft.com/office/drawing/2014/main" id="{00000000-0008-0000-0200-0000A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0" name="Text Box 647">
          <a:extLst>
            <a:ext uri="{FF2B5EF4-FFF2-40B4-BE49-F238E27FC236}">
              <a16:creationId xmlns:a16="http://schemas.microsoft.com/office/drawing/2014/main" id="{00000000-0008-0000-0200-0000A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31" name="Text Box 648">
          <a:extLst>
            <a:ext uri="{FF2B5EF4-FFF2-40B4-BE49-F238E27FC236}">
              <a16:creationId xmlns:a16="http://schemas.microsoft.com/office/drawing/2014/main" id="{00000000-0008-0000-0200-0000A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2" name="Text Box 649">
          <a:extLst>
            <a:ext uri="{FF2B5EF4-FFF2-40B4-BE49-F238E27FC236}">
              <a16:creationId xmlns:a16="http://schemas.microsoft.com/office/drawing/2014/main" id="{00000000-0008-0000-0200-0000B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3" name="Text Box 650">
          <a:extLst>
            <a:ext uri="{FF2B5EF4-FFF2-40B4-BE49-F238E27FC236}">
              <a16:creationId xmlns:a16="http://schemas.microsoft.com/office/drawing/2014/main" id="{00000000-0008-0000-0200-0000B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34" name="Text Box 651">
          <a:extLst>
            <a:ext uri="{FF2B5EF4-FFF2-40B4-BE49-F238E27FC236}">
              <a16:creationId xmlns:a16="http://schemas.microsoft.com/office/drawing/2014/main" id="{00000000-0008-0000-0200-0000B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35" name="Text Box 652">
          <a:extLst>
            <a:ext uri="{FF2B5EF4-FFF2-40B4-BE49-F238E27FC236}">
              <a16:creationId xmlns:a16="http://schemas.microsoft.com/office/drawing/2014/main" id="{00000000-0008-0000-0200-0000B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6" name="Text Box 653">
          <a:extLst>
            <a:ext uri="{FF2B5EF4-FFF2-40B4-BE49-F238E27FC236}">
              <a16:creationId xmlns:a16="http://schemas.microsoft.com/office/drawing/2014/main" id="{00000000-0008-0000-0200-0000B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7" name="Text Box 654">
          <a:extLst>
            <a:ext uri="{FF2B5EF4-FFF2-40B4-BE49-F238E27FC236}">
              <a16:creationId xmlns:a16="http://schemas.microsoft.com/office/drawing/2014/main" id="{00000000-0008-0000-0200-0000B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38" name="Text Box 655">
          <a:extLst>
            <a:ext uri="{FF2B5EF4-FFF2-40B4-BE49-F238E27FC236}">
              <a16:creationId xmlns:a16="http://schemas.microsoft.com/office/drawing/2014/main" id="{00000000-0008-0000-0200-0000B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39" name="Text Box 656">
          <a:extLst>
            <a:ext uri="{FF2B5EF4-FFF2-40B4-BE49-F238E27FC236}">
              <a16:creationId xmlns:a16="http://schemas.microsoft.com/office/drawing/2014/main" id="{00000000-0008-0000-0200-0000B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0" name="Text Box 657">
          <a:extLst>
            <a:ext uri="{FF2B5EF4-FFF2-40B4-BE49-F238E27FC236}">
              <a16:creationId xmlns:a16="http://schemas.microsoft.com/office/drawing/2014/main" id="{00000000-0008-0000-0200-0000B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41" name="Text Box 658">
          <a:extLst>
            <a:ext uri="{FF2B5EF4-FFF2-40B4-BE49-F238E27FC236}">
              <a16:creationId xmlns:a16="http://schemas.microsoft.com/office/drawing/2014/main" id="{00000000-0008-0000-0200-0000B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2" name="Text Box 659">
          <a:extLst>
            <a:ext uri="{FF2B5EF4-FFF2-40B4-BE49-F238E27FC236}">
              <a16:creationId xmlns:a16="http://schemas.microsoft.com/office/drawing/2014/main" id="{00000000-0008-0000-0200-0000B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3" name="Text Box 660">
          <a:extLst>
            <a:ext uri="{FF2B5EF4-FFF2-40B4-BE49-F238E27FC236}">
              <a16:creationId xmlns:a16="http://schemas.microsoft.com/office/drawing/2014/main" id="{00000000-0008-0000-0200-0000B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44" name="Text Box 661">
          <a:extLst>
            <a:ext uri="{FF2B5EF4-FFF2-40B4-BE49-F238E27FC236}">
              <a16:creationId xmlns:a16="http://schemas.microsoft.com/office/drawing/2014/main" id="{00000000-0008-0000-0200-0000B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5" name="Text Box 662">
          <a:extLst>
            <a:ext uri="{FF2B5EF4-FFF2-40B4-BE49-F238E27FC236}">
              <a16:creationId xmlns:a16="http://schemas.microsoft.com/office/drawing/2014/main" id="{00000000-0008-0000-0200-0000B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6" name="Text Box 663">
          <a:extLst>
            <a:ext uri="{FF2B5EF4-FFF2-40B4-BE49-F238E27FC236}">
              <a16:creationId xmlns:a16="http://schemas.microsoft.com/office/drawing/2014/main" id="{00000000-0008-0000-0200-0000B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47" name="Text Box 664">
          <a:extLst>
            <a:ext uri="{FF2B5EF4-FFF2-40B4-BE49-F238E27FC236}">
              <a16:creationId xmlns:a16="http://schemas.microsoft.com/office/drawing/2014/main" id="{00000000-0008-0000-0200-0000B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8" name="Text Box 665">
          <a:extLst>
            <a:ext uri="{FF2B5EF4-FFF2-40B4-BE49-F238E27FC236}">
              <a16:creationId xmlns:a16="http://schemas.microsoft.com/office/drawing/2014/main" id="{00000000-0008-0000-0200-0000C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49" name="Text Box 666">
          <a:extLst>
            <a:ext uri="{FF2B5EF4-FFF2-40B4-BE49-F238E27FC236}">
              <a16:creationId xmlns:a16="http://schemas.microsoft.com/office/drawing/2014/main" id="{00000000-0008-0000-0200-0000C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50" name="Text Box 667">
          <a:extLst>
            <a:ext uri="{FF2B5EF4-FFF2-40B4-BE49-F238E27FC236}">
              <a16:creationId xmlns:a16="http://schemas.microsoft.com/office/drawing/2014/main" id="{00000000-0008-0000-0200-0000C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1" name="Text Box 668">
          <a:extLst>
            <a:ext uri="{FF2B5EF4-FFF2-40B4-BE49-F238E27FC236}">
              <a16:creationId xmlns:a16="http://schemas.microsoft.com/office/drawing/2014/main" id="{00000000-0008-0000-0200-0000C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2" name="Text Box 669">
          <a:extLst>
            <a:ext uri="{FF2B5EF4-FFF2-40B4-BE49-F238E27FC236}">
              <a16:creationId xmlns:a16="http://schemas.microsoft.com/office/drawing/2014/main" id="{00000000-0008-0000-0200-0000C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53" name="Text Box 670">
          <a:extLst>
            <a:ext uri="{FF2B5EF4-FFF2-40B4-BE49-F238E27FC236}">
              <a16:creationId xmlns:a16="http://schemas.microsoft.com/office/drawing/2014/main" id="{00000000-0008-0000-0200-0000C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54" name="Text Box 671">
          <a:extLst>
            <a:ext uri="{FF2B5EF4-FFF2-40B4-BE49-F238E27FC236}">
              <a16:creationId xmlns:a16="http://schemas.microsoft.com/office/drawing/2014/main" id="{00000000-0008-0000-0200-0000C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5" name="Text Box 672">
          <a:extLst>
            <a:ext uri="{FF2B5EF4-FFF2-40B4-BE49-F238E27FC236}">
              <a16:creationId xmlns:a16="http://schemas.microsoft.com/office/drawing/2014/main" id="{00000000-0008-0000-0200-0000C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6" name="Text Box 673">
          <a:extLst>
            <a:ext uri="{FF2B5EF4-FFF2-40B4-BE49-F238E27FC236}">
              <a16:creationId xmlns:a16="http://schemas.microsoft.com/office/drawing/2014/main" id="{00000000-0008-0000-0200-0000C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57" name="Text Box 674">
          <a:extLst>
            <a:ext uri="{FF2B5EF4-FFF2-40B4-BE49-F238E27FC236}">
              <a16:creationId xmlns:a16="http://schemas.microsoft.com/office/drawing/2014/main" id="{00000000-0008-0000-0200-0000C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8" name="Text Box 675">
          <a:extLst>
            <a:ext uri="{FF2B5EF4-FFF2-40B4-BE49-F238E27FC236}">
              <a16:creationId xmlns:a16="http://schemas.microsoft.com/office/drawing/2014/main" id="{00000000-0008-0000-0200-0000C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59" name="Text Box 676">
          <a:extLst>
            <a:ext uri="{FF2B5EF4-FFF2-40B4-BE49-F238E27FC236}">
              <a16:creationId xmlns:a16="http://schemas.microsoft.com/office/drawing/2014/main" id="{00000000-0008-0000-0200-0000C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60" name="Text Box 677">
          <a:extLst>
            <a:ext uri="{FF2B5EF4-FFF2-40B4-BE49-F238E27FC236}">
              <a16:creationId xmlns:a16="http://schemas.microsoft.com/office/drawing/2014/main" id="{00000000-0008-0000-0200-0000C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1" name="Text Box 678">
          <a:extLst>
            <a:ext uri="{FF2B5EF4-FFF2-40B4-BE49-F238E27FC236}">
              <a16:creationId xmlns:a16="http://schemas.microsoft.com/office/drawing/2014/main" id="{00000000-0008-0000-0200-0000C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2" name="Text Box 679">
          <a:extLst>
            <a:ext uri="{FF2B5EF4-FFF2-40B4-BE49-F238E27FC236}">
              <a16:creationId xmlns:a16="http://schemas.microsoft.com/office/drawing/2014/main" id="{00000000-0008-0000-0200-0000C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863" name="Text Box 680">
          <a:extLst>
            <a:ext uri="{FF2B5EF4-FFF2-40B4-BE49-F238E27FC236}">
              <a16:creationId xmlns:a16="http://schemas.microsoft.com/office/drawing/2014/main" id="{00000000-0008-0000-0200-0000C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4" name="Text Box 681">
          <a:extLst>
            <a:ext uri="{FF2B5EF4-FFF2-40B4-BE49-F238E27FC236}">
              <a16:creationId xmlns:a16="http://schemas.microsoft.com/office/drawing/2014/main" id="{00000000-0008-0000-0200-0000D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5" name="Text Box 682">
          <a:extLst>
            <a:ext uri="{FF2B5EF4-FFF2-40B4-BE49-F238E27FC236}">
              <a16:creationId xmlns:a16="http://schemas.microsoft.com/office/drawing/2014/main" id="{00000000-0008-0000-0200-0000D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66" name="Text Box 683">
          <a:extLst>
            <a:ext uri="{FF2B5EF4-FFF2-40B4-BE49-F238E27FC236}">
              <a16:creationId xmlns:a16="http://schemas.microsoft.com/office/drawing/2014/main" id="{00000000-0008-0000-0200-0000D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7" name="Text Box 684">
          <a:extLst>
            <a:ext uri="{FF2B5EF4-FFF2-40B4-BE49-F238E27FC236}">
              <a16:creationId xmlns:a16="http://schemas.microsoft.com/office/drawing/2014/main" id="{00000000-0008-0000-0200-0000D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68" name="Text Box 685">
          <a:extLst>
            <a:ext uri="{FF2B5EF4-FFF2-40B4-BE49-F238E27FC236}">
              <a16:creationId xmlns:a16="http://schemas.microsoft.com/office/drawing/2014/main" id="{00000000-0008-0000-0200-0000D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69" name="Text Box 686">
          <a:extLst>
            <a:ext uri="{FF2B5EF4-FFF2-40B4-BE49-F238E27FC236}">
              <a16:creationId xmlns:a16="http://schemas.microsoft.com/office/drawing/2014/main" id="{00000000-0008-0000-0200-0000D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0" name="Text Box 687">
          <a:extLst>
            <a:ext uri="{FF2B5EF4-FFF2-40B4-BE49-F238E27FC236}">
              <a16:creationId xmlns:a16="http://schemas.microsoft.com/office/drawing/2014/main" id="{00000000-0008-0000-0200-0000D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1" name="Text Box 688">
          <a:extLst>
            <a:ext uri="{FF2B5EF4-FFF2-40B4-BE49-F238E27FC236}">
              <a16:creationId xmlns:a16="http://schemas.microsoft.com/office/drawing/2014/main" id="{00000000-0008-0000-0200-0000D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72" name="Text Box 689">
          <a:extLst>
            <a:ext uri="{FF2B5EF4-FFF2-40B4-BE49-F238E27FC236}">
              <a16:creationId xmlns:a16="http://schemas.microsoft.com/office/drawing/2014/main" id="{00000000-0008-0000-0200-0000D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73" name="Text Box 690">
          <a:extLst>
            <a:ext uri="{FF2B5EF4-FFF2-40B4-BE49-F238E27FC236}">
              <a16:creationId xmlns:a16="http://schemas.microsoft.com/office/drawing/2014/main" id="{00000000-0008-0000-0200-0000D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4" name="Text Box 691">
          <a:extLst>
            <a:ext uri="{FF2B5EF4-FFF2-40B4-BE49-F238E27FC236}">
              <a16:creationId xmlns:a16="http://schemas.microsoft.com/office/drawing/2014/main" id="{00000000-0008-0000-0200-0000D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5" name="Text Box 692">
          <a:extLst>
            <a:ext uri="{FF2B5EF4-FFF2-40B4-BE49-F238E27FC236}">
              <a16:creationId xmlns:a16="http://schemas.microsoft.com/office/drawing/2014/main" id="{00000000-0008-0000-0200-0000D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76" name="Text Box 693">
          <a:extLst>
            <a:ext uri="{FF2B5EF4-FFF2-40B4-BE49-F238E27FC236}">
              <a16:creationId xmlns:a16="http://schemas.microsoft.com/office/drawing/2014/main" id="{00000000-0008-0000-0200-0000D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7" name="Text Box 694">
          <a:extLst>
            <a:ext uri="{FF2B5EF4-FFF2-40B4-BE49-F238E27FC236}">
              <a16:creationId xmlns:a16="http://schemas.microsoft.com/office/drawing/2014/main" id="{00000000-0008-0000-0200-0000D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78" name="Text Box 695">
          <a:extLst>
            <a:ext uri="{FF2B5EF4-FFF2-40B4-BE49-F238E27FC236}">
              <a16:creationId xmlns:a16="http://schemas.microsoft.com/office/drawing/2014/main" id="{00000000-0008-0000-0200-0000D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79" name="Text Box 696">
          <a:extLst>
            <a:ext uri="{FF2B5EF4-FFF2-40B4-BE49-F238E27FC236}">
              <a16:creationId xmlns:a16="http://schemas.microsoft.com/office/drawing/2014/main" id="{00000000-0008-0000-0200-0000D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0" name="Text Box 697">
          <a:extLst>
            <a:ext uri="{FF2B5EF4-FFF2-40B4-BE49-F238E27FC236}">
              <a16:creationId xmlns:a16="http://schemas.microsoft.com/office/drawing/2014/main" id="{00000000-0008-0000-0200-0000E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1" name="Text Box 698">
          <a:extLst>
            <a:ext uri="{FF2B5EF4-FFF2-40B4-BE49-F238E27FC236}">
              <a16:creationId xmlns:a16="http://schemas.microsoft.com/office/drawing/2014/main" id="{00000000-0008-0000-0200-0000E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882" name="Text Box 699">
          <a:extLst>
            <a:ext uri="{FF2B5EF4-FFF2-40B4-BE49-F238E27FC236}">
              <a16:creationId xmlns:a16="http://schemas.microsoft.com/office/drawing/2014/main" id="{00000000-0008-0000-0200-0000E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83" name="Text Box 700">
          <a:extLst>
            <a:ext uri="{FF2B5EF4-FFF2-40B4-BE49-F238E27FC236}">
              <a16:creationId xmlns:a16="http://schemas.microsoft.com/office/drawing/2014/main" id="{00000000-0008-0000-0200-0000E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4" name="Text Box 701">
          <a:extLst>
            <a:ext uri="{FF2B5EF4-FFF2-40B4-BE49-F238E27FC236}">
              <a16:creationId xmlns:a16="http://schemas.microsoft.com/office/drawing/2014/main" id="{00000000-0008-0000-0200-0000E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5" name="Text Box 702">
          <a:extLst>
            <a:ext uri="{FF2B5EF4-FFF2-40B4-BE49-F238E27FC236}">
              <a16:creationId xmlns:a16="http://schemas.microsoft.com/office/drawing/2014/main" id="{00000000-0008-0000-0200-0000E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86" name="Text Box 703">
          <a:extLst>
            <a:ext uri="{FF2B5EF4-FFF2-40B4-BE49-F238E27FC236}">
              <a16:creationId xmlns:a16="http://schemas.microsoft.com/office/drawing/2014/main" id="{00000000-0008-0000-0200-0000E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7" name="Text Box 704">
          <a:extLst>
            <a:ext uri="{FF2B5EF4-FFF2-40B4-BE49-F238E27FC236}">
              <a16:creationId xmlns:a16="http://schemas.microsoft.com/office/drawing/2014/main" id="{00000000-0008-0000-0200-0000E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88" name="Text Box 705">
          <a:extLst>
            <a:ext uri="{FF2B5EF4-FFF2-40B4-BE49-F238E27FC236}">
              <a16:creationId xmlns:a16="http://schemas.microsoft.com/office/drawing/2014/main" id="{00000000-0008-0000-0200-0000E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89" name="Text Box 706">
          <a:extLst>
            <a:ext uri="{FF2B5EF4-FFF2-40B4-BE49-F238E27FC236}">
              <a16:creationId xmlns:a16="http://schemas.microsoft.com/office/drawing/2014/main" id="{00000000-0008-0000-0200-0000E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90" name="Text Box 707">
          <a:extLst>
            <a:ext uri="{FF2B5EF4-FFF2-40B4-BE49-F238E27FC236}">
              <a16:creationId xmlns:a16="http://schemas.microsoft.com/office/drawing/2014/main" id="{00000000-0008-0000-0200-0000E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1" name="Text Box 708">
          <a:extLst>
            <a:ext uri="{FF2B5EF4-FFF2-40B4-BE49-F238E27FC236}">
              <a16:creationId xmlns:a16="http://schemas.microsoft.com/office/drawing/2014/main" id="{00000000-0008-0000-0200-0000E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2" name="Text Box 709">
          <a:extLst>
            <a:ext uri="{FF2B5EF4-FFF2-40B4-BE49-F238E27FC236}">
              <a16:creationId xmlns:a16="http://schemas.microsoft.com/office/drawing/2014/main" id="{00000000-0008-0000-0200-0000E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93" name="Text Box 710">
          <a:extLst>
            <a:ext uri="{FF2B5EF4-FFF2-40B4-BE49-F238E27FC236}">
              <a16:creationId xmlns:a16="http://schemas.microsoft.com/office/drawing/2014/main" id="{00000000-0008-0000-0200-0000E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4" name="Text Box 711">
          <a:extLst>
            <a:ext uri="{FF2B5EF4-FFF2-40B4-BE49-F238E27FC236}">
              <a16:creationId xmlns:a16="http://schemas.microsoft.com/office/drawing/2014/main" id="{00000000-0008-0000-0200-0000E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5" name="Text Box 712">
          <a:extLst>
            <a:ext uri="{FF2B5EF4-FFF2-40B4-BE49-F238E27FC236}">
              <a16:creationId xmlns:a16="http://schemas.microsoft.com/office/drawing/2014/main" id="{00000000-0008-0000-0200-0000E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96" name="Text Box 713">
          <a:extLst>
            <a:ext uri="{FF2B5EF4-FFF2-40B4-BE49-F238E27FC236}">
              <a16:creationId xmlns:a16="http://schemas.microsoft.com/office/drawing/2014/main" id="{00000000-0008-0000-0200-0000F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7" name="Text Box 714">
          <a:extLst>
            <a:ext uri="{FF2B5EF4-FFF2-40B4-BE49-F238E27FC236}">
              <a16:creationId xmlns:a16="http://schemas.microsoft.com/office/drawing/2014/main" id="{00000000-0008-0000-0200-0000F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898" name="Text Box 715">
          <a:extLst>
            <a:ext uri="{FF2B5EF4-FFF2-40B4-BE49-F238E27FC236}">
              <a16:creationId xmlns:a16="http://schemas.microsoft.com/office/drawing/2014/main" id="{00000000-0008-0000-0200-0000F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6899" name="Text Box 716">
          <a:extLst>
            <a:ext uri="{FF2B5EF4-FFF2-40B4-BE49-F238E27FC236}">
              <a16:creationId xmlns:a16="http://schemas.microsoft.com/office/drawing/2014/main" id="{00000000-0008-0000-0200-0000F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00" name="Text Box 717">
          <a:extLst>
            <a:ext uri="{FF2B5EF4-FFF2-40B4-BE49-F238E27FC236}">
              <a16:creationId xmlns:a16="http://schemas.microsoft.com/office/drawing/2014/main" id="{00000000-0008-0000-0200-0000F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1" name="Text Box 718">
          <a:extLst>
            <a:ext uri="{FF2B5EF4-FFF2-40B4-BE49-F238E27FC236}">
              <a16:creationId xmlns:a16="http://schemas.microsoft.com/office/drawing/2014/main" id="{00000000-0008-0000-0200-0000F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2" name="Text Box 719">
          <a:extLst>
            <a:ext uri="{FF2B5EF4-FFF2-40B4-BE49-F238E27FC236}">
              <a16:creationId xmlns:a16="http://schemas.microsoft.com/office/drawing/2014/main" id="{00000000-0008-0000-0200-0000F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03" name="Text Box 720">
          <a:extLst>
            <a:ext uri="{FF2B5EF4-FFF2-40B4-BE49-F238E27FC236}">
              <a16:creationId xmlns:a16="http://schemas.microsoft.com/office/drawing/2014/main" id="{00000000-0008-0000-0200-0000F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4" name="Text Box 721">
          <a:extLst>
            <a:ext uri="{FF2B5EF4-FFF2-40B4-BE49-F238E27FC236}">
              <a16:creationId xmlns:a16="http://schemas.microsoft.com/office/drawing/2014/main" id="{00000000-0008-0000-0200-0000F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5" name="Text Box 722">
          <a:extLst>
            <a:ext uri="{FF2B5EF4-FFF2-40B4-BE49-F238E27FC236}">
              <a16:creationId xmlns:a16="http://schemas.microsoft.com/office/drawing/2014/main" id="{00000000-0008-0000-0200-0000F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06" name="Text Box 723">
          <a:extLst>
            <a:ext uri="{FF2B5EF4-FFF2-40B4-BE49-F238E27FC236}">
              <a16:creationId xmlns:a16="http://schemas.microsoft.com/office/drawing/2014/main" id="{00000000-0008-0000-0200-0000F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07" name="Text Box 724">
          <a:extLst>
            <a:ext uri="{FF2B5EF4-FFF2-40B4-BE49-F238E27FC236}">
              <a16:creationId xmlns:a16="http://schemas.microsoft.com/office/drawing/2014/main" id="{00000000-0008-0000-0200-0000F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8" name="Text Box 725">
          <a:extLst>
            <a:ext uri="{FF2B5EF4-FFF2-40B4-BE49-F238E27FC236}">
              <a16:creationId xmlns:a16="http://schemas.microsoft.com/office/drawing/2014/main" id="{00000000-0008-0000-0200-0000F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09" name="Text Box 726">
          <a:extLst>
            <a:ext uri="{FF2B5EF4-FFF2-40B4-BE49-F238E27FC236}">
              <a16:creationId xmlns:a16="http://schemas.microsoft.com/office/drawing/2014/main" id="{00000000-0008-0000-0200-0000F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10" name="Text Box 727">
          <a:extLst>
            <a:ext uri="{FF2B5EF4-FFF2-40B4-BE49-F238E27FC236}">
              <a16:creationId xmlns:a16="http://schemas.microsoft.com/office/drawing/2014/main" id="{00000000-0008-0000-0200-0000F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1" name="Text Box 728">
          <a:extLst>
            <a:ext uri="{FF2B5EF4-FFF2-40B4-BE49-F238E27FC236}">
              <a16:creationId xmlns:a16="http://schemas.microsoft.com/office/drawing/2014/main" id="{00000000-0008-0000-0200-0000F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2" name="Text Box 729">
          <a:extLst>
            <a:ext uri="{FF2B5EF4-FFF2-40B4-BE49-F238E27FC236}">
              <a16:creationId xmlns:a16="http://schemas.microsoft.com/office/drawing/2014/main" id="{00000000-0008-0000-0200-00000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13" name="Text Box 730">
          <a:extLst>
            <a:ext uri="{FF2B5EF4-FFF2-40B4-BE49-F238E27FC236}">
              <a16:creationId xmlns:a16="http://schemas.microsoft.com/office/drawing/2014/main" id="{00000000-0008-0000-0200-00000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4" name="Text Box 731">
          <a:extLst>
            <a:ext uri="{FF2B5EF4-FFF2-40B4-BE49-F238E27FC236}">
              <a16:creationId xmlns:a16="http://schemas.microsoft.com/office/drawing/2014/main" id="{00000000-0008-0000-0200-00000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5" name="Text Box 732">
          <a:extLst>
            <a:ext uri="{FF2B5EF4-FFF2-40B4-BE49-F238E27FC236}">
              <a16:creationId xmlns:a16="http://schemas.microsoft.com/office/drawing/2014/main" id="{00000000-0008-0000-0200-00000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16" name="Text Box 733">
          <a:extLst>
            <a:ext uri="{FF2B5EF4-FFF2-40B4-BE49-F238E27FC236}">
              <a16:creationId xmlns:a16="http://schemas.microsoft.com/office/drawing/2014/main" id="{00000000-0008-0000-0200-00000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17" name="Text Box 734">
          <a:extLst>
            <a:ext uri="{FF2B5EF4-FFF2-40B4-BE49-F238E27FC236}">
              <a16:creationId xmlns:a16="http://schemas.microsoft.com/office/drawing/2014/main" id="{00000000-0008-0000-0200-00000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8" name="Text Box 735">
          <a:extLst>
            <a:ext uri="{FF2B5EF4-FFF2-40B4-BE49-F238E27FC236}">
              <a16:creationId xmlns:a16="http://schemas.microsoft.com/office/drawing/2014/main" id="{00000000-0008-0000-0200-00000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19" name="Text Box 736">
          <a:extLst>
            <a:ext uri="{FF2B5EF4-FFF2-40B4-BE49-F238E27FC236}">
              <a16:creationId xmlns:a16="http://schemas.microsoft.com/office/drawing/2014/main" id="{00000000-0008-0000-0200-00000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20" name="Text Box 737">
          <a:extLst>
            <a:ext uri="{FF2B5EF4-FFF2-40B4-BE49-F238E27FC236}">
              <a16:creationId xmlns:a16="http://schemas.microsoft.com/office/drawing/2014/main" id="{00000000-0008-0000-0200-00000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1" name="Text Box 738">
          <a:extLst>
            <a:ext uri="{FF2B5EF4-FFF2-40B4-BE49-F238E27FC236}">
              <a16:creationId xmlns:a16="http://schemas.microsoft.com/office/drawing/2014/main" id="{00000000-0008-0000-0200-00000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2" name="Text Box 739">
          <a:extLst>
            <a:ext uri="{FF2B5EF4-FFF2-40B4-BE49-F238E27FC236}">
              <a16:creationId xmlns:a16="http://schemas.microsoft.com/office/drawing/2014/main" id="{00000000-0008-0000-0200-00000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23" name="Text Box 740">
          <a:extLst>
            <a:ext uri="{FF2B5EF4-FFF2-40B4-BE49-F238E27FC236}">
              <a16:creationId xmlns:a16="http://schemas.microsoft.com/office/drawing/2014/main" id="{00000000-0008-0000-0200-00000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24" name="Text Box 741">
          <a:extLst>
            <a:ext uri="{FF2B5EF4-FFF2-40B4-BE49-F238E27FC236}">
              <a16:creationId xmlns:a16="http://schemas.microsoft.com/office/drawing/2014/main" id="{00000000-0008-0000-0200-00000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5" name="Text Box 742">
          <a:extLst>
            <a:ext uri="{FF2B5EF4-FFF2-40B4-BE49-F238E27FC236}">
              <a16:creationId xmlns:a16="http://schemas.microsoft.com/office/drawing/2014/main" id="{00000000-0008-0000-0200-00000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6" name="Text Box 743">
          <a:extLst>
            <a:ext uri="{FF2B5EF4-FFF2-40B4-BE49-F238E27FC236}">
              <a16:creationId xmlns:a16="http://schemas.microsoft.com/office/drawing/2014/main" id="{00000000-0008-0000-0200-00000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27" name="Text Box 744">
          <a:extLst>
            <a:ext uri="{FF2B5EF4-FFF2-40B4-BE49-F238E27FC236}">
              <a16:creationId xmlns:a16="http://schemas.microsoft.com/office/drawing/2014/main" id="{00000000-0008-0000-0200-00000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8" name="Text Box 745">
          <a:extLst>
            <a:ext uri="{FF2B5EF4-FFF2-40B4-BE49-F238E27FC236}">
              <a16:creationId xmlns:a16="http://schemas.microsoft.com/office/drawing/2014/main" id="{00000000-0008-0000-0200-00001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29" name="Text Box 746">
          <a:extLst>
            <a:ext uri="{FF2B5EF4-FFF2-40B4-BE49-F238E27FC236}">
              <a16:creationId xmlns:a16="http://schemas.microsoft.com/office/drawing/2014/main" id="{00000000-0008-0000-0200-00001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30" name="Text Box 747">
          <a:extLst>
            <a:ext uri="{FF2B5EF4-FFF2-40B4-BE49-F238E27FC236}">
              <a16:creationId xmlns:a16="http://schemas.microsoft.com/office/drawing/2014/main" id="{00000000-0008-0000-0200-00001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1" name="Text Box 748">
          <a:extLst>
            <a:ext uri="{FF2B5EF4-FFF2-40B4-BE49-F238E27FC236}">
              <a16:creationId xmlns:a16="http://schemas.microsoft.com/office/drawing/2014/main" id="{00000000-0008-0000-0200-00001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2" name="Text Box 749">
          <a:extLst>
            <a:ext uri="{FF2B5EF4-FFF2-40B4-BE49-F238E27FC236}">
              <a16:creationId xmlns:a16="http://schemas.microsoft.com/office/drawing/2014/main" id="{00000000-0008-0000-0200-00001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33" name="Text Box 750">
          <a:extLst>
            <a:ext uri="{FF2B5EF4-FFF2-40B4-BE49-F238E27FC236}">
              <a16:creationId xmlns:a16="http://schemas.microsoft.com/office/drawing/2014/main" id="{00000000-0008-0000-0200-00001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4" name="Text Box 751">
          <a:extLst>
            <a:ext uri="{FF2B5EF4-FFF2-40B4-BE49-F238E27FC236}">
              <a16:creationId xmlns:a16="http://schemas.microsoft.com/office/drawing/2014/main" id="{00000000-0008-0000-0200-00001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5" name="Text Box 752">
          <a:extLst>
            <a:ext uri="{FF2B5EF4-FFF2-40B4-BE49-F238E27FC236}">
              <a16:creationId xmlns:a16="http://schemas.microsoft.com/office/drawing/2014/main" id="{00000000-0008-0000-0200-00001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36" name="Text Box 753">
          <a:extLst>
            <a:ext uri="{FF2B5EF4-FFF2-40B4-BE49-F238E27FC236}">
              <a16:creationId xmlns:a16="http://schemas.microsoft.com/office/drawing/2014/main" id="{00000000-0008-0000-0200-00001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7" name="Text Box 754">
          <a:extLst>
            <a:ext uri="{FF2B5EF4-FFF2-40B4-BE49-F238E27FC236}">
              <a16:creationId xmlns:a16="http://schemas.microsoft.com/office/drawing/2014/main" id="{00000000-0008-0000-0200-00001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38" name="Text Box 755">
          <a:extLst>
            <a:ext uri="{FF2B5EF4-FFF2-40B4-BE49-F238E27FC236}">
              <a16:creationId xmlns:a16="http://schemas.microsoft.com/office/drawing/2014/main" id="{00000000-0008-0000-0200-00001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39" name="Text Box 756">
          <a:extLst>
            <a:ext uri="{FF2B5EF4-FFF2-40B4-BE49-F238E27FC236}">
              <a16:creationId xmlns:a16="http://schemas.microsoft.com/office/drawing/2014/main" id="{00000000-0008-0000-0200-00001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0" name="Text Box 757">
          <a:extLst>
            <a:ext uri="{FF2B5EF4-FFF2-40B4-BE49-F238E27FC236}">
              <a16:creationId xmlns:a16="http://schemas.microsoft.com/office/drawing/2014/main" id="{00000000-0008-0000-0200-00001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1" name="Text Box 758">
          <a:extLst>
            <a:ext uri="{FF2B5EF4-FFF2-40B4-BE49-F238E27FC236}">
              <a16:creationId xmlns:a16="http://schemas.microsoft.com/office/drawing/2014/main" id="{00000000-0008-0000-0200-00001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42" name="Text Box 759">
          <a:extLst>
            <a:ext uri="{FF2B5EF4-FFF2-40B4-BE49-F238E27FC236}">
              <a16:creationId xmlns:a16="http://schemas.microsoft.com/office/drawing/2014/main" id="{00000000-0008-0000-0200-00001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43" name="Text Box 760">
          <a:extLst>
            <a:ext uri="{FF2B5EF4-FFF2-40B4-BE49-F238E27FC236}">
              <a16:creationId xmlns:a16="http://schemas.microsoft.com/office/drawing/2014/main" id="{00000000-0008-0000-0200-00001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4" name="Text Box 761">
          <a:extLst>
            <a:ext uri="{FF2B5EF4-FFF2-40B4-BE49-F238E27FC236}">
              <a16:creationId xmlns:a16="http://schemas.microsoft.com/office/drawing/2014/main" id="{00000000-0008-0000-0200-00002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5" name="Text Box 762">
          <a:extLst>
            <a:ext uri="{FF2B5EF4-FFF2-40B4-BE49-F238E27FC236}">
              <a16:creationId xmlns:a16="http://schemas.microsoft.com/office/drawing/2014/main" id="{00000000-0008-0000-0200-00002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46" name="Text Box 763">
          <a:extLst>
            <a:ext uri="{FF2B5EF4-FFF2-40B4-BE49-F238E27FC236}">
              <a16:creationId xmlns:a16="http://schemas.microsoft.com/office/drawing/2014/main" id="{00000000-0008-0000-0200-00002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7" name="Text Box 764">
          <a:extLst>
            <a:ext uri="{FF2B5EF4-FFF2-40B4-BE49-F238E27FC236}">
              <a16:creationId xmlns:a16="http://schemas.microsoft.com/office/drawing/2014/main" id="{00000000-0008-0000-0200-00002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48" name="Text Box 765">
          <a:extLst>
            <a:ext uri="{FF2B5EF4-FFF2-40B4-BE49-F238E27FC236}">
              <a16:creationId xmlns:a16="http://schemas.microsoft.com/office/drawing/2014/main" id="{00000000-0008-0000-0200-00002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49" name="Text Box 766">
          <a:extLst>
            <a:ext uri="{FF2B5EF4-FFF2-40B4-BE49-F238E27FC236}">
              <a16:creationId xmlns:a16="http://schemas.microsoft.com/office/drawing/2014/main" id="{00000000-0008-0000-0200-00002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0" name="Text Box 767">
          <a:extLst>
            <a:ext uri="{FF2B5EF4-FFF2-40B4-BE49-F238E27FC236}">
              <a16:creationId xmlns:a16="http://schemas.microsoft.com/office/drawing/2014/main" id="{00000000-0008-0000-0200-00002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1" name="Text Box 768">
          <a:extLst>
            <a:ext uri="{FF2B5EF4-FFF2-40B4-BE49-F238E27FC236}">
              <a16:creationId xmlns:a16="http://schemas.microsoft.com/office/drawing/2014/main" id="{00000000-0008-0000-0200-00002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52" name="Text Box 769">
          <a:extLst>
            <a:ext uri="{FF2B5EF4-FFF2-40B4-BE49-F238E27FC236}">
              <a16:creationId xmlns:a16="http://schemas.microsoft.com/office/drawing/2014/main" id="{00000000-0008-0000-0200-00002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3" name="Text Box 770">
          <a:extLst>
            <a:ext uri="{FF2B5EF4-FFF2-40B4-BE49-F238E27FC236}">
              <a16:creationId xmlns:a16="http://schemas.microsoft.com/office/drawing/2014/main" id="{00000000-0008-0000-0200-00002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4" name="Text Box 771">
          <a:extLst>
            <a:ext uri="{FF2B5EF4-FFF2-40B4-BE49-F238E27FC236}">
              <a16:creationId xmlns:a16="http://schemas.microsoft.com/office/drawing/2014/main" id="{00000000-0008-0000-0200-00002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55" name="Text Box 772">
          <a:extLst>
            <a:ext uri="{FF2B5EF4-FFF2-40B4-BE49-F238E27FC236}">
              <a16:creationId xmlns:a16="http://schemas.microsoft.com/office/drawing/2014/main" id="{00000000-0008-0000-0200-00002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6" name="Text Box 773">
          <a:extLst>
            <a:ext uri="{FF2B5EF4-FFF2-40B4-BE49-F238E27FC236}">
              <a16:creationId xmlns:a16="http://schemas.microsoft.com/office/drawing/2014/main" id="{00000000-0008-0000-0200-00002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7" name="Text Box 774">
          <a:extLst>
            <a:ext uri="{FF2B5EF4-FFF2-40B4-BE49-F238E27FC236}">
              <a16:creationId xmlns:a16="http://schemas.microsoft.com/office/drawing/2014/main" id="{00000000-0008-0000-0200-00002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58" name="Text Box 775">
          <a:extLst>
            <a:ext uri="{FF2B5EF4-FFF2-40B4-BE49-F238E27FC236}">
              <a16:creationId xmlns:a16="http://schemas.microsoft.com/office/drawing/2014/main" id="{00000000-0008-0000-0200-00002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59" name="Text Box 776">
          <a:extLst>
            <a:ext uri="{FF2B5EF4-FFF2-40B4-BE49-F238E27FC236}">
              <a16:creationId xmlns:a16="http://schemas.microsoft.com/office/drawing/2014/main" id="{00000000-0008-0000-0200-00002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0" name="Text Box 777">
          <a:extLst>
            <a:ext uri="{FF2B5EF4-FFF2-40B4-BE49-F238E27FC236}">
              <a16:creationId xmlns:a16="http://schemas.microsoft.com/office/drawing/2014/main" id="{00000000-0008-0000-0200-00003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61" name="Text Box 778">
          <a:extLst>
            <a:ext uri="{FF2B5EF4-FFF2-40B4-BE49-F238E27FC236}">
              <a16:creationId xmlns:a16="http://schemas.microsoft.com/office/drawing/2014/main" id="{00000000-0008-0000-0200-00003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62" name="Text Box 779">
          <a:extLst>
            <a:ext uri="{FF2B5EF4-FFF2-40B4-BE49-F238E27FC236}">
              <a16:creationId xmlns:a16="http://schemas.microsoft.com/office/drawing/2014/main" id="{00000000-0008-0000-0200-00003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3" name="Text Box 780">
          <a:extLst>
            <a:ext uri="{FF2B5EF4-FFF2-40B4-BE49-F238E27FC236}">
              <a16:creationId xmlns:a16="http://schemas.microsoft.com/office/drawing/2014/main" id="{00000000-0008-0000-0200-00003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4" name="Text Box 781">
          <a:extLst>
            <a:ext uri="{FF2B5EF4-FFF2-40B4-BE49-F238E27FC236}">
              <a16:creationId xmlns:a16="http://schemas.microsoft.com/office/drawing/2014/main" id="{00000000-0008-0000-0200-00003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65" name="Text Box 782">
          <a:extLst>
            <a:ext uri="{FF2B5EF4-FFF2-40B4-BE49-F238E27FC236}">
              <a16:creationId xmlns:a16="http://schemas.microsoft.com/office/drawing/2014/main" id="{00000000-0008-0000-0200-00003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6" name="Text Box 783">
          <a:extLst>
            <a:ext uri="{FF2B5EF4-FFF2-40B4-BE49-F238E27FC236}">
              <a16:creationId xmlns:a16="http://schemas.microsoft.com/office/drawing/2014/main" id="{00000000-0008-0000-0200-00003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7" name="Text Box 784">
          <a:extLst>
            <a:ext uri="{FF2B5EF4-FFF2-40B4-BE49-F238E27FC236}">
              <a16:creationId xmlns:a16="http://schemas.microsoft.com/office/drawing/2014/main" id="{00000000-0008-0000-0200-00003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68" name="Text Box 785">
          <a:extLst>
            <a:ext uri="{FF2B5EF4-FFF2-40B4-BE49-F238E27FC236}">
              <a16:creationId xmlns:a16="http://schemas.microsoft.com/office/drawing/2014/main" id="{00000000-0008-0000-0200-00003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69" name="Text Box 786">
          <a:extLst>
            <a:ext uri="{FF2B5EF4-FFF2-40B4-BE49-F238E27FC236}">
              <a16:creationId xmlns:a16="http://schemas.microsoft.com/office/drawing/2014/main" id="{00000000-0008-0000-0200-00003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0" name="Text Box 787">
          <a:extLst>
            <a:ext uri="{FF2B5EF4-FFF2-40B4-BE49-F238E27FC236}">
              <a16:creationId xmlns:a16="http://schemas.microsoft.com/office/drawing/2014/main" id="{00000000-0008-0000-0200-00003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71" name="Text Box 788">
          <a:extLst>
            <a:ext uri="{FF2B5EF4-FFF2-40B4-BE49-F238E27FC236}">
              <a16:creationId xmlns:a16="http://schemas.microsoft.com/office/drawing/2014/main" id="{00000000-0008-0000-0200-00003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2" name="Text Box 789">
          <a:extLst>
            <a:ext uri="{FF2B5EF4-FFF2-40B4-BE49-F238E27FC236}">
              <a16:creationId xmlns:a16="http://schemas.microsoft.com/office/drawing/2014/main" id="{00000000-0008-0000-0200-00003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3" name="Text Box 790">
          <a:extLst>
            <a:ext uri="{FF2B5EF4-FFF2-40B4-BE49-F238E27FC236}">
              <a16:creationId xmlns:a16="http://schemas.microsoft.com/office/drawing/2014/main" id="{00000000-0008-0000-0200-00003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74" name="Text Box 791">
          <a:extLst>
            <a:ext uri="{FF2B5EF4-FFF2-40B4-BE49-F238E27FC236}">
              <a16:creationId xmlns:a16="http://schemas.microsoft.com/office/drawing/2014/main" id="{00000000-0008-0000-0200-00003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5" name="Text Box 792">
          <a:extLst>
            <a:ext uri="{FF2B5EF4-FFF2-40B4-BE49-F238E27FC236}">
              <a16:creationId xmlns:a16="http://schemas.microsoft.com/office/drawing/2014/main" id="{00000000-0008-0000-0200-00003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6" name="Text Box 793">
          <a:extLst>
            <a:ext uri="{FF2B5EF4-FFF2-40B4-BE49-F238E27FC236}">
              <a16:creationId xmlns:a16="http://schemas.microsoft.com/office/drawing/2014/main" id="{00000000-0008-0000-0200-00004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77" name="Text Box 794">
          <a:extLst>
            <a:ext uri="{FF2B5EF4-FFF2-40B4-BE49-F238E27FC236}">
              <a16:creationId xmlns:a16="http://schemas.microsoft.com/office/drawing/2014/main" id="{00000000-0008-0000-0200-00004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8" name="Text Box 795">
          <a:extLst>
            <a:ext uri="{FF2B5EF4-FFF2-40B4-BE49-F238E27FC236}">
              <a16:creationId xmlns:a16="http://schemas.microsoft.com/office/drawing/2014/main" id="{00000000-0008-0000-0200-00004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79" name="Text Box 796">
          <a:extLst>
            <a:ext uri="{FF2B5EF4-FFF2-40B4-BE49-F238E27FC236}">
              <a16:creationId xmlns:a16="http://schemas.microsoft.com/office/drawing/2014/main" id="{00000000-0008-0000-0200-00004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80" name="Text Box 797">
          <a:extLst>
            <a:ext uri="{FF2B5EF4-FFF2-40B4-BE49-F238E27FC236}">
              <a16:creationId xmlns:a16="http://schemas.microsoft.com/office/drawing/2014/main" id="{00000000-0008-0000-0200-00004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81" name="Text Box 798">
          <a:extLst>
            <a:ext uri="{FF2B5EF4-FFF2-40B4-BE49-F238E27FC236}">
              <a16:creationId xmlns:a16="http://schemas.microsoft.com/office/drawing/2014/main" id="{00000000-0008-0000-0200-00004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2" name="Text Box 799">
          <a:extLst>
            <a:ext uri="{FF2B5EF4-FFF2-40B4-BE49-F238E27FC236}">
              <a16:creationId xmlns:a16="http://schemas.microsoft.com/office/drawing/2014/main" id="{00000000-0008-0000-0200-00004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3" name="Text Box 800">
          <a:extLst>
            <a:ext uri="{FF2B5EF4-FFF2-40B4-BE49-F238E27FC236}">
              <a16:creationId xmlns:a16="http://schemas.microsoft.com/office/drawing/2014/main" id="{00000000-0008-0000-0200-00004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84" name="Text Box 801">
          <a:extLst>
            <a:ext uri="{FF2B5EF4-FFF2-40B4-BE49-F238E27FC236}">
              <a16:creationId xmlns:a16="http://schemas.microsoft.com/office/drawing/2014/main" id="{00000000-0008-0000-0200-00004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5" name="Text Box 802">
          <a:extLst>
            <a:ext uri="{FF2B5EF4-FFF2-40B4-BE49-F238E27FC236}">
              <a16:creationId xmlns:a16="http://schemas.microsoft.com/office/drawing/2014/main" id="{00000000-0008-0000-0200-00004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6" name="Text Box 803">
          <a:extLst>
            <a:ext uri="{FF2B5EF4-FFF2-40B4-BE49-F238E27FC236}">
              <a16:creationId xmlns:a16="http://schemas.microsoft.com/office/drawing/2014/main" id="{00000000-0008-0000-0200-00004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87" name="Text Box 804">
          <a:extLst>
            <a:ext uri="{FF2B5EF4-FFF2-40B4-BE49-F238E27FC236}">
              <a16:creationId xmlns:a16="http://schemas.microsoft.com/office/drawing/2014/main" id="{00000000-0008-0000-0200-00004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8" name="Text Box 805">
          <a:extLst>
            <a:ext uri="{FF2B5EF4-FFF2-40B4-BE49-F238E27FC236}">
              <a16:creationId xmlns:a16="http://schemas.microsoft.com/office/drawing/2014/main" id="{00000000-0008-0000-0200-00004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89" name="Text Box 806">
          <a:extLst>
            <a:ext uri="{FF2B5EF4-FFF2-40B4-BE49-F238E27FC236}">
              <a16:creationId xmlns:a16="http://schemas.microsoft.com/office/drawing/2014/main" id="{00000000-0008-0000-0200-00004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6990" name="Text Box 807">
          <a:extLst>
            <a:ext uri="{FF2B5EF4-FFF2-40B4-BE49-F238E27FC236}">
              <a16:creationId xmlns:a16="http://schemas.microsoft.com/office/drawing/2014/main" id="{00000000-0008-0000-0200-00004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1" name="Text Box 808">
          <a:extLst>
            <a:ext uri="{FF2B5EF4-FFF2-40B4-BE49-F238E27FC236}">
              <a16:creationId xmlns:a16="http://schemas.microsoft.com/office/drawing/2014/main" id="{00000000-0008-0000-0200-00004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2" name="Text Box 809">
          <a:extLst>
            <a:ext uri="{FF2B5EF4-FFF2-40B4-BE49-F238E27FC236}">
              <a16:creationId xmlns:a16="http://schemas.microsoft.com/office/drawing/2014/main" id="{00000000-0008-0000-0200-00005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93" name="Text Box 810">
          <a:extLst>
            <a:ext uri="{FF2B5EF4-FFF2-40B4-BE49-F238E27FC236}">
              <a16:creationId xmlns:a16="http://schemas.microsoft.com/office/drawing/2014/main" id="{00000000-0008-0000-0200-00005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4" name="Text Box 811">
          <a:extLst>
            <a:ext uri="{FF2B5EF4-FFF2-40B4-BE49-F238E27FC236}">
              <a16:creationId xmlns:a16="http://schemas.microsoft.com/office/drawing/2014/main" id="{00000000-0008-0000-0200-00005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5" name="Text Box 812">
          <a:extLst>
            <a:ext uri="{FF2B5EF4-FFF2-40B4-BE49-F238E27FC236}">
              <a16:creationId xmlns:a16="http://schemas.microsoft.com/office/drawing/2014/main" id="{00000000-0008-0000-0200-00005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96" name="Text Box 813">
          <a:extLst>
            <a:ext uri="{FF2B5EF4-FFF2-40B4-BE49-F238E27FC236}">
              <a16:creationId xmlns:a16="http://schemas.microsoft.com/office/drawing/2014/main" id="{00000000-0008-0000-0200-00005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7" name="Text Box 814">
          <a:extLst>
            <a:ext uri="{FF2B5EF4-FFF2-40B4-BE49-F238E27FC236}">
              <a16:creationId xmlns:a16="http://schemas.microsoft.com/office/drawing/2014/main" id="{00000000-0008-0000-0200-00005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6998" name="Text Box 815">
          <a:extLst>
            <a:ext uri="{FF2B5EF4-FFF2-40B4-BE49-F238E27FC236}">
              <a16:creationId xmlns:a16="http://schemas.microsoft.com/office/drawing/2014/main" id="{00000000-0008-0000-0200-00005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6999" name="Text Box 816">
          <a:extLst>
            <a:ext uri="{FF2B5EF4-FFF2-40B4-BE49-F238E27FC236}">
              <a16:creationId xmlns:a16="http://schemas.microsoft.com/office/drawing/2014/main" id="{00000000-0008-0000-0200-00005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00" name="Text Box 817">
          <a:extLst>
            <a:ext uri="{FF2B5EF4-FFF2-40B4-BE49-F238E27FC236}">
              <a16:creationId xmlns:a16="http://schemas.microsoft.com/office/drawing/2014/main" id="{00000000-0008-0000-0200-00005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1" name="Text Box 818">
          <a:extLst>
            <a:ext uri="{FF2B5EF4-FFF2-40B4-BE49-F238E27FC236}">
              <a16:creationId xmlns:a16="http://schemas.microsoft.com/office/drawing/2014/main" id="{00000000-0008-0000-0200-00005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2" name="Text Box 819">
          <a:extLst>
            <a:ext uri="{FF2B5EF4-FFF2-40B4-BE49-F238E27FC236}">
              <a16:creationId xmlns:a16="http://schemas.microsoft.com/office/drawing/2014/main" id="{00000000-0008-0000-0200-00005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03" name="Text Box 820">
          <a:extLst>
            <a:ext uri="{FF2B5EF4-FFF2-40B4-BE49-F238E27FC236}">
              <a16:creationId xmlns:a16="http://schemas.microsoft.com/office/drawing/2014/main" id="{00000000-0008-0000-0200-00005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4" name="Text Box 821">
          <a:extLst>
            <a:ext uri="{FF2B5EF4-FFF2-40B4-BE49-F238E27FC236}">
              <a16:creationId xmlns:a16="http://schemas.microsoft.com/office/drawing/2014/main" id="{00000000-0008-0000-0200-00005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5" name="Text Box 822">
          <a:extLst>
            <a:ext uri="{FF2B5EF4-FFF2-40B4-BE49-F238E27FC236}">
              <a16:creationId xmlns:a16="http://schemas.microsoft.com/office/drawing/2014/main" id="{00000000-0008-0000-0200-00005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06" name="Text Box 823">
          <a:extLst>
            <a:ext uri="{FF2B5EF4-FFF2-40B4-BE49-F238E27FC236}">
              <a16:creationId xmlns:a16="http://schemas.microsoft.com/office/drawing/2014/main" id="{00000000-0008-0000-0200-00005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7" name="Text Box 824">
          <a:extLst>
            <a:ext uri="{FF2B5EF4-FFF2-40B4-BE49-F238E27FC236}">
              <a16:creationId xmlns:a16="http://schemas.microsoft.com/office/drawing/2014/main" id="{00000000-0008-0000-0200-00005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08" name="Text Box 825">
          <a:extLst>
            <a:ext uri="{FF2B5EF4-FFF2-40B4-BE49-F238E27FC236}">
              <a16:creationId xmlns:a16="http://schemas.microsoft.com/office/drawing/2014/main" id="{00000000-0008-0000-0200-00006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09" name="Text Box 826">
          <a:extLst>
            <a:ext uri="{FF2B5EF4-FFF2-40B4-BE49-F238E27FC236}">
              <a16:creationId xmlns:a16="http://schemas.microsoft.com/office/drawing/2014/main" id="{00000000-0008-0000-0200-00006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0" name="Text Box 827">
          <a:extLst>
            <a:ext uri="{FF2B5EF4-FFF2-40B4-BE49-F238E27FC236}">
              <a16:creationId xmlns:a16="http://schemas.microsoft.com/office/drawing/2014/main" id="{00000000-0008-0000-0200-00006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1" name="Text Box 828">
          <a:extLst>
            <a:ext uri="{FF2B5EF4-FFF2-40B4-BE49-F238E27FC236}">
              <a16:creationId xmlns:a16="http://schemas.microsoft.com/office/drawing/2014/main" id="{00000000-0008-0000-0200-00006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12" name="Text Box 829">
          <a:extLst>
            <a:ext uri="{FF2B5EF4-FFF2-40B4-BE49-F238E27FC236}">
              <a16:creationId xmlns:a16="http://schemas.microsoft.com/office/drawing/2014/main" id="{00000000-0008-0000-0200-00006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3" name="Text Box 830">
          <a:extLst>
            <a:ext uri="{FF2B5EF4-FFF2-40B4-BE49-F238E27FC236}">
              <a16:creationId xmlns:a16="http://schemas.microsoft.com/office/drawing/2014/main" id="{00000000-0008-0000-0200-00006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4" name="Text Box 831">
          <a:extLst>
            <a:ext uri="{FF2B5EF4-FFF2-40B4-BE49-F238E27FC236}">
              <a16:creationId xmlns:a16="http://schemas.microsoft.com/office/drawing/2014/main" id="{00000000-0008-0000-0200-00006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15" name="Text Box 832">
          <a:extLst>
            <a:ext uri="{FF2B5EF4-FFF2-40B4-BE49-F238E27FC236}">
              <a16:creationId xmlns:a16="http://schemas.microsoft.com/office/drawing/2014/main" id="{00000000-0008-0000-0200-00006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6" name="Text Box 833">
          <a:extLst>
            <a:ext uri="{FF2B5EF4-FFF2-40B4-BE49-F238E27FC236}">
              <a16:creationId xmlns:a16="http://schemas.microsoft.com/office/drawing/2014/main" id="{00000000-0008-0000-0200-00006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17" name="Text Box 834">
          <a:extLst>
            <a:ext uri="{FF2B5EF4-FFF2-40B4-BE49-F238E27FC236}">
              <a16:creationId xmlns:a16="http://schemas.microsoft.com/office/drawing/2014/main" id="{00000000-0008-0000-0200-00006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18" name="Text Box 835">
          <a:extLst>
            <a:ext uri="{FF2B5EF4-FFF2-40B4-BE49-F238E27FC236}">
              <a16:creationId xmlns:a16="http://schemas.microsoft.com/office/drawing/2014/main" id="{00000000-0008-0000-0200-00006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19" name="Text Box 836">
          <a:extLst>
            <a:ext uri="{FF2B5EF4-FFF2-40B4-BE49-F238E27FC236}">
              <a16:creationId xmlns:a16="http://schemas.microsoft.com/office/drawing/2014/main" id="{00000000-0008-0000-0200-00006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0" name="Text Box 837">
          <a:extLst>
            <a:ext uri="{FF2B5EF4-FFF2-40B4-BE49-F238E27FC236}">
              <a16:creationId xmlns:a16="http://schemas.microsoft.com/office/drawing/2014/main" id="{00000000-0008-0000-0200-00006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1" name="Text Box 838">
          <a:extLst>
            <a:ext uri="{FF2B5EF4-FFF2-40B4-BE49-F238E27FC236}">
              <a16:creationId xmlns:a16="http://schemas.microsoft.com/office/drawing/2014/main" id="{00000000-0008-0000-0200-00006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22" name="Text Box 839">
          <a:extLst>
            <a:ext uri="{FF2B5EF4-FFF2-40B4-BE49-F238E27FC236}">
              <a16:creationId xmlns:a16="http://schemas.microsoft.com/office/drawing/2014/main" id="{00000000-0008-0000-0200-00006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3" name="Text Box 840">
          <a:extLst>
            <a:ext uri="{FF2B5EF4-FFF2-40B4-BE49-F238E27FC236}">
              <a16:creationId xmlns:a16="http://schemas.microsoft.com/office/drawing/2014/main" id="{00000000-0008-0000-0200-00006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4" name="Text Box 841">
          <a:extLst>
            <a:ext uri="{FF2B5EF4-FFF2-40B4-BE49-F238E27FC236}">
              <a16:creationId xmlns:a16="http://schemas.microsoft.com/office/drawing/2014/main" id="{00000000-0008-0000-0200-00007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25" name="Text Box 842">
          <a:extLst>
            <a:ext uri="{FF2B5EF4-FFF2-40B4-BE49-F238E27FC236}">
              <a16:creationId xmlns:a16="http://schemas.microsoft.com/office/drawing/2014/main" id="{00000000-0008-0000-0200-00007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6" name="Text Box 843">
          <a:extLst>
            <a:ext uri="{FF2B5EF4-FFF2-40B4-BE49-F238E27FC236}">
              <a16:creationId xmlns:a16="http://schemas.microsoft.com/office/drawing/2014/main" id="{00000000-0008-0000-0200-00007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7" name="Text Box 844">
          <a:extLst>
            <a:ext uri="{FF2B5EF4-FFF2-40B4-BE49-F238E27FC236}">
              <a16:creationId xmlns:a16="http://schemas.microsoft.com/office/drawing/2014/main" id="{00000000-0008-0000-0200-00007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28" name="Text Box 845">
          <a:extLst>
            <a:ext uri="{FF2B5EF4-FFF2-40B4-BE49-F238E27FC236}">
              <a16:creationId xmlns:a16="http://schemas.microsoft.com/office/drawing/2014/main" id="{00000000-0008-0000-0200-00007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29" name="Text Box 846">
          <a:extLst>
            <a:ext uri="{FF2B5EF4-FFF2-40B4-BE49-F238E27FC236}">
              <a16:creationId xmlns:a16="http://schemas.microsoft.com/office/drawing/2014/main" id="{00000000-0008-0000-0200-00007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0" name="Text Box 847">
          <a:extLst>
            <a:ext uri="{FF2B5EF4-FFF2-40B4-BE49-F238E27FC236}">
              <a16:creationId xmlns:a16="http://schemas.microsoft.com/office/drawing/2014/main" id="{00000000-0008-0000-0200-00007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31" name="Text Box 848">
          <a:extLst>
            <a:ext uri="{FF2B5EF4-FFF2-40B4-BE49-F238E27FC236}">
              <a16:creationId xmlns:a16="http://schemas.microsoft.com/office/drawing/2014/main" id="{00000000-0008-0000-0200-00007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2" name="Text Box 849">
          <a:extLst>
            <a:ext uri="{FF2B5EF4-FFF2-40B4-BE49-F238E27FC236}">
              <a16:creationId xmlns:a16="http://schemas.microsoft.com/office/drawing/2014/main" id="{00000000-0008-0000-0200-00007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3" name="Text Box 850">
          <a:extLst>
            <a:ext uri="{FF2B5EF4-FFF2-40B4-BE49-F238E27FC236}">
              <a16:creationId xmlns:a16="http://schemas.microsoft.com/office/drawing/2014/main" id="{00000000-0008-0000-0200-00007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34" name="Text Box 851">
          <a:extLst>
            <a:ext uri="{FF2B5EF4-FFF2-40B4-BE49-F238E27FC236}">
              <a16:creationId xmlns:a16="http://schemas.microsoft.com/office/drawing/2014/main" id="{00000000-0008-0000-0200-00007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5" name="Text Box 852">
          <a:extLst>
            <a:ext uri="{FF2B5EF4-FFF2-40B4-BE49-F238E27FC236}">
              <a16:creationId xmlns:a16="http://schemas.microsoft.com/office/drawing/2014/main" id="{00000000-0008-0000-0200-00007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6" name="Text Box 853">
          <a:extLst>
            <a:ext uri="{FF2B5EF4-FFF2-40B4-BE49-F238E27FC236}">
              <a16:creationId xmlns:a16="http://schemas.microsoft.com/office/drawing/2014/main" id="{00000000-0008-0000-0200-00007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37" name="Text Box 854">
          <a:extLst>
            <a:ext uri="{FF2B5EF4-FFF2-40B4-BE49-F238E27FC236}">
              <a16:creationId xmlns:a16="http://schemas.microsoft.com/office/drawing/2014/main" id="{00000000-0008-0000-0200-00007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38" name="Text Box 855">
          <a:extLst>
            <a:ext uri="{FF2B5EF4-FFF2-40B4-BE49-F238E27FC236}">
              <a16:creationId xmlns:a16="http://schemas.microsoft.com/office/drawing/2014/main" id="{00000000-0008-0000-0200-00007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39" name="Text Box 856">
          <a:extLst>
            <a:ext uri="{FF2B5EF4-FFF2-40B4-BE49-F238E27FC236}">
              <a16:creationId xmlns:a16="http://schemas.microsoft.com/office/drawing/2014/main" id="{00000000-0008-0000-0200-00007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0" name="Text Box 857">
          <a:extLst>
            <a:ext uri="{FF2B5EF4-FFF2-40B4-BE49-F238E27FC236}">
              <a16:creationId xmlns:a16="http://schemas.microsoft.com/office/drawing/2014/main" id="{00000000-0008-0000-0200-00008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41" name="Text Box 858">
          <a:extLst>
            <a:ext uri="{FF2B5EF4-FFF2-40B4-BE49-F238E27FC236}">
              <a16:creationId xmlns:a16="http://schemas.microsoft.com/office/drawing/2014/main" id="{00000000-0008-0000-0200-00008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2" name="Text Box 859">
          <a:extLst>
            <a:ext uri="{FF2B5EF4-FFF2-40B4-BE49-F238E27FC236}">
              <a16:creationId xmlns:a16="http://schemas.microsoft.com/office/drawing/2014/main" id="{00000000-0008-0000-0200-00008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3" name="Text Box 860">
          <a:extLst>
            <a:ext uri="{FF2B5EF4-FFF2-40B4-BE49-F238E27FC236}">
              <a16:creationId xmlns:a16="http://schemas.microsoft.com/office/drawing/2014/main" id="{00000000-0008-0000-0200-00008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44" name="Text Box 861">
          <a:extLst>
            <a:ext uri="{FF2B5EF4-FFF2-40B4-BE49-F238E27FC236}">
              <a16:creationId xmlns:a16="http://schemas.microsoft.com/office/drawing/2014/main" id="{00000000-0008-0000-0200-00008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5" name="Text Box 862">
          <a:extLst>
            <a:ext uri="{FF2B5EF4-FFF2-40B4-BE49-F238E27FC236}">
              <a16:creationId xmlns:a16="http://schemas.microsoft.com/office/drawing/2014/main" id="{00000000-0008-0000-0200-00008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6" name="Text Box 863">
          <a:extLst>
            <a:ext uri="{FF2B5EF4-FFF2-40B4-BE49-F238E27FC236}">
              <a16:creationId xmlns:a16="http://schemas.microsoft.com/office/drawing/2014/main" id="{00000000-0008-0000-0200-00008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47" name="Text Box 864">
          <a:extLst>
            <a:ext uri="{FF2B5EF4-FFF2-40B4-BE49-F238E27FC236}">
              <a16:creationId xmlns:a16="http://schemas.microsoft.com/office/drawing/2014/main" id="{00000000-0008-0000-0200-00008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8" name="Text Box 865">
          <a:extLst>
            <a:ext uri="{FF2B5EF4-FFF2-40B4-BE49-F238E27FC236}">
              <a16:creationId xmlns:a16="http://schemas.microsoft.com/office/drawing/2014/main" id="{00000000-0008-0000-0200-00008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49" name="Text Box 866">
          <a:extLst>
            <a:ext uri="{FF2B5EF4-FFF2-40B4-BE49-F238E27FC236}">
              <a16:creationId xmlns:a16="http://schemas.microsoft.com/office/drawing/2014/main" id="{00000000-0008-0000-0200-00008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50" name="Text Box 867">
          <a:extLst>
            <a:ext uri="{FF2B5EF4-FFF2-40B4-BE49-F238E27FC236}">
              <a16:creationId xmlns:a16="http://schemas.microsoft.com/office/drawing/2014/main" id="{00000000-0008-0000-0200-00008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93</xdr:row>
      <xdr:rowOff>0</xdr:rowOff>
    </xdr:from>
    <xdr:ext cx="0" cy="38100"/>
    <xdr:sp macro="" textlink="">
      <xdr:nvSpPr>
        <xdr:cNvPr id="7051" name="Text Box 868">
          <a:extLst>
            <a:ext uri="{FF2B5EF4-FFF2-40B4-BE49-F238E27FC236}">
              <a16:creationId xmlns:a16="http://schemas.microsoft.com/office/drawing/2014/main" id="{00000000-0008-0000-0200-00008B1B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93</xdr:row>
      <xdr:rowOff>0</xdr:rowOff>
    </xdr:from>
    <xdr:ext cx="0" cy="38100"/>
    <xdr:sp macro="" textlink="">
      <xdr:nvSpPr>
        <xdr:cNvPr id="7052" name="Text Box 869">
          <a:extLst>
            <a:ext uri="{FF2B5EF4-FFF2-40B4-BE49-F238E27FC236}">
              <a16:creationId xmlns:a16="http://schemas.microsoft.com/office/drawing/2014/main" id="{00000000-0008-0000-0200-00008C1B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53" name="Text Box 101">
          <a:extLst>
            <a:ext uri="{FF2B5EF4-FFF2-40B4-BE49-F238E27FC236}">
              <a16:creationId xmlns:a16="http://schemas.microsoft.com/office/drawing/2014/main" id="{00000000-0008-0000-0200-00008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54" name="Text Box 102">
          <a:extLst>
            <a:ext uri="{FF2B5EF4-FFF2-40B4-BE49-F238E27FC236}">
              <a16:creationId xmlns:a16="http://schemas.microsoft.com/office/drawing/2014/main" id="{00000000-0008-0000-0200-00008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162204"/>
    <xdr:sp macro="" textlink="">
      <xdr:nvSpPr>
        <xdr:cNvPr id="7055" name="Text Box 130">
          <a:extLst>
            <a:ext uri="{FF2B5EF4-FFF2-40B4-BE49-F238E27FC236}">
              <a16:creationId xmlns:a16="http://schemas.microsoft.com/office/drawing/2014/main" id="{00000000-0008-0000-0200-00008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056" name="Text Box 131">
          <a:extLst>
            <a:ext uri="{FF2B5EF4-FFF2-40B4-BE49-F238E27FC236}">
              <a16:creationId xmlns:a16="http://schemas.microsoft.com/office/drawing/2014/main" id="{00000000-0008-0000-0200-00009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57" name="Text Box 132">
          <a:extLst>
            <a:ext uri="{FF2B5EF4-FFF2-40B4-BE49-F238E27FC236}">
              <a16:creationId xmlns:a16="http://schemas.microsoft.com/office/drawing/2014/main" id="{00000000-0008-0000-0200-00009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58" name="Text Box 133">
          <a:extLst>
            <a:ext uri="{FF2B5EF4-FFF2-40B4-BE49-F238E27FC236}">
              <a16:creationId xmlns:a16="http://schemas.microsoft.com/office/drawing/2014/main" id="{00000000-0008-0000-0200-00009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59" name="Text Box 134">
          <a:extLst>
            <a:ext uri="{FF2B5EF4-FFF2-40B4-BE49-F238E27FC236}">
              <a16:creationId xmlns:a16="http://schemas.microsoft.com/office/drawing/2014/main" id="{00000000-0008-0000-0200-00009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0" name="Text Box 135">
          <a:extLst>
            <a:ext uri="{FF2B5EF4-FFF2-40B4-BE49-F238E27FC236}">
              <a16:creationId xmlns:a16="http://schemas.microsoft.com/office/drawing/2014/main" id="{00000000-0008-0000-0200-00009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1" name="Text Box 136">
          <a:extLst>
            <a:ext uri="{FF2B5EF4-FFF2-40B4-BE49-F238E27FC236}">
              <a16:creationId xmlns:a16="http://schemas.microsoft.com/office/drawing/2014/main" id="{00000000-0008-0000-0200-00009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062" name="Text Box 137">
          <a:extLst>
            <a:ext uri="{FF2B5EF4-FFF2-40B4-BE49-F238E27FC236}">
              <a16:creationId xmlns:a16="http://schemas.microsoft.com/office/drawing/2014/main" id="{00000000-0008-0000-0200-00009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3" name="Text Box 138">
          <a:extLst>
            <a:ext uri="{FF2B5EF4-FFF2-40B4-BE49-F238E27FC236}">
              <a16:creationId xmlns:a16="http://schemas.microsoft.com/office/drawing/2014/main" id="{00000000-0008-0000-0200-00009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4" name="Text Box 139">
          <a:extLst>
            <a:ext uri="{FF2B5EF4-FFF2-40B4-BE49-F238E27FC236}">
              <a16:creationId xmlns:a16="http://schemas.microsoft.com/office/drawing/2014/main" id="{00000000-0008-0000-0200-00009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65" name="Text Box 140">
          <a:extLst>
            <a:ext uri="{FF2B5EF4-FFF2-40B4-BE49-F238E27FC236}">
              <a16:creationId xmlns:a16="http://schemas.microsoft.com/office/drawing/2014/main" id="{00000000-0008-0000-0200-00009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6" name="Text Box 141">
          <a:extLst>
            <a:ext uri="{FF2B5EF4-FFF2-40B4-BE49-F238E27FC236}">
              <a16:creationId xmlns:a16="http://schemas.microsoft.com/office/drawing/2014/main" id="{00000000-0008-0000-0200-00009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7" name="Text Box 142">
          <a:extLst>
            <a:ext uri="{FF2B5EF4-FFF2-40B4-BE49-F238E27FC236}">
              <a16:creationId xmlns:a16="http://schemas.microsoft.com/office/drawing/2014/main" id="{00000000-0008-0000-0200-00009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068" name="Text Box 143">
          <a:extLst>
            <a:ext uri="{FF2B5EF4-FFF2-40B4-BE49-F238E27FC236}">
              <a16:creationId xmlns:a16="http://schemas.microsoft.com/office/drawing/2014/main" id="{00000000-0008-0000-0200-00009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69" name="Text Box 144">
          <a:extLst>
            <a:ext uri="{FF2B5EF4-FFF2-40B4-BE49-F238E27FC236}">
              <a16:creationId xmlns:a16="http://schemas.microsoft.com/office/drawing/2014/main" id="{00000000-0008-0000-0200-00009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0" name="Text Box 145">
          <a:extLst>
            <a:ext uri="{FF2B5EF4-FFF2-40B4-BE49-F238E27FC236}">
              <a16:creationId xmlns:a16="http://schemas.microsoft.com/office/drawing/2014/main" id="{00000000-0008-0000-0200-00009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71" name="Text Box 146">
          <a:extLst>
            <a:ext uri="{FF2B5EF4-FFF2-40B4-BE49-F238E27FC236}">
              <a16:creationId xmlns:a16="http://schemas.microsoft.com/office/drawing/2014/main" id="{00000000-0008-0000-0200-00009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72" name="Text Box 147">
          <a:extLst>
            <a:ext uri="{FF2B5EF4-FFF2-40B4-BE49-F238E27FC236}">
              <a16:creationId xmlns:a16="http://schemas.microsoft.com/office/drawing/2014/main" id="{00000000-0008-0000-0200-0000A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3" name="Text Box 148">
          <a:extLst>
            <a:ext uri="{FF2B5EF4-FFF2-40B4-BE49-F238E27FC236}">
              <a16:creationId xmlns:a16="http://schemas.microsoft.com/office/drawing/2014/main" id="{00000000-0008-0000-0200-0000A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4" name="Text Box 149">
          <a:extLst>
            <a:ext uri="{FF2B5EF4-FFF2-40B4-BE49-F238E27FC236}">
              <a16:creationId xmlns:a16="http://schemas.microsoft.com/office/drawing/2014/main" id="{00000000-0008-0000-0200-0000A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75" name="Text Box 150">
          <a:extLst>
            <a:ext uri="{FF2B5EF4-FFF2-40B4-BE49-F238E27FC236}">
              <a16:creationId xmlns:a16="http://schemas.microsoft.com/office/drawing/2014/main" id="{00000000-0008-0000-0200-0000A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6" name="Text Box 151">
          <a:extLst>
            <a:ext uri="{FF2B5EF4-FFF2-40B4-BE49-F238E27FC236}">
              <a16:creationId xmlns:a16="http://schemas.microsoft.com/office/drawing/2014/main" id="{00000000-0008-0000-0200-0000A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7" name="Text Box 152">
          <a:extLst>
            <a:ext uri="{FF2B5EF4-FFF2-40B4-BE49-F238E27FC236}">
              <a16:creationId xmlns:a16="http://schemas.microsoft.com/office/drawing/2014/main" id="{00000000-0008-0000-0200-0000A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78" name="Text Box 153">
          <a:extLst>
            <a:ext uri="{FF2B5EF4-FFF2-40B4-BE49-F238E27FC236}">
              <a16:creationId xmlns:a16="http://schemas.microsoft.com/office/drawing/2014/main" id="{00000000-0008-0000-0200-0000A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79" name="Text Box 154">
          <a:extLst>
            <a:ext uri="{FF2B5EF4-FFF2-40B4-BE49-F238E27FC236}">
              <a16:creationId xmlns:a16="http://schemas.microsoft.com/office/drawing/2014/main" id="{00000000-0008-0000-0200-0000A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0" name="Text Box 155">
          <a:extLst>
            <a:ext uri="{FF2B5EF4-FFF2-40B4-BE49-F238E27FC236}">
              <a16:creationId xmlns:a16="http://schemas.microsoft.com/office/drawing/2014/main" id="{00000000-0008-0000-0200-0000A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81" name="Text Box 156">
          <a:extLst>
            <a:ext uri="{FF2B5EF4-FFF2-40B4-BE49-F238E27FC236}">
              <a16:creationId xmlns:a16="http://schemas.microsoft.com/office/drawing/2014/main" id="{00000000-0008-0000-0200-0000A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2" name="Text Box 157">
          <a:extLst>
            <a:ext uri="{FF2B5EF4-FFF2-40B4-BE49-F238E27FC236}">
              <a16:creationId xmlns:a16="http://schemas.microsoft.com/office/drawing/2014/main" id="{00000000-0008-0000-0200-0000A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3" name="Text Box 158">
          <a:extLst>
            <a:ext uri="{FF2B5EF4-FFF2-40B4-BE49-F238E27FC236}">
              <a16:creationId xmlns:a16="http://schemas.microsoft.com/office/drawing/2014/main" id="{00000000-0008-0000-0200-0000A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084" name="Text Box 159">
          <a:extLst>
            <a:ext uri="{FF2B5EF4-FFF2-40B4-BE49-F238E27FC236}">
              <a16:creationId xmlns:a16="http://schemas.microsoft.com/office/drawing/2014/main" id="{00000000-0008-0000-0200-0000A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5" name="Text Box 160">
          <a:extLst>
            <a:ext uri="{FF2B5EF4-FFF2-40B4-BE49-F238E27FC236}">
              <a16:creationId xmlns:a16="http://schemas.microsoft.com/office/drawing/2014/main" id="{00000000-0008-0000-0200-0000A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6" name="Text Box 161">
          <a:extLst>
            <a:ext uri="{FF2B5EF4-FFF2-40B4-BE49-F238E27FC236}">
              <a16:creationId xmlns:a16="http://schemas.microsoft.com/office/drawing/2014/main" id="{00000000-0008-0000-0200-0000A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87" name="Text Box 162">
          <a:extLst>
            <a:ext uri="{FF2B5EF4-FFF2-40B4-BE49-F238E27FC236}">
              <a16:creationId xmlns:a16="http://schemas.microsoft.com/office/drawing/2014/main" id="{00000000-0008-0000-0200-0000A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88" name="Text Box 163">
          <a:extLst>
            <a:ext uri="{FF2B5EF4-FFF2-40B4-BE49-F238E27FC236}">
              <a16:creationId xmlns:a16="http://schemas.microsoft.com/office/drawing/2014/main" id="{00000000-0008-0000-0200-0000B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89" name="Text Box 164">
          <a:extLst>
            <a:ext uri="{FF2B5EF4-FFF2-40B4-BE49-F238E27FC236}">
              <a16:creationId xmlns:a16="http://schemas.microsoft.com/office/drawing/2014/main" id="{00000000-0008-0000-0200-0000B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0" name="Text Box 165">
          <a:extLst>
            <a:ext uri="{FF2B5EF4-FFF2-40B4-BE49-F238E27FC236}">
              <a16:creationId xmlns:a16="http://schemas.microsoft.com/office/drawing/2014/main" id="{00000000-0008-0000-0200-0000B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91" name="Text Box 166">
          <a:extLst>
            <a:ext uri="{FF2B5EF4-FFF2-40B4-BE49-F238E27FC236}">
              <a16:creationId xmlns:a16="http://schemas.microsoft.com/office/drawing/2014/main" id="{00000000-0008-0000-0200-0000B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2" name="Text Box 167">
          <a:extLst>
            <a:ext uri="{FF2B5EF4-FFF2-40B4-BE49-F238E27FC236}">
              <a16:creationId xmlns:a16="http://schemas.microsoft.com/office/drawing/2014/main" id="{00000000-0008-0000-0200-0000B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3" name="Text Box 168">
          <a:extLst>
            <a:ext uri="{FF2B5EF4-FFF2-40B4-BE49-F238E27FC236}">
              <a16:creationId xmlns:a16="http://schemas.microsoft.com/office/drawing/2014/main" id="{00000000-0008-0000-0200-0000B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094" name="Text Box 169">
          <a:extLst>
            <a:ext uri="{FF2B5EF4-FFF2-40B4-BE49-F238E27FC236}">
              <a16:creationId xmlns:a16="http://schemas.microsoft.com/office/drawing/2014/main" id="{00000000-0008-0000-0200-0000B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5" name="Text Box 170">
          <a:extLst>
            <a:ext uri="{FF2B5EF4-FFF2-40B4-BE49-F238E27FC236}">
              <a16:creationId xmlns:a16="http://schemas.microsoft.com/office/drawing/2014/main" id="{00000000-0008-0000-0200-0000B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6" name="Text Box 171">
          <a:extLst>
            <a:ext uri="{FF2B5EF4-FFF2-40B4-BE49-F238E27FC236}">
              <a16:creationId xmlns:a16="http://schemas.microsoft.com/office/drawing/2014/main" id="{00000000-0008-0000-0200-0000B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097" name="Text Box 172">
          <a:extLst>
            <a:ext uri="{FF2B5EF4-FFF2-40B4-BE49-F238E27FC236}">
              <a16:creationId xmlns:a16="http://schemas.microsoft.com/office/drawing/2014/main" id="{00000000-0008-0000-0200-0000B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8" name="Text Box 173">
          <a:extLst>
            <a:ext uri="{FF2B5EF4-FFF2-40B4-BE49-F238E27FC236}">
              <a16:creationId xmlns:a16="http://schemas.microsoft.com/office/drawing/2014/main" id="{00000000-0008-0000-0200-0000B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099" name="Text Box 174">
          <a:extLst>
            <a:ext uri="{FF2B5EF4-FFF2-40B4-BE49-F238E27FC236}">
              <a16:creationId xmlns:a16="http://schemas.microsoft.com/office/drawing/2014/main" id="{00000000-0008-0000-0200-0000B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00" name="Text Box 175">
          <a:extLst>
            <a:ext uri="{FF2B5EF4-FFF2-40B4-BE49-F238E27FC236}">
              <a16:creationId xmlns:a16="http://schemas.microsoft.com/office/drawing/2014/main" id="{00000000-0008-0000-0200-0000B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1" name="Text Box 176">
          <a:extLst>
            <a:ext uri="{FF2B5EF4-FFF2-40B4-BE49-F238E27FC236}">
              <a16:creationId xmlns:a16="http://schemas.microsoft.com/office/drawing/2014/main" id="{00000000-0008-0000-0200-0000B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2" name="Text Box 177">
          <a:extLst>
            <a:ext uri="{FF2B5EF4-FFF2-40B4-BE49-F238E27FC236}">
              <a16:creationId xmlns:a16="http://schemas.microsoft.com/office/drawing/2014/main" id="{00000000-0008-0000-0200-0000B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03" name="Text Box 178">
          <a:extLst>
            <a:ext uri="{FF2B5EF4-FFF2-40B4-BE49-F238E27FC236}">
              <a16:creationId xmlns:a16="http://schemas.microsoft.com/office/drawing/2014/main" id="{00000000-0008-0000-0200-0000B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4" name="Text Box 179">
          <a:extLst>
            <a:ext uri="{FF2B5EF4-FFF2-40B4-BE49-F238E27FC236}">
              <a16:creationId xmlns:a16="http://schemas.microsoft.com/office/drawing/2014/main" id="{00000000-0008-0000-0200-0000C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5" name="Text Box 180">
          <a:extLst>
            <a:ext uri="{FF2B5EF4-FFF2-40B4-BE49-F238E27FC236}">
              <a16:creationId xmlns:a16="http://schemas.microsoft.com/office/drawing/2014/main" id="{00000000-0008-0000-0200-0000C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106" name="Text Box 208">
          <a:extLst>
            <a:ext uri="{FF2B5EF4-FFF2-40B4-BE49-F238E27FC236}">
              <a16:creationId xmlns:a16="http://schemas.microsoft.com/office/drawing/2014/main" id="{00000000-0008-0000-0200-0000C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07" name="Text Box 209">
          <a:extLst>
            <a:ext uri="{FF2B5EF4-FFF2-40B4-BE49-F238E27FC236}">
              <a16:creationId xmlns:a16="http://schemas.microsoft.com/office/drawing/2014/main" id="{00000000-0008-0000-0200-0000C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8" name="Text Box 210">
          <a:extLst>
            <a:ext uri="{FF2B5EF4-FFF2-40B4-BE49-F238E27FC236}">
              <a16:creationId xmlns:a16="http://schemas.microsoft.com/office/drawing/2014/main" id="{00000000-0008-0000-0200-0000C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09" name="Text Box 211">
          <a:extLst>
            <a:ext uri="{FF2B5EF4-FFF2-40B4-BE49-F238E27FC236}">
              <a16:creationId xmlns:a16="http://schemas.microsoft.com/office/drawing/2014/main" id="{00000000-0008-0000-0200-0000C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10" name="Text Box 212">
          <a:extLst>
            <a:ext uri="{FF2B5EF4-FFF2-40B4-BE49-F238E27FC236}">
              <a16:creationId xmlns:a16="http://schemas.microsoft.com/office/drawing/2014/main" id="{00000000-0008-0000-0200-0000C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1" name="Text Box 213">
          <a:extLst>
            <a:ext uri="{FF2B5EF4-FFF2-40B4-BE49-F238E27FC236}">
              <a16:creationId xmlns:a16="http://schemas.microsoft.com/office/drawing/2014/main" id="{00000000-0008-0000-0200-0000C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2" name="Text Box 214">
          <a:extLst>
            <a:ext uri="{FF2B5EF4-FFF2-40B4-BE49-F238E27FC236}">
              <a16:creationId xmlns:a16="http://schemas.microsoft.com/office/drawing/2014/main" id="{00000000-0008-0000-0200-0000C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13" name="Text Box 215">
          <a:extLst>
            <a:ext uri="{FF2B5EF4-FFF2-40B4-BE49-F238E27FC236}">
              <a16:creationId xmlns:a16="http://schemas.microsoft.com/office/drawing/2014/main" id="{00000000-0008-0000-0200-0000C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4" name="Text Box 216">
          <a:extLst>
            <a:ext uri="{FF2B5EF4-FFF2-40B4-BE49-F238E27FC236}">
              <a16:creationId xmlns:a16="http://schemas.microsoft.com/office/drawing/2014/main" id="{00000000-0008-0000-0200-0000C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5" name="Text Box 217">
          <a:extLst>
            <a:ext uri="{FF2B5EF4-FFF2-40B4-BE49-F238E27FC236}">
              <a16:creationId xmlns:a16="http://schemas.microsoft.com/office/drawing/2014/main" id="{00000000-0008-0000-0200-0000C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16" name="Text Box 218">
          <a:extLst>
            <a:ext uri="{FF2B5EF4-FFF2-40B4-BE49-F238E27FC236}">
              <a16:creationId xmlns:a16="http://schemas.microsoft.com/office/drawing/2014/main" id="{00000000-0008-0000-0200-0000C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7" name="Text Box 219">
          <a:extLst>
            <a:ext uri="{FF2B5EF4-FFF2-40B4-BE49-F238E27FC236}">
              <a16:creationId xmlns:a16="http://schemas.microsoft.com/office/drawing/2014/main" id="{00000000-0008-0000-0200-0000C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18" name="Text Box 220">
          <a:extLst>
            <a:ext uri="{FF2B5EF4-FFF2-40B4-BE49-F238E27FC236}">
              <a16:creationId xmlns:a16="http://schemas.microsoft.com/office/drawing/2014/main" id="{00000000-0008-0000-0200-0000C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19" name="Text Box 221">
          <a:extLst>
            <a:ext uri="{FF2B5EF4-FFF2-40B4-BE49-F238E27FC236}">
              <a16:creationId xmlns:a16="http://schemas.microsoft.com/office/drawing/2014/main" id="{00000000-0008-0000-0200-0000C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0" name="Text Box 222">
          <a:extLst>
            <a:ext uri="{FF2B5EF4-FFF2-40B4-BE49-F238E27FC236}">
              <a16:creationId xmlns:a16="http://schemas.microsoft.com/office/drawing/2014/main" id="{00000000-0008-0000-0200-0000D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1" name="Text Box 223">
          <a:extLst>
            <a:ext uri="{FF2B5EF4-FFF2-40B4-BE49-F238E27FC236}">
              <a16:creationId xmlns:a16="http://schemas.microsoft.com/office/drawing/2014/main" id="{00000000-0008-0000-0200-0000D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22" name="Text Box 224">
          <a:extLst>
            <a:ext uri="{FF2B5EF4-FFF2-40B4-BE49-F238E27FC236}">
              <a16:creationId xmlns:a16="http://schemas.microsoft.com/office/drawing/2014/main" id="{00000000-0008-0000-0200-0000D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3" name="Text Box 225">
          <a:extLst>
            <a:ext uri="{FF2B5EF4-FFF2-40B4-BE49-F238E27FC236}">
              <a16:creationId xmlns:a16="http://schemas.microsoft.com/office/drawing/2014/main" id="{00000000-0008-0000-0200-0000D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4" name="Text Box 226">
          <a:extLst>
            <a:ext uri="{FF2B5EF4-FFF2-40B4-BE49-F238E27FC236}">
              <a16:creationId xmlns:a16="http://schemas.microsoft.com/office/drawing/2014/main" id="{00000000-0008-0000-0200-0000D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25" name="Text Box 227">
          <a:extLst>
            <a:ext uri="{FF2B5EF4-FFF2-40B4-BE49-F238E27FC236}">
              <a16:creationId xmlns:a16="http://schemas.microsoft.com/office/drawing/2014/main" id="{00000000-0008-0000-0200-0000D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26" name="Text Box 228">
          <a:extLst>
            <a:ext uri="{FF2B5EF4-FFF2-40B4-BE49-F238E27FC236}">
              <a16:creationId xmlns:a16="http://schemas.microsoft.com/office/drawing/2014/main" id="{00000000-0008-0000-0200-0000D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7" name="Text Box 229">
          <a:extLst>
            <a:ext uri="{FF2B5EF4-FFF2-40B4-BE49-F238E27FC236}">
              <a16:creationId xmlns:a16="http://schemas.microsoft.com/office/drawing/2014/main" id="{00000000-0008-0000-0200-0000D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28" name="Text Box 230">
          <a:extLst>
            <a:ext uri="{FF2B5EF4-FFF2-40B4-BE49-F238E27FC236}">
              <a16:creationId xmlns:a16="http://schemas.microsoft.com/office/drawing/2014/main" id="{00000000-0008-0000-0200-0000D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29" name="Text Box 231">
          <a:extLst>
            <a:ext uri="{FF2B5EF4-FFF2-40B4-BE49-F238E27FC236}">
              <a16:creationId xmlns:a16="http://schemas.microsoft.com/office/drawing/2014/main" id="{00000000-0008-0000-0200-0000D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0" name="Text Box 232">
          <a:extLst>
            <a:ext uri="{FF2B5EF4-FFF2-40B4-BE49-F238E27FC236}">
              <a16:creationId xmlns:a16="http://schemas.microsoft.com/office/drawing/2014/main" id="{00000000-0008-0000-0200-0000D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1" name="Text Box 233">
          <a:extLst>
            <a:ext uri="{FF2B5EF4-FFF2-40B4-BE49-F238E27FC236}">
              <a16:creationId xmlns:a16="http://schemas.microsoft.com/office/drawing/2014/main" id="{00000000-0008-0000-0200-0000D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32" name="Text Box 234">
          <a:extLst>
            <a:ext uri="{FF2B5EF4-FFF2-40B4-BE49-F238E27FC236}">
              <a16:creationId xmlns:a16="http://schemas.microsoft.com/office/drawing/2014/main" id="{00000000-0008-0000-0200-0000D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3" name="Text Box 235">
          <a:extLst>
            <a:ext uri="{FF2B5EF4-FFF2-40B4-BE49-F238E27FC236}">
              <a16:creationId xmlns:a16="http://schemas.microsoft.com/office/drawing/2014/main" id="{00000000-0008-0000-0200-0000D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4" name="Text Box 236">
          <a:extLst>
            <a:ext uri="{FF2B5EF4-FFF2-40B4-BE49-F238E27FC236}">
              <a16:creationId xmlns:a16="http://schemas.microsoft.com/office/drawing/2014/main" id="{00000000-0008-0000-0200-0000D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35" name="Text Box 237">
          <a:extLst>
            <a:ext uri="{FF2B5EF4-FFF2-40B4-BE49-F238E27FC236}">
              <a16:creationId xmlns:a16="http://schemas.microsoft.com/office/drawing/2014/main" id="{00000000-0008-0000-0200-0000D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36" name="Text Box 238">
          <a:extLst>
            <a:ext uri="{FF2B5EF4-FFF2-40B4-BE49-F238E27FC236}">
              <a16:creationId xmlns:a16="http://schemas.microsoft.com/office/drawing/2014/main" id="{00000000-0008-0000-0200-0000E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7" name="Text Box 239">
          <a:extLst>
            <a:ext uri="{FF2B5EF4-FFF2-40B4-BE49-F238E27FC236}">
              <a16:creationId xmlns:a16="http://schemas.microsoft.com/office/drawing/2014/main" id="{00000000-0008-0000-0200-0000E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38" name="Text Box 240">
          <a:extLst>
            <a:ext uri="{FF2B5EF4-FFF2-40B4-BE49-F238E27FC236}">
              <a16:creationId xmlns:a16="http://schemas.microsoft.com/office/drawing/2014/main" id="{00000000-0008-0000-0200-0000E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39" name="Text Box 241">
          <a:extLst>
            <a:ext uri="{FF2B5EF4-FFF2-40B4-BE49-F238E27FC236}">
              <a16:creationId xmlns:a16="http://schemas.microsoft.com/office/drawing/2014/main" id="{00000000-0008-0000-0200-0000E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0" name="Text Box 242">
          <a:extLst>
            <a:ext uri="{FF2B5EF4-FFF2-40B4-BE49-F238E27FC236}">
              <a16:creationId xmlns:a16="http://schemas.microsoft.com/office/drawing/2014/main" id="{00000000-0008-0000-0200-0000E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1" name="Text Box 243">
          <a:extLst>
            <a:ext uri="{FF2B5EF4-FFF2-40B4-BE49-F238E27FC236}">
              <a16:creationId xmlns:a16="http://schemas.microsoft.com/office/drawing/2014/main" id="{00000000-0008-0000-0200-0000E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42" name="Text Box 244">
          <a:extLst>
            <a:ext uri="{FF2B5EF4-FFF2-40B4-BE49-F238E27FC236}">
              <a16:creationId xmlns:a16="http://schemas.microsoft.com/office/drawing/2014/main" id="{00000000-0008-0000-0200-0000E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3" name="Text Box 245">
          <a:extLst>
            <a:ext uri="{FF2B5EF4-FFF2-40B4-BE49-F238E27FC236}">
              <a16:creationId xmlns:a16="http://schemas.microsoft.com/office/drawing/2014/main" id="{00000000-0008-0000-0200-0000E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4" name="Text Box 246">
          <a:extLst>
            <a:ext uri="{FF2B5EF4-FFF2-40B4-BE49-F238E27FC236}">
              <a16:creationId xmlns:a16="http://schemas.microsoft.com/office/drawing/2014/main" id="{00000000-0008-0000-0200-0000E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45" name="Text Box 247">
          <a:extLst>
            <a:ext uri="{FF2B5EF4-FFF2-40B4-BE49-F238E27FC236}">
              <a16:creationId xmlns:a16="http://schemas.microsoft.com/office/drawing/2014/main" id="{00000000-0008-0000-0200-0000E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46" name="Text Box 248">
          <a:extLst>
            <a:ext uri="{FF2B5EF4-FFF2-40B4-BE49-F238E27FC236}">
              <a16:creationId xmlns:a16="http://schemas.microsoft.com/office/drawing/2014/main" id="{00000000-0008-0000-0200-0000E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7" name="Text Box 249">
          <a:extLst>
            <a:ext uri="{FF2B5EF4-FFF2-40B4-BE49-F238E27FC236}">
              <a16:creationId xmlns:a16="http://schemas.microsoft.com/office/drawing/2014/main" id="{00000000-0008-0000-0200-0000E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48" name="Text Box 250">
          <a:extLst>
            <a:ext uri="{FF2B5EF4-FFF2-40B4-BE49-F238E27FC236}">
              <a16:creationId xmlns:a16="http://schemas.microsoft.com/office/drawing/2014/main" id="{00000000-0008-0000-0200-0000E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49" name="Text Box 251">
          <a:extLst>
            <a:ext uri="{FF2B5EF4-FFF2-40B4-BE49-F238E27FC236}">
              <a16:creationId xmlns:a16="http://schemas.microsoft.com/office/drawing/2014/main" id="{00000000-0008-0000-0200-0000E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0" name="Text Box 252">
          <a:extLst>
            <a:ext uri="{FF2B5EF4-FFF2-40B4-BE49-F238E27FC236}">
              <a16:creationId xmlns:a16="http://schemas.microsoft.com/office/drawing/2014/main" id="{00000000-0008-0000-0200-0000E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1" name="Text Box 253">
          <a:extLst>
            <a:ext uri="{FF2B5EF4-FFF2-40B4-BE49-F238E27FC236}">
              <a16:creationId xmlns:a16="http://schemas.microsoft.com/office/drawing/2014/main" id="{00000000-0008-0000-0200-0000E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52" name="Text Box 254">
          <a:extLst>
            <a:ext uri="{FF2B5EF4-FFF2-40B4-BE49-F238E27FC236}">
              <a16:creationId xmlns:a16="http://schemas.microsoft.com/office/drawing/2014/main" id="{00000000-0008-0000-0200-0000F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3" name="Text Box 255">
          <a:extLst>
            <a:ext uri="{FF2B5EF4-FFF2-40B4-BE49-F238E27FC236}">
              <a16:creationId xmlns:a16="http://schemas.microsoft.com/office/drawing/2014/main" id="{00000000-0008-0000-0200-0000F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4" name="Text Box 256">
          <a:extLst>
            <a:ext uri="{FF2B5EF4-FFF2-40B4-BE49-F238E27FC236}">
              <a16:creationId xmlns:a16="http://schemas.microsoft.com/office/drawing/2014/main" id="{00000000-0008-0000-0200-0000F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155" name="Text Box 257">
          <a:extLst>
            <a:ext uri="{FF2B5EF4-FFF2-40B4-BE49-F238E27FC236}">
              <a16:creationId xmlns:a16="http://schemas.microsoft.com/office/drawing/2014/main" id="{00000000-0008-0000-0200-0000F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56" name="Text Box 258">
          <a:extLst>
            <a:ext uri="{FF2B5EF4-FFF2-40B4-BE49-F238E27FC236}">
              <a16:creationId xmlns:a16="http://schemas.microsoft.com/office/drawing/2014/main" id="{00000000-0008-0000-0200-0000F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7" name="Text Box 259">
          <a:extLst>
            <a:ext uri="{FF2B5EF4-FFF2-40B4-BE49-F238E27FC236}">
              <a16:creationId xmlns:a16="http://schemas.microsoft.com/office/drawing/2014/main" id="{00000000-0008-0000-0200-0000F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58" name="Text Box 260">
          <a:extLst>
            <a:ext uri="{FF2B5EF4-FFF2-40B4-BE49-F238E27FC236}">
              <a16:creationId xmlns:a16="http://schemas.microsoft.com/office/drawing/2014/main" id="{00000000-0008-0000-0200-0000F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59" name="Text Box 261">
          <a:extLst>
            <a:ext uri="{FF2B5EF4-FFF2-40B4-BE49-F238E27FC236}">
              <a16:creationId xmlns:a16="http://schemas.microsoft.com/office/drawing/2014/main" id="{00000000-0008-0000-0200-0000F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0" name="Text Box 262">
          <a:extLst>
            <a:ext uri="{FF2B5EF4-FFF2-40B4-BE49-F238E27FC236}">
              <a16:creationId xmlns:a16="http://schemas.microsoft.com/office/drawing/2014/main" id="{00000000-0008-0000-0200-0000F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1" name="Text Box 263">
          <a:extLst>
            <a:ext uri="{FF2B5EF4-FFF2-40B4-BE49-F238E27FC236}">
              <a16:creationId xmlns:a16="http://schemas.microsoft.com/office/drawing/2014/main" id="{00000000-0008-0000-0200-0000F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62" name="Text Box 264">
          <a:extLst>
            <a:ext uri="{FF2B5EF4-FFF2-40B4-BE49-F238E27FC236}">
              <a16:creationId xmlns:a16="http://schemas.microsoft.com/office/drawing/2014/main" id="{00000000-0008-0000-0200-0000F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3" name="Text Box 265">
          <a:extLst>
            <a:ext uri="{FF2B5EF4-FFF2-40B4-BE49-F238E27FC236}">
              <a16:creationId xmlns:a16="http://schemas.microsoft.com/office/drawing/2014/main" id="{00000000-0008-0000-0200-0000F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4" name="Text Box 266">
          <a:extLst>
            <a:ext uri="{FF2B5EF4-FFF2-40B4-BE49-F238E27FC236}">
              <a16:creationId xmlns:a16="http://schemas.microsoft.com/office/drawing/2014/main" id="{00000000-0008-0000-0200-0000F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65" name="Text Box 267">
          <a:extLst>
            <a:ext uri="{FF2B5EF4-FFF2-40B4-BE49-F238E27FC236}">
              <a16:creationId xmlns:a16="http://schemas.microsoft.com/office/drawing/2014/main" id="{00000000-0008-0000-0200-0000F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66" name="Text Box 268">
          <a:extLst>
            <a:ext uri="{FF2B5EF4-FFF2-40B4-BE49-F238E27FC236}">
              <a16:creationId xmlns:a16="http://schemas.microsoft.com/office/drawing/2014/main" id="{00000000-0008-0000-0200-0000F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7" name="Text Box 269">
          <a:extLst>
            <a:ext uri="{FF2B5EF4-FFF2-40B4-BE49-F238E27FC236}">
              <a16:creationId xmlns:a16="http://schemas.microsoft.com/office/drawing/2014/main" id="{00000000-0008-0000-0200-0000F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68" name="Text Box 270">
          <a:extLst>
            <a:ext uri="{FF2B5EF4-FFF2-40B4-BE49-F238E27FC236}">
              <a16:creationId xmlns:a16="http://schemas.microsoft.com/office/drawing/2014/main" id="{00000000-0008-0000-0200-00000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69" name="Text Box 271">
          <a:extLst>
            <a:ext uri="{FF2B5EF4-FFF2-40B4-BE49-F238E27FC236}">
              <a16:creationId xmlns:a16="http://schemas.microsoft.com/office/drawing/2014/main" id="{00000000-0008-0000-0200-00000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0" name="Text Box 272">
          <a:extLst>
            <a:ext uri="{FF2B5EF4-FFF2-40B4-BE49-F238E27FC236}">
              <a16:creationId xmlns:a16="http://schemas.microsoft.com/office/drawing/2014/main" id="{00000000-0008-0000-0200-00000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1" name="Text Box 273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72" name="Text Box 274">
          <a:extLst>
            <a:ext uri="{FF2B5EF4-FFF2-40B4-BE49-F238E27FC236}">
              <a16:creationId xmlns:a16="http://schemas.microsoft.com/office/drawing/2014/main" id="{00000000-0008-0000-0200-00000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3" name="Text Box 275">
          <a:extLst>
            <a:ext uri="{FF2B5EF4-FFF2-40B4-BE49-F238E27FC236}">
              <a16:creationId xmlns:a16="http://schemas.microsoft.com/office/drawing/2014/main" id="{00000000-0008-0000-0200-00000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4" name="Text Box 276">
          <a:extLst>
            <a:ext uri="{FF2B5EF4-FFF2-40B4-BE49-F238E27FC236}">
              <a16:creationId xmlns:a16="http://schemas.microsoft.com/office/drawing/2014/main" id="{00000000-0008-0000-0200-00000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175" name="Text Box 277">
          <a:extLst>
            <a:ext uri="{FF2B5EF4-FFF2-40B4-BE49-F238E27FC236}">
              <a16:creationId xmlns:a16="http://schemas.microsoft.com/office/drawing/2014/main" id="{00000000-0008-0000-0200-00000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76" name="Text Box 278">
          <a:extLst>
            <a:ext uri="{FF2B5EF4-FFF2-40B4-BE49-F238E27FC236}">
              <a16:creationId xmlns:a16="http://schemas.microsoft.com/office/drawing/2014/main" id="{00000000-0008-0000-0200-00000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7" name="Text Box 279">
          <a:extLst>
            <a:ext uri="{FF2B5EF4-FFF2-40B4-BE49-F238E27FC236}">
              <a16:creationId xmlns:a16="http://schemas.microsoft.com/office/drawing/2014/main" id="{00000000-0008-0000-0200-00000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78" name="Text Box 280">
          <a:extLst>
            <a:ext uri="{FF2B5EF4-FFF2-40B4-BE49-F238E27FC236}">
              <a16:creationId xmlns:a16="http://schemas.microsoft.com/office/drawing/2014/main" id="{00000000-0008-0000-0200-00000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79" name="Text Box 281">
          <a:extLst>
            <a:ext uri="{FF2B5EF4-FFF2-40B4-BE49-F238E27FC236}">
              <a16:creationId xmlns:a16="http://schemas.microsoft.com/office/drawing/2014/main" id="{00000000-0008-0000-0200-00000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0" name="Text Box 282">
          <a:extLst>
            <a:ext uri="{FF2B5EF4-FFF2-40B4-BE49-F238E27FC236}">
              <a16:creationId xmlns:a16="http://schemas.microsoft.com/office/drawing/2014/main" id="{00000000-0008-0000-0200-00000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1" name="Text Box 283">
          <a:extLst>
            <a:ext uri="{FF2B5EF4-FFF2-40B4-BE49-F238E27FC236}">
              <a16:creationId xmlns:a16="http://schemas.microsoft.com/office/drawing/2014/main" id="{00000000-0008-0000-0200-00000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82" name="Text Box 284">
          <a:extLst>
            <a:ext uri="{FF2B5EF4-FFF2-40B4-BE49-F238E27FC236}">
              <a16:creationId xmlns:a16="http://schemas.microsoft.com/office/drawing/2014/main" id="{00000000-0008-0000-0200-00000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3" name="Text Box 285">
          <a:extLst>
            <a:ext uri="{FF2B5EF4-FFF2-40B4-BE49-F238E27FC236}">
              <a16:creationId xmlns:a16="http://schemas.microsoft.com/office/drawing/2014/main" id="{00000000-0008-0000-0200-00000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4" name="Text Box 286">
          <a:extLst>
            <a:ext uri="{FF2B5EF4-FFF2-40B4-BE49-F238E27FC236}">
              <a16:creationId xmlns:a16="http://schemas.microsoft.com/office/drawing/2014/main" id="{00000000-0008-0000-0200-00001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85" name="Text Box 287">
          <a:extLst>
            <a:ext uri="{FF2B5EF4-FFF2-40B4-BE49-F238E27FC236}">
              <a16:creationId xmlns:a16="http://schemas.microsoft.com/office/drawing/2014/main" id="{00000000-0008-0000-0200-00001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6" name="Text Box 288">
          <a:extLst>
            <a:ext uri="{FF2B5EF4-FFF2-40B4-BE49-F238E27FC236}">
              <a16:creationId xmlns:a16="http://schemas.microsoft.com/office/drawing/2014/main" id="{00000000-0008-0000-0200-00001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7" name="Text Box 289">
          <a:extLst>
            <a:ext uri="{FF2B5EF4-FFF2-40B4-BE49-F238E27FC236}">
              <a16:creationId xmlns:a16="http://schemas.microsoft.com/office/drawing/2014/main" id="{00000000-0008-0000-0200-00001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88" name="Text Box 290">
          <a:extLst>
            <a:ext uri="{FF2B5EF4-FFF2-40B4-BE49-F238E27FC236}">
              <a16:creationId xmlns:a16="http://schemas.microsoft.com/office/drawing/2014/main" id="{00000000-0008-0000-0200-00001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89" name="Text Box 291">
          <a:extLst>
            <a:ext uri="{FF2B5EF4-FFF2-40B4-BE49-F238E27FC236}">
              <a16:creationId xmlns:a16="http://schemas.microsoft.com/office/drawing/2014/main" id="{00000000-0008-0000-0200-00001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0" name="Text Box 292">
          <a:extLst>
            <a:ext uri="{FF2B5EF4-FFF2-40B4-BE49-F238E27FC236}">
              <a16:creationId xmlns:a16="http://schemas.microsoft.com/office/drawing/2014/main" id="{00000000-0008-0000-0200-00001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91" name="Text Box 293">
          <a:extLst>
            <a:ext uri="{FF2B5EF4-FFF2-40B4-BE49-F238E27FC236}">
              <a16:creationId xmlns:a16="http://schemas.microsoft.com/office/drawing/2014/main" id="{00000000-0008-0000-0200-00001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2" name="Text Box 294">
          <a:extLst>
            <a:ext uri="{FF2B5EF4-FFF2-40B4-BE49-F238E27FC236}">
              <a16:creationId xmlns:a16="http://schemas.microsoft.com/office/drawing/2014/main" id="{00000000-0008-0000-0200-00001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3" name="Text Box 295">
          <a:extLst>
            <a:ext uri="{FF2B5EF4-FFF2-40B4-BE49-F238E27FC236}">
              <a16:creationId xmlns:a16="http://schemas.microsoft.com/office/drawing/2014/main" id="{00000000-0008-0000-0200-00001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94" name="Text Box 296">
          <a:extLst>
            <a:ext uri="{FF2B5EF4-FFF2-40B4-BE49-F238E27FC236}">
              <a16:creationId xmlns:a16="http://schemas.microsoft.com/office/drawing/2014/main" id="{00000000-0008-0000-0200-00001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95" name="Text Box 297">
          <a:extLst>
            <a:ext uri="{FF2B5EF4-FFF2-40B4-BE49-F238E27FC236}">
              <a16:creationId xmlns:a16="http://schemas.microsoft.com/office/drawing/2014/main" id="{00000000-0008-0000-0200-00001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6" name="Text Box 298">
          <a:extLst>
            <a:ext uri="{FF2B5EF4-FFF2-40B4-BE49-F238E27FC236}">
              <a16:creationId xmlns:a16="http://schemas.microsoft.com/office/drawing/2014/main" id="{00000000-0008-0000-0200-00001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7" name="Text Box 299">
          <a:extLst>
            <a:ext uri="{FF2B5EF4-FFF2-40B4-BE49-F238E27FC236}">
              <a16:creationId xmlns:a16="http://schemas.microsoft.com/office/drawing/2014/main" id="{00000000-0008-0000-0200-00001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198" name="Text Box 300">
          <a:extLst>
            <a:ext uri="{FF2B5EF4-FFF2-40B4-BE49-F238E27FC236}">
              <a16:creationId xmlns:a16="http://schemas.microsoft.com/office/drawing/2014/main" id="{00000000-0008-0000-0200-00001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199" name="Text Box 301">
          <a:extLst>
            <a:ext uri="{FF2B5EF4-FFF2-40B4-BE49-F238E27FC236}">
              <a16:creationId xmlns:a16="http://schemas.microsoft.com/office/drawing/2014/main" id="{00000000-0008-0000-0200-00001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0" name="Text Box 302">
          <a:extLst>
            <a:ext uri="{FF2B5EF4-FFF2-40B4-BE49-F238E27FC236}">
              <a16:creationId xmlns:a16="http://schemas.microsoft.com/office/drawing/2014/main" id="{00000000-0008-0000-0200-00002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01" name="Text Box 303">
          <a:extLst>
            <a:ext uri="{FF2B5EF4-FFF2-40B4-BE49-F238E27FC236}">
              <a16:creationId xmlns:a16="http://schemas.microsoft.com/office/drawing/2014/main" id="{00000000-0008-0000-0200-00002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2" name="Text Box 304">
          <a:extLst>
            <a:ext uri="{FF2B5EF4-FFF2-40B4-BE49-F238E27FC236}">
              <a16:creationId xmlns:a16="http://schemas.microsoft.com/office/drawing/2014/main" id="{00000000-0008-0000-0200-00002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3" name="Text Box 305">
          <a:extLst>
            <a:ext uri="{FF2B5EF4-FFF2-40B4-BE49-F238E27FC236}">
              <a16:creationId xmlns:a16="http://schemas.microsoft.com/office/drawing/2014/main" id="{00000000-0008-0000-0200-00002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04" name="Text Box 306">
          <a:extLst>
            <a:ext uri="{FF2B5EF4-FFF2-40B4-BE49-F238E27FC236}">
              <a16:creationId xmlns:a16="http://schemas.microsoft.com/office/drawing/2014/main" id="{00000000-0008-0000-0200-00002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5" name="Text Box 307">
          <a:extLst>
            <a:ext uri="{FF2B5EF4-FFF2-40B4-BE49-F238E27FC236}">
              <a16:creationId xmlns:a16="http://schemas.microsoft.com/office/drawing/2014/main" id="{00000000-0008-0000-0200-00002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6" name="Text Box 308">
          <a:extLst>
            <a:ext uri="{FF2B5EF4-FFF2-40B4-BE49-F238E27FC236}">
              <a16:creationId xmlns:a16="http://schemas.microsoft.com/office/drawing/2014/main" id="{00000000-0008-0000-0200-00002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07" name="Text Box 336">
          <a:extLst>
            <a:ext uri="{FF2B5EF4-FFF2-40B4-BE49-F238E27FC236}">
              <a16:creationId xmlns:a16="http://schemas.microsoft.com/office/drawing/2014/main" id="{00000000-0008-0000-0200-00002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08" name="Text Box 337">
          <a:extLst>
            <a:ext uri="{FF2B5EF4-FFF2-40B4-BE49-F238E27FC236}">
              <a16:creationId xmlns:a16="http://schemas.microsoft.com/office/drawing/2014/main" id="{00000000-0008-0000-0200-00002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09" name="Text Box 338">
          <a:extLst>
            <a:ext uri="{FF2B5EF4-FFF2-40B4-BE49-F238E27FC236}">
              <a16:creationId xmlns:a16="http://schemas.microsoft.com/office/drawing/2014/main" id="{00000000-0008-0000-0200-00002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0" name="Text Box 339">
          <a:extLst>
            <a:ext uri="{FF2B5EF4-FFF2-40B4-BE49-F238E27FC236}">
              <a16:creationId xmlns:a16="http://schemas.microsoft.com/office/drawing/2014/main" id="{00000000-0008-0000-0200-00002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11" name="Text Box 340">
          <a:extLst>
            <a:ext uri="{FF2B5EF4-FFF2-40B4-BE49-F238E27FC236}">
              <a16:creationId xmlns:a16="http://schemas.microsoft.com/office/drawing/2014/main" id="{00000000-0008-0000-0200-00002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2" name="Text Box 341">
          <a:extLst>
            <a:ext uri="{FF2B5EF4-FFF2-40B4-BE49-F238E27FC236}">
              <a16:creationId xmlns:a16="http://schemas.microsoft.com/office/drawing/2014/main" id="{00000000-0008-0000-0200-00002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3" name="Text Box 342">
          <a:extLst>
            <a:ext uri="{FF2B5EF4-FFF2-40B4-BE49-F238E27FC236}">
              <a16:creationId xmlns:a16="http://schemas.microsoft.com/office/drawing/2014/main" id="{00000000-0008-0000-0200-00002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14" name="Text Box 343">
          <a:extLst>
            <a:ext uri="{FF2B5EF4-FFF2-40B4-BE49-F238E27FC236}">
              <a16:creationId xmlns:a16="http://schemas.microsoft.com/office/drawing/2014/main" id="{00000000-0008-0000-0200-00002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5" name="Text Box 344">
          <a:extLst>
            <a:ext uri="{FF2B5EF4-FFF2-40B4-BE49-F238E27FC236}">
              <a16:creationId xmlns:a16="http://schemas.microsoft.com/office/drawing/2014/main" id="{00000000-0008-0000-0200-00002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6" name="Text Box 345">
          <a:extLst>
            <a:ext uri="{FF2B5EF4-FFF2-40B4-BE49-F238E27FC236}">
              <a16:creationId xmlns:a16="http://schemas.microsoft.com/office/drawing/2014/main" id="{00000000-0008-0000-0200-00003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217" name="Text Box 373">
          <a:extLst>
            <a:ext uri="{FF2B5EF4-FFF2-40B4-BE49-F238E27FC236}">
              <a16:creationId xmlns:a16="http://schemas.microsoft.com/office/drawing/2014/main" id="{00000000-0008-0000-0200-00003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218" name="Text Box 374">
          <a:extLst>
            <a:ext uri="{FF2B5EF4-FFF2-40B4-BE49-F238E27FC236}">
              <a16:creationId xmlns:a16="http://schemas.microsoft.com/office/drawing/2014/main" id="{00000000-0008-0000-0200-00003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19" name="Text Box 375">
          <a:extLst>
            <a:ext uri="{FF2B5EF4-FFF2-40B4-BE49-F238E27FC236}">
              <a16:creationId xmlns:a16="http://schemas.microsoft.com/office/drawing/2014/main" id="{00000000-0008-0000-0200-00003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0" name="Text Box 376">
          <a:extLst>
            <a:ext uri="{FF2B5EF4-FFF2-40B4-BE49-F238E27FC236}">
              <a16:creationId xmlns:a16="http://schemas.microsoft.com/office/drawing/2014/main" id="{00000000-0008-0000-0200-00003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221" name="Text Box 377">
          <a:extLst>
            <a:ext uri="{FF2B5EF4-FFF2-40B4-BE49-F238E27FC236}">
              <a16:creationId xmlns:a16="http://schemas.microsoft.com/office/drawing/2014/main" id="{00000000-0008-0000-0200-00003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2" name="Text Box 378">
          <a:extLst>
            <a:ext uri="{FF2B5EF4-FFF2-40B4-BE49-F238E27FC236}">
              <a16:creationId xmlns:a16="http://schemas.microsoft.com/office/drawing/2014/main" id="{00000000-0008-0000-0200-00003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3" name="Text Box 379">
          <a:extLst>
            <a:ext uri="{FF2B5EF4-FFF2-40B4-BE49-F238E27FC236}">
              <a16:creationId xmlns:a16="http://schemas.microsoft.com/office/drawing/2014/main" id="{00000000-0008-0000-0200-00003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224" name="Text Box 380">
          <a:extLst>
            <a:ext uri="{FF2B5EF4-FFF2-40B4-BE49-F238E27FC236}">
              <a16:creationId xmlns:a16="http://schemas.microsoft.com/office/drawing/2014/main" id="{00000000-0008-0000-0200-00003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5" name="Text Box 381">
          <a:extLst>
            <a:ext uri="{FF2B5EF4-FFF2-40B4-BE49-F238E27FC236}">
              <a16:creationId xmlns:a16="http://schemas.microsoft.com/office/drawing/2014/main" id="{00000000-0008-0000-0200-00003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6" name="Text Box 382">
          <a:extLst>
            <a:ext uri="{FF2B5EF4-FFF2-40B4-BE49-F238E27FC236}">
              <a16:creationId xmlns:a16="http://schemas.microsoft.com/office/drawing/2014/main" id="{00000000-0008-0000-0200-00003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227" name="Text Box 410">
          <a:extLst>
            <a:ext uri="{FF2B5EF4-FFF2-40B4-BE49-F238E27FC236}">
              <a16:creationId xmlns:a16="http://schemas.microsoft.com/office/drawing/2014/main" id="{00000000-0008-0000-0200-00003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28" name="Text Box 411">
          <a:extLst>
            <a:ext uri="{FF2B5EF4-FFF2-40B4-BE49-F238E27FC236}">
              <a16:creationId xmlns:a16="http://schemas.microsoft.com/office/drawing/2014/main" id="{00000000-0008-0000-0200-00003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29" name="Text Box 412">
          <a:extLst>
            <a:ext uri="{FF2B5EF4-FFF2-40B4-BE49-F238E27FC236}">
              <a16:creationId xmlns:a16="http://schemas.microsoft.com/office/drawing/2014/main" id="{00000000-0008-0000-0200-00003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0" name="Text Box 413">
          <a:extLst>
            <a:ext uri="{FF2B5EF4-FFF2-40B4-BE49-F238E27FC236}">
              <a16:creationId xmlns:a16="http://schemas.microsoft.com/office/drawing/2014/main" id="{00000000-0008-0000-0200-00003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31" name="Text Box 414">
          <a:extLst>
            <a:ext uri="{FF2B5EF4-FFF2-40B4-BE49-F238E27FC236}">
              <a16:creationId xmlns:a16="http://schemas.microsoft.com/office/drawing/2014/main" id="{00000000-0008-0000-0200-00003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2" name="Text Box 415">
          <a:extLst>
            <a:ext uri="{FF2B5EF4-FFF2-40B4-BE49-F238E27FC236}">
              <a16:creationId xmlns:a16="http://schemas.microsoft.com/office/drawing/2014/main" id="{00000000-0008-0000-0200-00004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3" name="Text Box 416">
          <a:extLst>
            <a:ext uri="{FF2B5EF4-FFF2-40B4-BE49-F238E27FC236}">
              <a16:creationId xmlns:a16="http://schemas.microsoft.com/office/drawing/2014/main" id="{00000000-0008-0000-0200-00004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34" name="Text Box 417">
          <a:extLst>
            <a:ext uri="{FF2B5EF4-FFF2-40B4-BE49-F238E27FC236}">
              <a16:creationId xmlns:a16="http://schemas.microsoft.com/office/drawing/2014/main" id="{00000000-0008-0000-0200-00004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5" name="Text Box 418">
          <a:extLst>
            <a:ext uri="{FF2B5EF4-FFF2-40B4-BE49-F238E27FC236}">
              <a16:creationId xmlns:a16="http://schemas.microsoft.com/office/drawing/2014/main" id="{00000000-0008-0000-0200-00004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6" name="Text Box 419">
          <a:extLst>
            <a:ext uri="{FF2B5EF4-FFF2-40B4-BE49-F238E27FC236}">
              <a16:creationId xmlns:a16="http://schemas.microsoft.com/office/drawing/2014/main" id="{00000000-0008-0000-0200-00004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37" name="Text Box 447">
          <a:extLst>
            <a:ext uri="{FF2B5EF4-FFF2-40B4-BE49-F238E27FC236}">
              <a16:creationId xmlns:a16="http://schemas.microsoft.com/office/drawing/2014/main" id="{00000000-0008-0000-0200-00004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8" name="Text Box 448">
          <a:extLst>
            <a:ext uri="{FF2B5EF4-FFF2-40B4-BE49-F238E27FC236}">
              <a16:creationId xmlns:a16="http://schemas.microsoft.com/office/drawing/2014/main" id="{00000000-0008-0000-0200-00004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39" name="Text Box 449">
          <a:extLst>
            <a:ext uri="{FF2B5EF4-FFF2-40B4-BE49-F238E27FC236}">
              <a16:creationId xmlns:a16="http://schemas.microsoft.com/office/drawing/2014/main" id="{00000000-0008-0000-0200-00004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40" name="Text Box 450">
          <a:extLst>
            <a:ext uri="{FF2B5EF4-FFF2-40B4-BE49-F238E27FC236}">
              <a16:creationId xmlns:a16="http://schemas.microsoft.com/office/drawing/2014/main" id="{00000000-0008-0000-0200-00004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1" name="Text Box 451">
          <a:extLst>
            <a:ext uri="{FF2B5EF4-FFF2-40B4-BE49-F238E27FC236}">
              <a16:creationId xmlns:a16="http://schemas.microsoft.com/office/drawing/2014/main" id="{00000000-0008-0000-0200-00004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2" name="Text Box 452">
          <a:extLst>
            <a:ext uri="{FF2B5EF4-FFF2-40B4-BE49-F238E27FC236}">
              <a16:creationId xmlns:a16="http://schemas.microsoft.com/office/drawing/2014/main" id="{00000000-0008-0000-0200-00004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43" name="Text Box 453">
          <a:extLst>
            <a:ext uri="{FF2B5EF4-FFF2-40B4-BE49-F238E27FC236}">
              <a16:creationId xmlns:a16="http://schemas.microsoft.com/office/drawing/2014/main" id="{00000000-0008-0000-0200-00004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4" name="Text Box 454">
          <a:extLst>
            <a:ext uri="{FF2B5EF4-FFF2-40B4-BE49-F238E27FC236}">
              <a16:creationId xmlns:a16="http://schemas.microsoft.com/office/drawing/2014/main" id="{00000000-0008-0000-0200-00004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5" name="Text Box 455">
          <a:extLst>
            <a:ext uri="{FF2B5EF4-FFF2-40B4-BE49-F238E27FC236}">
              <a16:creationId xmlns:a16="http://schemas.microsoft.com/office/drawing/2014/main" id="{00000000-0008-0000-0200-00004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46" name="Text Box 456">
          <a:extLst>
            <a:ext uri="{FF2B5EF4-FFF2-40B4-BE49-F238E27FC236}">
              <a16:creationId xmlns:a16="http://schemas.microsoft.com/office/drawing/2014/main" id="{00000000-0008-0000-0200-00004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47" name="Text Box 457">
          <a:extLst>
            <a:ext uri="{FF2B5EF4-FFF2-40B4-BE49-F238E27FC236}">
              <a16:creationId xmlns:a16="http://schemas.microsoft.com/office/drawing/2014/main" id="{00000000-0008-0000-0200-00004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8" name="Text Box 458">
          <a:extLst>
            <a:ext uri="{FF2B5EF4-FFF2-40B4-BE49-F238E27FC236}">
              <a16:creationId xmlns:a16="http://schemas.microsoft.com/office/drawing/2014/main" id="{00000000-0008-0000-0200-00005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49" name="Text Box 459">
          <a:extLst>
            <a:ext uri="{FF2B5EF4-FFF2-40B4-BE49-F238E27FC236}">
              <a16:creationId xmlns:a16="http://schemas.microsoft.com/office/drawing/2014/main" id="{00000000-0008-0000-0200-00005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50" name="Text Box 460">
          <a:extLst>
            <a:ext uri="{FF2B5EF4-FFF2-40B4-BE49-F238E27FC236}">
              <a16:creationId xmlns:a16="http://schemas.microsoft.com/office/drawing/2014/main" id="{00000000-0008-0000-0200-00005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1" name="Text Box 461">
          <a:extLst>
            <a:ext uri="{FF2B5EF4-FFF2-40B4-BE49-F238E27FC236}">
              <a16:creationId xmlns:a16="http://schemas.microsoft.com/office/drawing/2014/main" id="{00000000-0008-0000-0200-00005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2" name="Text Box 462">
          <a:extLst>
            <a:ext uri="{FF2B5EF4-FFF2-40B4-BE49-F238E27FC236}">
              <a16:creationId xmlns:a16="http://schemas.microsoft.com/office/drawing/2014/main" id="{00000000-0008-0000-0200-00005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53" name="Text Box 463">
          <a:extLst>
            <a:ext uri="{FF2B5EF4-FFF2-40B4-BE49-F238E27FC236}">
              <a16:creationId xmlns:a16="http://schemas.microsoft.com/office/drawing/2014/main" id="{00000000-0008-0000-0200-00005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4" name="Text Box 464">
          <a:extLst>
            <a:ext uri="{FF2B5EF4-FFF2-40B4-BE49-F238E27FC236}">
              <a16:creationId xmlns:a16="http://schemas.microsoft.com/office/drawing/2014/main" id="{00000000-0008-0000-0200-00005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5" name="Text Box 465">
          <a:extLst>
            <a:ext uri="{FF2B5EF4-FFF2-40B4-BE49-F238E27FC236}">
              <a16:creationId xmlns:a16="http://schemas.microsoft.com/office/drawing/2014/main" id="{00000000-0008-0000-0200-00005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56" name="Text Box 466">
          <a:extLst>
            <a:ext uri="{FF2B5EF4-FFF2-40B4-BE49-F238E27FC236}">
              <a16:creationId xmlns:a16="http://schemas.microsoft.com/office/drawing/2014/main" id="{00000000-0008-0000-0200-00005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57" name="Text Box 467">
          <a:extLst>
            <a:ext uri="{FF2B5EF4-FFF2-40B4-BE49-F238E27FC236}">
              <a16:creationId xmlns:a16="http://schemas.microsoft.com/office/drawing/2014/main" id="{00000000-0008-0000-0200-00005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8" name="Text Box 468">
          <a:extLst>
            <a:ext uri="{FF2B5EF4-FFF2-40B4-BE49-F238E27FC236}">
              <a16:creationId xmlns:a16="http://schemas.microsoft.com/office/drawing/2014/main" id="{00000000-0008-0000-0200-00005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59" name="Text Box 469">
          <a:extLst>
            <a:ext uri="{FF2B5EF4-FFF2-40B4-BE49-F238E27FC236}">
              <a16:creationId xmlns:a16="http://schemas.microsoft.com/office/drawing/2014/main" id="{00000000-0008-0000-0200-00005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60" name="Text Box 470">
          <a:extLst>
            <a:ext uri="{FF2B5EF4-FFF2-40B4-BE49-F238E27FC236}">
              <a16:creationId xmlns:a16="http://schemas.microsoft.com/office/drawing/2014/main" id="{00000000-0008-0000-0200-00005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1" name="Text Box 471">
          <a:extLst>
            <a:ext uri="{FF2B5EF4-FFF2-40B4-BE49-F238E27FC236}">
              <a16:creationId xmlns:a16="http://schemas.microsoft.com/office/drawing/2014/main" id="{00000000-0008-0000-0200-00005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2" name="Text Box 472">
          <a:extLst>
            <a:ext uri="{FF2B5EF4-FFF2-40B4-BE49-F238E27FC236}">
              <a16:creationId xmlns:a16="http://schemas.microsoft.com/office/drawing/2014/main" id="{00000000-0008-0000-0200-00005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63" name="Text Box 473">
          <a:extLst>
            <a:ext uri="{FF2B5EF4-FFF2-40B4-BE49-F238E27FC236}">
              <a16:creationId xmlns:a16="http://schemas.microsoft.com/office/drawing/2014/main" id="{00000000-0008-0000-0200-00005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4" name="Text Box 474">
          <a:extLst>
            <a:ext uri="{FF2B5EF4-FFF2-40B4-BE49-F238E27FC236}">
              <a16:creationId xmlns:a16="http://schemas.microsoft.com/office/drawing/2014/main" id="{00000000-0008-0000-0200-00006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5" name="Text Box 475">
          <a:extLst>
            <a:ext uri="{FF2B5EF4-FFF2-40B4-BE49-F238E27FC236}">
              <a16:creationId xmlns:a16="http://schemas.microsoft.com/office/drawing/2014/main" id="{00000000-0008-0000-0200-00006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66" name="Text Box 476">
          <a:extLst>
            <a:ext uri="{FF2B5EF4-FFF2-40B4-BE49-F238E27FC236}">
              <a16:creationId xmlns:a16="http://schemas.microsoft.com/office/drawing/2014/main" id="{00000000-0008-0000-0200-00006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7" name="Text Box 477">
          <a:extLst>
            <a:ext uri="{FF2B5EF4-FFF2-40B4-BE49-F238E27FC236}">
              <a16:creationId xmlns:a16="http://schemas.microsoft.com/office/drawing/2014/main" id="{00000000-0008-0000-0200-00006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68" name="Text Box 478">
          <a:extLst>
            <a:ext uri="{FF2B5EF4-FFF2-40B4-BE49-F238E27FC236}">
              <a16:creationId xmlns:a16="http://schemas.microsoft.com/office/drawing/2014/main" id="{00000000-0008-0000-0200-00006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69" name="Text Box 479">
          <a:extLst>
            <a:ext uri="{FF2B5EF4-FFF2-40B4-BE49-F238E27FC236}">
              <a16:creationId xmlns:a16="http://schemas.microsoft.com/office/drawing/2014/main" id="{00000000-0008-0000-0200-00006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0" name="Text Box 480">
          <a:extLst>
            <a:ext uri="{FF2B5EF4-FFF2-40B4-BE49-F238E27FC236}">
              <a16:creationId xmlns:a16="http://schemas.microsoft.com/office/drawing/2014/main" id="{00000000-0008-0000-0200-00006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1" name="Text Box 481">
          <a:extLst>
            <a:ext uri="{FF2B5EF4-FFF2-40B4-BE49-F238E27FC236}">
              <a16:creationId xmlns:a16="http://schemas.microsoft.com/office/drawing/2014/main" id="{00000000-0008-0000-0200-00006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72" name="Text Box 482">
          <a:extLst>
            <a:ext uri="{FF2B5EF4-FFF2-40B4-BE49-F238E27FC236}">
              <a16:creationId xmlns:a16="http://schemas.microsoft.com/office/drawing/2014/main" id="{00000000-0008-0000-0200-00006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3" name="Text Box 483">
          <a:extLst>
            <a:ext uri="{FF2B5EF4-FFF2-40B4-BE49-F238E27FC236}">
              <a16:creationId xmlns:a16="http://schemas.microsoft.com/office/drawing/2014/main" id="{00000000-0008-0000-0200-00006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4" name="Text Box 484">
          <a:extLst>
            <a:ext uri="{FF2B5EF4-FFF2-40B4-BE49-F238E27FC236}">
              <a16:creationId xmlns:a16="http://schemas.microsoft.com/office/drawing/2014/main" id="{00000000-0008-0000-0200-00006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75" name="Text Box 485">
          <a:extLst>
            <a:ext uri="{FF2B5EF4-FFF2-40B4-BE49-F238E27FC236}">
              <a16:creationId xmlns:a16="http://schemas.microsoft.com/office/drawing/2014/main" id="{00000000-0008-0000-0200-00006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76" name="Text Box 486">
          <a:extLst>
            <a:ext uri="{FF2B5EF4-FFF2-40B4-BE49-F238E27FC236}">
              <a16:creationId xmlns:a16="http://schemas.microsoft.com/office/drawing/2014/main" id="{00000000-0008-0000-0200-00006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7" name="Text Box 487">
          <a:extLst>
            <a:ext uri="{FF2B5EF4-FFF2-40B4-BE49-F238E27FC236}">
              <a16:creationId xmlns:a16="http://schemas.microsoft.com/office/drawing/2014/main" id="{00000000-0008-0000-0200-00006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78" name="Text Box 488">
          <a:extLst>
            <a:ext uri="{FF2B5EF4-FFF2-40B4-BE49-F238E27FC236}">
              <a16:creationId xmlns:a16="http://schemas.microsoft.com/office/drawing/2014/main" id="{00000000-0008-0000-0200-00006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79" name="Text Box 489">
          <a:extLst>
            <a:ext uri="{FF2B5EF4-FFF2-40B4-BE49-F238E27FC236}">
              <a16:creationId xmlns:a16="http://schemas.microsoft.com/office/drawing/2014/main" id="{00000000-0008-0000-0200-00006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0" name="Text Box 490">
          <a:extLst>
            <a:ext uri="{FF2B5EF4-FFF2-40B4-BE49-F238E27FC236}">
              <a16:creationId xmlns:a16="http://schemas.microsoft.com/office/drawing/2014/main" id="{00000000-0008-0000-0200-00007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1" name="Text Box 491">
          <a:extLst>
            <a:ext uri="{FF2B5EF4-FFF2-40B4-BE49-F238E27FC236}">
              <a16:creationId xmlns:a16="http://schemas.microsoft.com/office/drawing/2014/main" id="{00000000-0008-0000-0200-00007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82" name="Text Box 492">
          <a:extLst>
            <a:ext uri="{FF2B5EF4-FFF2-40B4-BE49-F238E27FC236}">
              <a16:creationId xmlns:a16="http://schemas.microsoft.com/office/drawing/2014/main" id="{00000000-0008-0000-0200-00007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3" name="Text Box 493">
          <a:extLst>
            <a:ext uri="{FF2B5EF4-FFF2-40B4-BE49-F238E27FC236}">
              <a16:creationId xmlns:a16="http://schemas.microsoft.com/office/drawing/2014/main" id="{00000000-0008-0000-0200-00007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4" name="Text Box 494">
          <a:extLst>
            <a:ext uri="{FF2B5EF4-FFF2-40B4-BE49-F238E27FC236}">
              <a16:creationId xmlns:a16="http://schemas.microsoft.com/office/drawing/2014/main" id="{00000000-0008-0000-0200-00007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85" name="Text Box 495">
          <a:extLst>
            <a:ext uri="{FF2B5EF4-FFF2-40B4-BE49-F238E27FC236}">
              <a16:creationId xmlns:a16="http://schemas.microsoft.com/office/drawing/2014/main" id="{00000000-0008-0000-0200-00007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86" name="Text Box 496">
          <a:extLst>
            <a:ext uri="{FF2B5EF4-FFF2-40B4-BE49-F238E27FC236}">
              <a16:creationId xmlns:a16="http://schemas.microsoft.com/office/drawing/2014/main" id="{00000000-0008-0000-0200-00007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7" name="Text Box 497">
          <a:extLst>
            <a:ext uri="{FF2B5EF4-FFF2-40B4-BE49-F238E27FC236}">
              <a16:creationId xmlns:a16="http://schemas.microsoft.com/office/drawing/2014/main" id="{00000000-0008-0000-0200-00007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88" name="Text Box 498">
          <a:extLst>
            <a:ext uri="{FF2B5EF4-FFF2-40B4-BE49-F238E27FC236}">
              <a16:creationId xmlns:a16="http://schemas.microsoft.com/office/drawing/2014/main" id="{00000000-0008-0000-0200-00007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89" name="Text Box 499">
          <a:extLst>
            <a:ext uri="{FF2B5EF4-FFF2-40B4-BE49-F238E27FC236}">
              <a16:creationId xmlns:a16="http://schemas.microsoft.com/office/drawing/2014/main" id="{00000000-0008-0000-0200-00007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0" name="Text Box 500">
          <a:extLst>
            <a:ext uri="{FF2B5EF4-FFF2-40B4-BE49-F238E27FC236}">
              <a16:creationId xmlns:a16="http://schemas.microsoft.com/office/drawing/2014/main" id="{00000000-0008-0000-0200-00007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1" name="Text Box 501">
          <a:extLst>
            <a:ext uri="{FF2B5EF4-FFF2-40B4-BE49-F238E27FC236}">
              <a16:creationId xmlns:a16="http://schemas.microsoft.com/office/drawing/2014/main" id="{00000000-0008-0000-0200-00007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92" name="Text Box 502">
          <a:extLst>
            <a:ext uri="{FF2B5EF4-FFF2-40B4-BE49-F238E27FC236}">
              <a16:creationId xmlns:a16="http://schemas.microsoft.com/office/drawing/2014/main" id="{00000000-0008-0000-0200-00007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3" name="Text Box 503">
          <a:extLst>
            <a:ext uri="{FF2B5EF4-FFF2-40B4-BE49-F238E27FC236}">
              <a16:creationId xmlns:a16="http://schemas.microsoft.com/office/drawing/2014/main" id="{00000000-0008-0000-0200-00007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4" name="Text Box 504">
          <a:extLst>
            <a:ext uri="{FF2B5EF4-FFF2-40B4-BE49-F238E27FC236}">
              <a16:creationId xmlns:a16="http://schemas.microsoft.com/office/drawing/2014/main" id="{00000000-0008-0000-0200-00007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7"/>
    <xdr:sp macro="" textlink="">
      <xdr:nvSpPr>
        <xdr:cNvPr id="7295" name="Text Box 505">
          <a:extLst>
            <a:ext uri="{FF2B5EF4-FFF2-40B4-BE49-F238E27FC236}">
              <a16:creationId xmlns:a16="http://schemas.microsoft.com/office/drawing/2014/main" id="{00000000-0008-0000-0200-00007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6" name="Text Box 506">
          <a:extLst>
            <a:ext uri="{FF2B5EF4-FFF2-40B4-BE49-F238E27FC236}">
              <a16:creationId xmlns:a16="http://schemas.microsoft.com/office/drawing/2014/main" id="{00000000-0008-0000-0200-00008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7" name="Text Box 507">
          <a:extLst>
            <a:ext uri="{FF2B5EF4-FFF2-40B4-BE49-F238E27FC236}">
              <a16:creationId xmlns:a16="http://schemas.microsoft.com/office/drawing/2014/main" id="{00000000-0008-0000-0200-00008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298" name="Text Box 508">
          <a:extLst>
            <a:ext uri="{FF2B5EF4-FFF2-40B4-BE49-F238E27FC236}">
              <a16:creationId xmlns:a16="http://schemas.microsoft.com/office/drawing/2014/main" id="{00000000-0008-0000-0200-00008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299" name="Text Box 509">
          <a:extLst>
            <a:ext uri="{FF2B5EF4-FFF2-40B4-BE49-F238E27FC236}">
              <a16:creationId xmlns:a16="http://schemas.microsoft.com/office/drawing/2014/main" id="{00000000-0008-0000-0200-00008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0" name="Text Box 510">
          <a:extLst>
            <a:ext uri="{FF2B5EF4-FFF2-40B4-BE49-F238E27FC236}">
              <a16:creationId xmlns:a16="http://schemas.microsoft.com/office/drawing/2014/main" id="{00000000-0008-0000-0200-00008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01" name="Text Box 511">
          <a:extLst>
            <a:ext uri="{FF2B5EF4-FFF2-40B4-BE49-F238E27FC236}">
              <a16:creationId xmlns:a16="http://schemas.microsoft.com/office/drawing/2014/main" id="{00000000-0008-0000-0200-00008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2" name="Text Box 512">
          <a:extLst>
            <a:ext uri="{FF2B5EF4-FFF2-40B4-BE49-F238E27FC236}">
              <a16:creationId xmlns:a16="http://schemas.microsoft.com/office/drawing/2014/main" id="{00000000-0008-0000-0200-00008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3" name="Text Box 513">
          <a:extLst>
            <a:ext uri="{FF2B5EF4-FFF2-40B4-BE49-F238E27FC236}">
              <a16:creationId xmlns:a16="http://schemas.microsoft.com/office/drawing/2014/main" id="{00000000-0008-0000-0200-00008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04" name="Text Box 514">
          <a:extLst>
            <a:ext uri="{FF2B5EF4-FFF2-40B4-BE49-F238E27FC236}">
              <a16:creationId xmlns:a16="http://schemas.microsoft.com/office/drawing/2014/main" id="{00000000-0008-0000-0200-00008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05" name="Text Box 515">
          <a:extLst>
            <a:ext uri="{FF2B5EF4-FFF2-40B4-BE49-F238E27FC236}">
              <a16:creationId xmlns:a16="http://schemas.microsoft.com/office/drawing/2014/main" id="{00000000-0008-0000-0200-00008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6" name="Text Box 516">
          <a:extLst>
            <a:ext uri="{FF2B5EF4-FFF2-40B4-BE49-F238E27FC236}">
              <a16:creationId xmlns:a16="http://schemas.microsoft.com/office/drawing/2014/main" id="{00000000-0008-0000-0200-00008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7" name="Text Box 517">
          <a:extLst>
            <a:ext uri="{FF2B5EF4-FFF2-40B4-BE49-F238E27FC236}">
              <a16:creationId xmlns:a16="http://schemas.microsoft.com/office/drawing/2014/main" id="{00000000-0008-0000-0200-00008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08" name="Text Box 518">
          <a:extLst>
            <a:ext uri="{FF2B5EF4-FFF2-40B4-BE49-F238E27FC236}">
              <a16:creationId xmlns:a16="http://schemas.microsoft.com/office/drawing/2014/main" id="{00000000-0008-0000-0200-00008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09" name="Text Box 519">
          <a:extLst>
            <a:ext uri="{FF2B5EF4-FFF2-40B4-BE49-F238E27FC236}">
              <a16:creationId xmlns:a16="http://schemas.microsoft.com/office/drawing/2014/main" id="{00000000-0008-0000-0200-00008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0" name="Text Box 520">
          <a:extLst>
            <a:ext uri="{FF2B5EF4-FFF2-40B4-BE49-F238E27FC236}">
              <a16:creationId xmlns:a16="http://schemas.microsoft.com/office/drawing/2014/main" id="{00000000-0008-0000-0200-00008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11" name="Text Box 521">
          <a:extLst>
            <a:ext uri="{FF2B5EF4-FFF2-40B4-BE49-F238E27FC236}">
              <a16:creationId xmlns:a16="http://schemas.microsoft.com/office/drawing/2014/main" id="{00000000-0008-0000-0200-00008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2" name="Text Box 522">
          <a:extLst>
            <a:ext uri="{FF2B5EF4-FFF2-40B4-BE49-F238E27FC236}">
              <a16:creationId xmlns:a16="http://schemas.microsoft.com/office/drawing/2014/main" id="{00000000-0008-0000-0200-00009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3" name="Text Box 523">
          <a:extLst>
            <a:ext uri="{FF2B5EF4-FFF2-40B4-BE49-F238E27FC236}">
              <a16:creationId xmlns:a16="http://schemas.microsoft.com/office/drawing/2014/main" id="{00000000-0008-0000-0200-00009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14" name="Text Box 524">
          <a:extLst>
            <a:ext uri="{FF2B5EF4-FFF2-40B4-BE49-F238E27FC236}">
              <a16:creationId xmlns:a16="http://schemas.microsoft.com/office/drawing/2014/main" id="{00000000-0008-0000-0200-00009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15" name="Text Box 525">
          <a:extLst>
            <a:ext uri="{FF2B5EF4-FFF2-40B4-BE49-F238E27FC236}">
              <a16:creationId xmlns:a16="http://schemas.microsoft.com/office/drawing/2014/main" id="{00000000-0008-0000-0200-00009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6" name="Text Box 526">
          <a:extLst>
            <a:ext uri="{FF2B5EF4-FFF2-40B4-BE49-F238E27FC236}">
              <a16:creationId xmlns:a16="http://schemas.microsoft.com/office/drawing/2014/main" id="{00000000-0008-0000-0200-00009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7" name="Text Box 527">
          <a:extLst>
            <a:ext uri="{FF2B5EF4-FFF2-40B4-BE49-F238E27FC236}">
              <a16:creationId xmlns:a16="http://schemas.microsoft.com/office/drawing/2014/main" id="{00000000-0008-0000-0200-00009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18" name="Text Box 528">
          <a:extLst>
            <a:ext uri="{FF2B5EF4-FFF2-40B4-BE49-F238E27FC236}">
              <a16:creationId xmlns:a16="http://schemas.microsoft.com/office/drawing/2014/main" id="{00000000-0008-0000-0200-00009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19" name="Text Box 529">
          <a:extLst>
            <a:ext uri="{FF2B5EF4-FFF2-40B4-BE49-F238E27FC236}">
              <a16:creationId xmlns:a16="http://schemas.microsoft.com/office/drawing/2014/main" id="{00000000-0008-0000-0200-00009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0" name="Text Box 530">
          <a:extLst>
            <a:ext uri="{FF2B5EF4-FFF2-40B4-BE49-F238E27FC236}">
              <a16:creationId xmlns:a16="http://schemas.microsoft.com/office/drawing/2014/main" id="{00000000-0008-0000-0200-00009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21" name="Text Box 531">
          <a:extLst>
            <a:ext uri="{FF2B5EF4-FFF2-40B4-BE49-F238E27FC236}">
              <a16:creationId xmlns:a16="http://schemas.microsoft.com/office/drawing/2014/main" id="{00000000-0008-0000-0200-00009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2" name="Text Box 532">
          <a:extLst>
            <a:ext uri="{FF2B5EF4-FFF2-40B4-BE49-F238E27FC236}">
              <a16:creationId xmlns:a16="http://schemas.microsoft.com/office/drawing/2014/main" id="{00000000-0008-0000-0200-00009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3" name="Text Box 533">
          <a:extLst>
            <a:ext uri="{FF2B5EF4-FFF2-40B4-BE49-F238E27FC236}">
              <a16:creationId xmlns:a16="http://schemas.microsoft.com/office/drawing/2014/main" id="{00000000-0008-0000-0200-00009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324" name="Text Box 534">
          <a:extLst>
            <a:ext uri="{FF2B5EF4-FFF2-40B4-BE49-F238E27FC236}">
              <a16:creationId xmlns:a16="http://schemas.microsoft.com/office/drawing/2014/main" id="{00000000-0008-0000-0200-00009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25" name="Text Box 535">
          <a:extLst>
            <a:ext uri="{FF2B5EF4-FFF2-40B4-BE49-F238E27FC236}">
              <a16:creationId xmlns:a16="http://schemas.microsoft.com/office/drawing/2014/main" id="{00000000-0008-0000-0200-00009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6" name="Text Box 536">
          <a:extLst>
            <a:ext uri="{FF2B5EF4-FFF2-40B4-BE49-F238E27FC236}">
              <a16:creationId xmlns:a16="http://schemas.microsoft.com/office/drawing/2014/main" id="{00000000-0008-0000-0200-00009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7" name="Text Box 537">
          <a:extLst>
            <a:ext uri="{FF2B5EF4-FFF2-40B4-BE49-F238E27FC236}">
              <a16:creationId xmlns:a16="http://schemas.microsoft.com/office/drawing/2014/main" id="{00000000-0008-0000-0200-00009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28" name="Text Box 538">
          <a:extLst>
            <a:ext uri="{FF2B5EF4-FFF2-40B4-BE49-F238E27FC236}">
              <a16:creationId xmlns:a16="http://schemas.microsoft.com/office/drawing/2014/main" id="{00000000-0008-0000-0200-0000A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29" name="Text Box 539">
          <a:extLst>
            <a:ext uri="{FF2B5EF4-FFF2-40B4-BE49-F238E27FC236}">
              <a16:creationId xmlns:a16="http://schemas.microsoft.com/office/drawing/2014/main" id="{00000000-0008-0000-0200-0000A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0" name="Text Box 540">
          <a:extLst>
            <a:ext uri="{FF2B5EF4-FFF2-40B4-BE49-F238E27FC236}">
              <a16:creationId xmlns:a16="http://schemas.microsoft.com/office/drawing/2014/main" id="{00000000-0008-0000-0200-0000A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31" name="Text Box 541">
          <a:extLst>
            <a:ext uri="{FF2B5EF4-FFF2-40B4-BE49-F238E27FC236}">
              <a16:creationId xmlns:a16="http://schemas.microsoft.com/office/drawing/2014/main" id="{00000000-0008-0000-0200-0000A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2" name="Text Box 542">
          <a:extLst>
            <a:ext uri="{FF2B5EF4-FFF2-40B4-BE49-F238E27FC236}">
              <a16:creationId xmlns:a16="http://schemas.microsoft.com/office/drawing/2014/main" id="{00000000-0008-0000-0200-0000A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3" name="Text Box 543">
          <a:extLst>
            <a:ext uri="{FF2B5EF4-FFF2-40B4-BE49-F238E27FC236}">
              <a16:creationId xmlns:a16="http://schemas.microsoft.com/office/drawing/2014/main" id="{00000000-0008-0000-0200-0000A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34" name="Text Box 544">
          <a:extLst>
            <a:ext uri="{FF2B5EF4-FFF2-40B4-BE49-F238E27FC236}">
              <a16:creationId xmlns:a16="http://schemas.microsoft.com/office/drawing/2014/main" id="{00000000-0008-0000-0200-0000A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5" name="Text Box 545">
          <a:extLst>
            <a:ext uri="{FF2B5EF4-FFF2-40B4-BE49-F238E27FC236}">
              <a16:creationId xmlns:a16="http://schemas.microsoft.com/office/drawing/2014/main" id="{00000000-0008-0000-0200-0000A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6" name="Text Box 546">
          <a:extLst>
            <a:ext uri="{FF2B5EF4-FFF2-40B4-BE49-F238E27FC236}">
              <a16:creationId xmlns:a16="http://schemas.microsoft.com/office/drawing/2014/main" id="{00000000-0008-0000-0200-0000A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37" name="Text Box 547">
          <a:extLst>
            <a:ext uri="{FF2B5EF4-FFF2-40B4-BE49-F238E27FC236}">
              <a16:creationId xmlns:a16="http://schemas.microsoft.com/office/drawing/2014/main" id="{00000000-0008-0000-0200-0000A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8" name="Text Box 548">
          <a:extLst>
            <a:ext uri="{FF2B5EF4-FFF2-40B4-BE49-F238E27FC236}">
              <a16:creationId xmlns:a16="http://schemas.microsoft.com/office/drawing/2014/main" id="{00000000-0008-0000-0200-0000A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39" name="Text Box 549">
          <a:extLst>
            <a:ext uri="{FF2B5EF4-FFF2-40B4-BE49-F238E27FC236}">
              <a16:creationId xmlns:a16="http://schemas.microsoft.com/office/drawing/2014/main" id="{00000000-0008-0000-0200-0000A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40" name="Text Box 550">
          <a:extLst>
            <a:ext uri="{FF2B5EF4-FFF2-40B4-BE49-F238E27FC236}">
              <a16:creationId xmlns:a16="http://schemas.microsoft.com/office/drawing/2014/main" id="{00000000-0008-0000-0200-0000A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41" name="Text Box 551">
          <a:extLst>
            <a:ext uri="{FF2B5EF4-FFF2-40B4-BE49-F238E27FC236}">
              <a16:creationId xmlns:a16="http://schemas.microsoft.com/office/drawing/2014/main" id="{00000000-0008-0000-0200-0000A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2" name="Text Box 552">
          <a:extLst>
            <a:ext uri="{FF2B5EF4-FFF2-40B4-BE49-F238E27FC236}">
              <a16:creationId xmlns:a16="http://schemas.microsoft.com/office/drawing/2014/main" id="{00000000-0008-0000-0200-0000A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3" name="Text Box 553">
          <a:extLst>
            <a:ext uri="{FF2B5EF4-FFF2-40B4-BE49-F238E27FC236}">
              <a16:creationId xmlns:a16="http://schemas.microsoft.com/office/drawing/2014/main" id="{00000000-0008-0000-0200-0000A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44" name="Text Box 554">
          <a:extLst>
            <a:ext uri="{FF2B5EF4-FFF2-40B4-BE49-F238E27FC236}">
              <a16:creationId xmlns:a16="http://schemas.microsoft.com/office/drawing/2014/main" id="{00000000-0008-0000-0200-0000B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5" name="Text Box 555">
          <a:extLst>
            <a:ext uri="{FF2B5EF4-FFF2-40B4-BE49-F238E27FC236}">
              <a16:creationId xmlns:a16="http://schemas.microsoft.com/office/drawing/2014/main" id="{00000000-0008-0000-0200-0000B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6" name="Text Box 556">
          <a:extLst>
            <a:ext uri="{FF2B5EF4-FFF2-40B4-BE49-F238E27FC236}">
              <a16:creationId xmlns:a16="http://schemas.microsoft.com/office/drawing/2014/main" id="{00000000-0008-0000-0200-0000B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47" name="Text Box 557">
          <a:extLst>
            <a:ext uri="{FF2B5EF4-FFF2-40B4-BE49-F238E27FC236}">
              <a16:creationId xmlns:a16="http://schemas.microsoft.com/office/drawing/2014/main" id="{00000000-0008-0000-0200-0000B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8" name="Text Box 558">
          <a:extLst>
            <a:ext uri="{FF2B5EF4-FFF2-40B4-BE49-F238E27FC236}">
              <a16:creationId xmlns:a16="http://schemas.microsoft.com/office/drawing/2014/main" id="{00000000-0008-0000-0200-0000B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49" name="Text Box 559">
          <a:extLst>
            <a:ext uri="{FF2B5EF4-FFF2-40B4-BE49-F238E27FC236}">
              <a16:creationId xmlns:a16="http://schemas.microsoft.com/office/drawing/2014/main" id="{00000000-0008-0000-0200-0000B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50" name="Text Box 560">
          <a:extLst>
            <a:ext uri="{FF2B5EF4-FFF2-40B4-BE49-F238E27FC236}">
              <a16:creationId xmlns:a16="http://schemas.microsoft.com/office/drawing/2014/main" id="{00000000-0008-0000-0200-0000B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51" name="Text Box 561">
          <a:extLst>
            <a:ext uri="{FF2B5EF4-FFF2-40B4-BE49-F238E27FC236}">
              <a16:creationId xmlns:a16="http://schemas.microsoft.com/office/drawing/2014/main" id="{00000000-0008-0000-0200-0000B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2" name="Text Box 562">
          <a:extLst>
            <a:ext uri="{FF2B5EF4-FFF2-40B4-BE49-F238E27FC236}">
              <a16:creationId xmlns:a16="http://schemas.microsoft.com/office/drawing/2014/main" id="{00000000-0008-0000-0200-0000B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3" name="Text Box 563">
          <a:extLst>
            <a:ext uri="{FF2B5EF4-FFF2-40B4-BE49-F238E27FC236}">
              <a16:creationId xmlns:a16="http://schemas.microsoft.com/office/drawing/2014/main" id="{00000000-0008-0000-0200-0000B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54" name="Text Box 564">
          <a:extLst>
            <a:ext uri="{FF2B5EF4-FFF2-40B4-BE49-F238E27FC236}">
              <a16:creationId xmlns:a16="http://schemas.microsoft.com/office/drawing/2014/main" id="{00000000-0008-0000-0200-0000B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5" name="Text Box 565">
          <a:extLst>
            <a:ext uri="{FF2B5EF4-FFF2-40B4-BE49-F238E27FC236}">
              <a16:creationId xmlns:a16="http://schemas.microsoft.com/office/drawing/2014/main" id="{00000000-0008-0000-0200-0000B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6" name="Text Box 566">
          <a:extLst>
            <a:ext uri="{FF2B5EF4-FFF2-40B4-BE49-F238E27FC236}">
              <a16:creationId xmlns:a16="http://schemas.microsoft.com/office/drawing/2014/main" id="{00000000-0008-0000-0200-0000B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57" name="Text Box 567">
          <a:extLst>
            <a:ext uri="{FF2B5EF4-FFF2-40B4-BE49-F238E27FC236}">
              <a16:creationId xmlns:a16="http://schemas.microsoft.com/office/drawing/2014/main" id="{00000000-0008-0000-0200-0000B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8" name="Text Box 568">
          <a:extLst>
            <a:ext uri="{FF2B5EF4-FFF2-40B4-BE49-F238E27FC236}">
              <a16:creationId xmlns:a16="http://schemas.microsoft.com/office/drawing/2014/main" id="{00000000-0008-0000-0200-0000B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59" name="Text Box 569">
          <a:extLst>
            <a:ext uri="{FF2B5EF4-FFF2-40B4-BE49-F238E27FC236}">
              <a16:creationId xmlns:a16="http://schemas.microsoft.com/office/drawing/2014/main" id="{00000000-0008-0000-0200-0000B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60" name="Text Box 570">
          <a:extLst>
            <a:ext uri="{FF2B5EF4-FFF2-40B4-BE49-F238E27FC236}">
              <a16:creationId xmlns:a16="http://schemas.microsoft.com/office/drawing/2014/main" id="{00000000-0008-0000-0200-0000C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61" name="Text Box 571">
          <a:extLst>
            <a:ext uri="{FF2B5EF4-FFF2-40B4-BE49-F238E27FC236}">
              <a16:creationId xmlns:a16="http://schemas.microsoft.com/office/drawing/2014/main" id="{00000000-0008-0000-0200-0000C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2" name="Text Box 572">
          <a:extLst>
            <a:ext uri="{FF2B5EF4-FFF2-40B4-BE49-F238E27FC236}">
              <a16:creationId xmlns:a16="http://schemas.microsoft.com/office/drawing/2014/main" id="{00000000-0008-0000-0200-0000C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3" name="Text Box 573">
          <a:extLst>
            <a:ext uri="{FF2B5EF4-FFF2-40B4-BE49-F238E27FC236}">
              <a16:creationId xmlns:a16="http://schemas.microsoft.com/office/drawing/2014/main" id="{00000000-0008-0000-0200-0000C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64" name="Text Box 574">
          <a:extLst>
            <a:ext uri="{FF2B5EF4-FFF2-40B4-BE49-F238E27FC236}">
              <a16:creationId xmlns:a16="http://schemas.microsoft.com/office/drawing/2014/main" id="{00000000-0008-0000-0200-0000C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5" name="Text Box 575">
          <a:extLst>
            <a:ext uri="{FF2B5EF4-FFF2-40B4-BE49-F238E27FC236}">
              <a16:creationId xmlns:a16="http://schemas.microsoft.com/office/drawing/2014/main" id="{00000000-0008-0000-0200-0000C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6" name="Text Box 576">
          <a:extLst>
            <a:ext uri="{FF2B5EF4-FFF2-40B4-BE49-F238E27FC236}">
              <a16:creationId xmlns:a16="http://schemas.microsoft.com/office/drawing/2014/main" id="{00000000-0008-0000-0200-0000C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67" name="Text Box 577">
          <a:extLst>
            <a:ext uri="{FF2B5EF4-FFF2-40B4-BE49-F238E27FC236}">
              <a16:creationId xmlns:a16="http://schemas.microsoft.com/office/drawing/2014/main" id="{00000000-0008-0000-0200-0000C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8" name="Text Box 578">
          <a:extLst>
            <a:ext uri="{FF2B5EF4-FFF2-40B4-BE49-F238E27FC236}">
              <a16:creationId xmlns:a16="http://schemas.microsoft.com/office/drawing/2014/main" id="{00000000-0008-0000-0200-0000C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69" name="Text Box 579">
          <a:extLst>
            <a:ext uri="{FF2B5EF4-FFF2-40B4-BE49-F238E27FC236}">
              <a16:creationId xmlns:a16="http://schemas.microsoft.com/office/drawing/2014/main" id="{00000000-0008-0000-0200-0000C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70" name="Text Box 580">
          <a:extLst>
            <a:ext uri="{FF2B5EF4-FFF2-40B4-BE49-F238E27FC236}">
              <a16:creationId xmlns:a16="http://schemas.microsoft.com/office/drawing/2014/main" id="{00000000-0008-0000-0200-0000C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1" name="Text Box 581">
          <a:extLst>
            <a:ext uri="{FF2B5EF4-FFF2-40B4-BE49-F238E27FC236}">
              <a16:creationId xmlns:a16="http://schemas.microsoft.com/office/drawing/2014/main" id="{00000000-0008-0000-0200-0000C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2" name="Text Box 582">
          <a:extLst>
            <a:ext uri="{FF2B5EF4-FFF2-40B4-BE49-F238E27FC236}">
              <a16:creationId xmlns:a16="http://schemas.microsoft.com/office/drawing/2014/main" id="{00000000-0008-0000-0200-0000C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73" name="Text Box 583">
          <a:extLst>
            <a:ext uri="{FF2B5EF4-FFF2-40B4-BE49-F238E27FC236}">
              <a16:creationId xmlns:a16="http://schemas.microsoft.com/office/drawing/2014/main" id="{00000000-0008-0000-0200-0000C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4" name="Text Box 584">
          <a:extLst>
            <a:ext uri="{FF2B5EF4-FFF2-40B4-BE49-F238E27FC236}">
              <a16:creationId xmlns:a16="http://schemas.microsoft.com/office/drawing/2014/main" id="{00000000-0008-0000-0200-0000C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5" name="Text Box 585">
          <a:extLst>
            <a:ext uri="{FF2B5EF4-FFF2-40B4-BE49-F238E27FC236}">
              <a16:creationId xmlns:a16="http://schemas.microsoft.com/office/drawing/2014/main" id="{00000000-0008-0000-0200-0000C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76" name="Text Box 586">
          <a:extLst>
            <a:ext uri="{FF2B5EF4-FFF2-40B4-BE49-F238E27FC236}">
              <a16:creationId xmlns:a16="http://schemas.microsoft.com/office/drawing/2014/main" id="{00000000-0008-0000-0200-0000D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77" name="Text Box 587">
          <a:extLst>
            <a:ext uri="{FF2B5EF4-FFF2-40B4-BE49-F238E27FC236}">
              <a16:creationId xmlns:a16="http://schemas.microsoft.com/office/drawing/2014/main" id="{00000000-0008-0000-0200-0000D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8" name="Text Box 588">
          <a:extLst>
            <a:ext uri="{FF2B5EF4-FFF2-40B4-BE49-F238E27FC236}">
              <a16:creationId xmlns:a16="http://schemas.microsoft.com/office/drawing/2014/main" id="{00000000-0008-0000-0200-0000D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79" name="Text Box 589">
          <a:extLst>
            <a:ext uri="{FF2B5EF4-FFF2-40B4-BE49-F238E27FC236}">
              <a16:creationId xmlns:a16="http://schemas.microsoft.com/office/drawing/2014/main" id="{00000000-0008-0000-0200-0000D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80" name="Text Box 590">
          <a:extLst>
            <a:ext uri="{FF2B5EF4-FFF2-40B4-BE49-F238E27FC236}">
              <a16:creationId xmlns:a16="http://schemas.microsoft.com/office/drawing/2014/main" id="{00000000-0008-0000-0200-0000D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1" name="Text Box 591">
          <a:extLst>
            <a:ext uri="{FF2B5EF4-FFF2-40B4-BE49-F238E27FC236}">
              <a16:creationId xmlns:a16="http://schemas.microsoft.com/office/drawing/2014/main" id="{00000000-0008-0000-0200-0000D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2" name="Text Box 592">
          <a:extLst>
            <a:ext uri="{FF2B5EF4-FFF2-40B4-BE49-F238E27FC236}">
              <a16:creationId xmlns:a16="http://schemas.microsoft.com/office/drawing/2014/main" id="{00000000-0008-0000-0200-0000D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83" name="Text Box 593">
          <a:extLst>
            <a:ext uri="{FF2B5EF4-FFF2-40B4-BE49-F238E27FC236}">
              <a16:creationId xmlns:a16="http://schemas.microsoft.com/office/drawing/2014/main" id="{00000000-0008-0000-0200-0000D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4" name="Text Box 594">
          <a:extLst>
            <a:ext uri="{FF2B5EF4-FFF2-40B4-BE49-F238E27FC236}">
              <a16:creationId xmlns:a16="http://schemas.microsoft.com/office/drawing/2014/main" id="{00000000-0008-0000-0200-0000D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5" name="Text Box 595">
          <a:extLst>
            <a:ext uri="{FF2B5EF4-FFF2-40B4-BE49-F238E27FC236}">
              <a16:creationId xmlns:a16="http://schemas.microsoft.com/office/drawing/2014/main" id="{00000000-0008-0000-0200-0000D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86" name="Text Box 596">
          <a:extLst>
            <a:ext uri="{FF2B5EF4-FFF2-40B4-BE49-F238E27FC236}">
              <a16:creationId xmlns:a16="http://schemas.microsoft.com/office/drawing/2014/main" id="{00000000-0008-0000-0200-0000D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87" name="Text Box 597">
          <a:extLst>
            <a:ext uri="{FF2B5EF4-FFF2-40B4-BE49-F238E27FC236}">
              <a16:creationId xmlns:a16="http://schemas.microsoft.com/office/drawing/2014/main" id="{00000000-0008-0000-0200-0000D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8" name="Text Box 598">
          <a:extLst>
            <a:ext uri="{FF2B5EF4-FFF2-40B4-BE49-F238E27FC236}">
              <a16:creationId xmlns:a16="http://schemas.microsoft.com/office/drawing/2014/main" id="{00000000-0008-0000-0200-0000D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89" name="Text Box 599">
          <a:extLst>
            <a:ext uri="{FF2B5EF4-FFF2-40B4-BE49-F238E27FC236}">
              <a16:creationId xmlns:a16="http://schemas.microsoft.com/office/drawing/2014/main" id="{00000000-0008-0000-0200-0000D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90" name="Text Box 600">
          <a:extLst>
            <a:ext uri="{FF2B5EF4-FFF2-40B4-BE49-F238E27FC236}">
              <a16:creationId xmlns:a16="http://schemas.microsoft.com/office/drawing/2014/main" id="{00000000-0008-0000-0200-0000D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1" name="Text Box 601">
          <a:extLst>
            <a:ext uri="{FF2B5EF4-FFF2-40B4-BE49-F238E27FC236}">
              <a16:creationId xmlns:a16="http://schemas.microsoft.com/office/drawing/2014/main" id="{00000000-0008-0000-0200-0000D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2" name="Text Box 602">
          <a:extLst>
            <a:ext uri="{FF2B5EF4-FFF2-40B4-BE49-F238E27FC236}">
              <a16:creationId xmlns:a16="http://schemas.microsoft.com/office/drawing/2014/main" id="{00000000-0008-0000-0200-0000E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93" name="Text Box 603">
          <a:extLst>
            <a:ext uri="{FF2B5EF4-FFF2-40B4-BE49-F238E27FC236}">
              <a16:creationId xmlns:a16="http://schemas.microsoft.com/office/drawing/2014/main" id="{00000000-0008-0000-0200-0000E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4" name="Text Box 604">
          <a:extLst>
            <a:ext uri="{FF2B5EF4-FFF2-40B4-BE49-F238E27FC236}">
              <a16:creationId xmlns:a16="http://schemas.microsoft.com/office/drawing/2014/main" id="{00000000-0008-0000-0200-0000E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5" name="Text Box 605">
          <a:extLst>
            <a:ext uri="{FF2B5EF4-FFF2-40B4-BE49-F238E27FC236}">
              <a16:creationId xmlns:a16="http://schemas.microsoft.com/office/drawing/2014/main" id="{00000000-0008-0000-0200-0000E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396" name="Text Box 606">
          <a:extLst>
            <a:ext uri="{FF2B5EF4-FFF2-40B4-BE49-F238E27FC236}">
              <a16:creationId xmlns:a16="http://schemas.microsoft.com/office/drawing/2014/main" id="{00000000-0008-0000-0200-0000E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397" name="Text Box 607">
          <a:extLst>
            <a:ext uri="{FF2B5EF4-FFF2-40B4-BE49-F238E27FC236}">
              <a16:creationId xmlns:a16="http://schemas.microsoft.com/office/drawing/2014/main" id="{00000000-0008-0000-0200-0000E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8" name="Text Box 608">
          <a:extLst>
            <a:ext uri="{FF2B5EF4-FFF2-40B4-BE49-F238E27FC236}">
              <a16:creationId xmlns:a16="http://schemas.microsoft.com/office/drawing/2014/main" id="{00000000-0008-0000-0200-0000E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399" name="Text Box 609">
          <a:extLst>
            <a:ext uri="{FF2B5EF4-FFF2-40B4-BE49-F238E27FC236}">
              <a16:creationId xmlns:a16="http://schemas.microsoft.com/office/drawing/2014/main" id="{00000000-0008-0000-0200-0000E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00" name="Text Box 610">
          <a:extLst>
            <a:ext uri="{FF2B5EF4-FFF2-40B4-BE49-F238E27FC236}">
              <a16:creationId xmlns:a16="http://schemas.microsoft.com/office/drawing/2014/main" id="{00000000-0008-0000-0200-0000E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1" name="Text Box 611">
          <a:extLst>
            <a:ext uri="{FF2B5EF4-FFF2-40B4-BE49-F238E27FC236}">
              <a16:creationId xmlns:a16="http://schemas.microsoft.com/office/drawing/2014/main" id="{00000000-0008-0000-0200-0000E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2" name="Text Box 612">
          <a:extLst>
            <a:ext uri="{FF2B5EF4-FFF2-40B4-BE49-F238E27FC236}">
              <a16:creationId xmlns:a16="http://schemas.microsoft.com/office/drawing/2014/main" id="{00000000-0008-0000-0200-0000E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03" name="Text Box 613">
          <a:extLst>
            <a:ext uri="{FF2B5EF4-FFF2-40B4-BE49-F238E27FC236}">
              <a16:creationId xmlns:a16="http://schemas.microsoft.com/office/drawing/2014/main" id="{00000000-0008-0000-0200-0000E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4" name="Text Box 614">
          <a:extLst>
            <a:ext uri="{FF2B5EF4-FFF2-40B4-BE49-F238E27FC236}">
              <a16:creationId xmlns:a16="http://schemas.microsoft.com/office/drawing/2014/main" id="{00000000-0008-0000-0200-0000E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5" name="Text Box 615">
          <a:extLst>
            <a:ext uri="{FF2B5EF4-FFF2-40B4-BE49-F238E27FC236}">
              <a16:creationId xmlns:a16="http://schemas.microsoft.com/office/drawing/2014/main" id="{00000000-0008-0000-0200-0000E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06" name="Text Box 616">
          <a:extLst>
            <a:ext uri="{FF2B5EF4-FFF2-40B4-BE49-F238E27FC236}">
              <a16:creationId xmlns:a16="http://schemas.microsoft.com/office/drawing/2014/main" id="{00000000-0008-0000-0200-0000E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7" name="Text Box 617">
          <a:extLst>
            <a:ext uri="{FF2B5EF4-FFF2-40B4-BE49-F238E27FC236}">
              <a16:creationId xmlns:a16="http://schemas.microsoft.com/office/drawing/2014/main" id="{00000000-0008-0000-0200-0000E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08" name="Text Box 618">
          <a:extLst>
            <a:ext uri="{FF2B5EF4-FFF2-40B4-BE49-F238E27FC236}">
              <a16:creationId xmlns:a16="http://schemas.microsoft.com/office/drawing/2014/main" id="{00000000-0008-0000-0200-0000F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09" name="Text Box 619">
          <a:extLst>
            <a:ext uri="{FF2B5EF4-FFF2-40B4-BE49-F238E27FC236}">
              <a16:creationId xmlns:a16="http://schemas.microsoft.com/office/drawing/2014/main" id="{00000000-0008-0000-0200-0000F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0" name="Text Box 620">
          <a:extLst>
            <a:ext uri="{FF2B5EF4-FFF2-40B4-BE49-F238E27FC236}">
              <a16:creationId xmlns:a16="http://schemas.microsoft.com/office/drawing/2014/main" id="{00000000-0008-0000-0200-0000F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1" name="Text Box 621">
          <a:extLst>
            <a:ext uri="{FF2B5EF4-FFF2-40B4-BE49-F238E27FC236}">
              <a16:creationId xmlns:a16="http://schemas.microsoft.com/office/drawing/2014/main" id="{00000000-0008-0000-0200-0000F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12" name="Text Box 622">
          <a:extLst>
            <a:ext uri="{FF2B5EF4-FFF2-40B4-BE49-F238E27FC236}">
              <a16:creationId xmlns:a16="http://schemas.microsoft.com/office/drawing/2014/main" id="{00000000-0008-0000-0200-0000F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13" name="Text Box 623">
          <a:extLst>
            <a:ext uri="{FF2B5EF4-FFF2-40B4-BE49-F238E27FC236}">
              <a16:creationId xmlns:a16="http://schemas.microsoft.com/office/drawing/2014/main" id="{00000000-0008-0000-0200-0000F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4" name="Text Box 624">
          <a:extLst>
            <a:ext uri="{FF2B5EF4-FFF2-40B4-BE49-F238E27FC236}">
              <a16:creationId xmlns:a16="http://schemas.microsoft.com/office/drawing/2014/main" id="{00000000-0008-0000-0200-0000F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5" name="Text Box 625">
          <a:extLst>
            <a:ext uri="{FF2B5EF4-FFF2-40B4-BE49-F238E27FC236}">
              <a16:creationId xmlns:a16="http://schemas.microsoft.com/office/drawing/2014/main" id="{00000000-0008-0000-0200-0000F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16" name="Text Box 626">
          <a:extLst>
            <a:ext uri="{FF2B5EF4-FFF2-40B4-BE49-F238E27FC236}">
              <a16:creationId xmlns:a16="http://schemas.microsoft.com/office/drawing/2014/main" id="{00000000-0008-0000-0200-0000F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7" name="Text Box 627">
          <a:extLst>
            <a:ext uri="{FF2B5EF4-FFF2-40B4-BE49-F238E27FC236}">
              <a16:creationId xmlns:a16="http://schemas.microsoft.com/office/drawing/2014/main" id="{00000000-0008-0000-0200-0000F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18" name="Text Box 628">
          <a:extLst>
            <a:ext uri="{FF2B5EF4-FFF2-40B4-BE49-F238E27FC236}">
              <a16:creationId xmlns:a16="http://schemas.microsoft.com/office/drawing/2014/main" id="{00000000-0008-0000-0200-0000F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19" name="Text Box 629">
          <a:extLst>
            <a:ext uri="{FF2B5EF4-FFF2-40B4-BE49-F238E27FC236}">
              <a16:creationId xmlns:a16="http://schemas.microsoft.com/office/drawing/2014/main" id="{00000000-0008-0000-0200-0000F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0" name="Text Box 630">
          <a:extLst>
            <a:ext uri="{FF2B5EF4-FFF2-40B4-BE49-F238E27FC236}">
              <a16:creationId xmlns:a16="http://schemas.microsoft.com/office/drawing/2014/main" id="{00000000-0008-0000-0200-0000F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1" name="Text Box 631">
          <a:extLst>
            <a:ext uri="{FF2B5EF4-FFF2-40B4-BE49-F238E27FC236}">
              <a16:creationId xmlns:a16="http://schemas.microsoft.com/office/drawing/2014/main" id="{00000000-0008-0000-0200-0000F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22" name="Text Box 632">
          <a:extLst>
            <a:ext uri="{FF2B5EF4-FFF2-40B4-BE49-F238E27FC236}">
              <a16:creationId xmlns:a16="http://schemas.microsoft.com/office/drawing/2014/main" id="{00000000-0008-0000-0200-0000F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23" name="Text Box 633">
          <a:extLst>
            <a:ext uri="{FF2B5EF4-FFF2-40B4-BE49-F238E27FC236}">
              <a16:creationId xmlns:a16="http://schemas.microsoft.com/office/drawing/2014/main" id="{00000000-0008-0000-0200-0000F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4" name="Text Box 634">
          <a:extLst>
            <a:ext uri="{FF2B5EF4-FFF2-40B4-BE49-F238E27FC236}">
              <a16:creationId xmlns:a16="http://schemas.microsoft.com/office/drawing/2014/main" id="{00000000-0008-0000-0200-00000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5" name="Text Box 635">
          <a:extLst>
            <a:ext uri="{FF2B5EF4-FFF2-40B4-BE49-F238E27FC236}">
              <a16:creationId xmlns:a16="http://schemas.microsoft.com/office/drawing/2014/main" id="{00000000-0008-0000-0200-00000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26" name="Text Box 636">
          <a:extLst>
            <a:ext uri="{FF2B5EF4-FFF2-40B4-BE49-F238E27FC236}">
              <a16:creationId xmlns:a16="http://schemas.microsoft.com/office/drawing/2014/main" id="{00000000-0008-0000-0200-00000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7" name="Text Box 637">
          <a:extLst>
            <a:ext uri="{FF2B5EF4-FFF2-40B4-BE49-F238E27FC236}">
              <a16:creationId xmlns:a16="http://schemas.microsoft.com/office/drawing/2014/main" id="{00000000-0008-0000-0200-00000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28" name="Text Box 638">
          <a:extLst>
            <a:ext uri="{FF2B5EF4-FFF2-40B4-BE49-F238E27FC236}">
              <a16:creationId xmlns:a16="http://schemas.microsoft.com/office/drawing/2014/main" id="{00000000-0008-0000-0200-00000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29" name="Text Box 639">
          <a:extLst>
            <a:ext uri="{FF2B5EF4-FFF2-40B4-BE49-F238E27FC236}">
              <a16:creationId xmlns:a16="http://schemas.microsoft.com/office/drawing/2014/main" id="{00000000-0008-0000-0200-00000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0" name="Text Box 640">
          <a:extLst>
            <a:ext uri="{FF2B5EF4-FFF2-40B4-BE49-F238E27FC236}">
              <a16:creationId xmlns:a16="http://schemas.microsoft.com/office/drawing/2014/main" id="{00000000-0008-0000-0200-00000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1" name="Text Box 641">
          <a:extLst>
            <a:ext uri="{FF2B5EF4-FFF2-40B4-BE49-F238E27FC236}">
              <a16:creationId xmlns:a16="http://schemas.microsoft.com/office/drawing/2014/main" id="{00000000-0008-0000-0200-00000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3"/>
    <xdr:sp macro="" textlink="">
      <xdr:nvSpPr>
        <xdr:cNvPr id="7432" name="Text Box 642">
          <a:extLst>
            <a:ext uri="{FF2B5EF4-FFF2-40B4-BE49-F238E27FC236}">
              <a16:creationId xmlns:a16="http://schemas.microsoft.com/office/drawing/2014/main" id="{00000000-0008-0000-0200-00000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3" name="Text Box 643">
          <a:extLst>
            <a:ext uri="{FF2B5EF4-FFF2-40B4-BE49-F238E27FC236}">
              <a16:creationId xmlns:a16="http://schemas.microsoft.com/office/drawing/2014/main" id="{00000000-0008-0000-0200-00000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4" name="Text Box 644">
          <a:extLst>
            <a:ext uri="{FF2B5EF4-FFF2-40B4-BE49-F238E27FC236}">
              <a16:creationId xmlns:a16="http://schemas.microsoft.com/office/drawing/2014/main" id="{00000000-0008-0000-0200-00000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35" name="Text Box 645">
          <a:extLst>
            <a:ext uri="{FF2B5EF4-FFF2-40B4-BE49-F238E27FC236}">
              <a16:creationId xmlns:a16="http://schemas.microsoft.com/office/drawing/2014/main" id="{00000000-0008-0000-0200-00000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6" name="Text Box 646">
          <a:extLst>
            <a:ext uri="{FF2B5EF4-FFF2-40B4-BE49-F238E27FC236}">
              <a16:creationId xmlns:a16="http://schemas.microsoft.com/office/drawing/2014/main" id="{00000000-0008-0000-0200-00000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7" name="Text Box 647">
          <a:extLst>
            <a:ext uri="{FF2B5EF4-FFF2-40B4-BE49-F238E27FC236}">
              <a16:creationId xmlns:a16="http://schemas.microsoft.com/office/drawing/2014/main" id="{00000000-0008-0000-0200-00000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38" name="Text Box 648">
          <a:extLst>
            <a:ext uri="{FF2B5EF4-FFF2-40B4-BE49-F238E27FC236}">
              <a16:creationId xmlns:a16="http://schemas.microsoft.com/office/drawing/2014/main" id="{00000000-0008-0000-0200-00000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39" name="Text Box 649">
          <a:extLst>
            <a:ext uri="{FF2B5EF4-FFF2-40B4-BE49-F238E27FC236}">
              <a16:creationId xmlns:a16="http://schemas.microsoft.com/office/drawing/2014/main" id="{00000000-0008-0000-0200-00000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0" name="Text Box 650">
          <a:extLst>
            <a:ext uri="{FF2B5EF4-FFF2-40B4-BE49-F238E27FC236}">
              <a16:creationId xmlns:a16="http://schemas.microsoft.com/office/drawing/2014/main" id="{00000000-0008-0000-0200-00001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41" name="Text Box 651">
          <a:extLst>
            <a:ext uri="{FF2B5EF4-FFF2-40B4-BE49-F238E27FC236}">
              <a16:creationId xmlns:a16="http://schemas.microsoft.com/office/drawing/2014/main" id="{00000000-0008-0000-0200-00001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42" name="Text Box 652">
          <a:extLst>
            <a:ext uri="{FF2B5EF4-FFF2-40B4-BE49-F238E27FC236}">
              <a16:creationId xmlns:a16="http://schemas.microsoft.com/office/drawing/2014/main" id="{00000000-0008-0000-0200-00001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3" name="Text Box 653">
          <a:extLst>
            <a:ext uri="{FF2B5EF4-FFF2-40B4-BE49-F238E27FC236}">
              <a16:creationId xmlns:a16="http://schemas.microsoft.com/office/drawing/2014/main" id="{00000000-0008-0000-0200-00001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4" name="Text Box 654">
          <a:extLst>
            <a:ext uri="{FF2B5EF4-FFF2-40B4-BE49-F238E27FC236}">
              <a16:creationId xmlns:a16="http://schemas.microsoft.com/office/drawing/2014/main" id="{00000000-0008-0000-0200-00001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45" name="Text Box 655">
          <a:extLst>
            <a:ext uri="{FF2B5EF4-FFF2-40B4-BE49-F238E27FC236}">
              <a16:creationId xmlns:a16="http://schemas.microsoft.com/office/drawing/2014/main" id="{00000000-0008-0000-0200-00001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6" name="Text Box 656">
          <a:extLst>
            <a:ext uri="{FF2B5EF4-FFF2-40B4-BE49-F238E27FC236}">
              <a16:creationId xmlns:a16="http://schemas.microsoft.com/office/drawing/2014/main" id="{00000000-0008-0000-0200-00001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7" name="Text Box 657">
          <a:extLst>
            <a:ext uri="{FF2B5EF4-FFF2-40B4-BE49-F238E27FC236}">
              <a16:creationId xmlns:a16="http://schemas.microsoft.com/office/drawing/2014/main" id="{00000000-0008-0000-0200-00001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48" name="Text Box 658">
          <a:extLst>
            <a:ext uri="{FF2B5EF4-FFF2-40B4-BE49-F238E27FC236}">
              <a16:creationId xmlns:a16="http://schemas.microsoft.com/office/drawing/2014/main" id="{00000000-0008-0000-0200-00001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49" name="Text Box 659">
          <a:extLst>
            <a:ext uri="{FF2B5EF4-FFF2-40B4-BE49-F238E27FC236}">
              <a16:creationId xmlns:a16="http://schemas.microsoft.com/office/drawing/2014/main" id="{00000000-0008-0000-0200-00001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0" name="Text Box 660">
          <a:extLst>
            <a:ext uri="{FF2B5EF4-FFF2-40B4-BE49-F238E27FC236}">
              <a16:creationId xmlns:a16="http://schemas.microsoft.com/office/drawing/2014/main" id="{00000000-0008-0000-0200-00001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51" name="Text Box 661">
          <a:extLst>
            <a:ext uri="{FF2B5EF4-FFF2-40B4-BE49-F238E27FC236}">
              <a16:creationId xmlns:a16="http://schemas.microsoft.com/office/drawing/2014/main" id="{00000000-0008-0000-0200-00001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2" name="Text Box 662">
          <a:extLst>
            <a:ext uri="{FF2B5EF4-FFF2-40B4-BE49-F238E27FC236}">
              <a16:creationId xmlns:a16="http://schemas.microsoft.com/office/drawing/2014/main" id="{00000000-0008-0000-0200-00001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3" name="Text Box 663">
          <a:extLst>
            <a:ext uri="{FF2B5EF4-FFF2-40B4-BE49-F238E27FC236}">
              <a16:creationId xmlns:a16="http://schemas.microsoft.com/office/drawing/2014/main" id="{00000000-0008-0000-0200-00001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54" name="Text Box 664">
          <a:extLst>
            <a:ext uri="{FF2B5EF4-FFF2-40B4-BE49-F238E27FC236}">
              <a16:creationId xmlns:a16="http://schemas.microsoft.com/office/drawing/2014/main" id="{00000000-0008-0000-0200-00001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5" name="Text Box 665">
          <a:extLst>
            <a:ext uri="{FF2B5EF4-FFF2-40B4-BE49-F238E27FC236}">
              <a16:creationId xmlns:a16="http://schemas.microsoft.com/office/drawing/2014/main" id="{00000000-0008-0000-0200-00001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6" name="Text Box 666">
          <a:extLst>
            <a:ext uri="{FF2B5EF4-FFF2-40B4-BE49-F238E27FC236}">
              <a16:creationId xmlns:a16="http://schemas.microsoft.com/office/drawing/2014/main" id="{00000000-0008-0000-0200-00002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57" name="Text Box 667">
          <a:extLst>
            <a:ext uri="{FF2B5EF4-FFF2-40B4-BE49-F238E27FC236}">
              <a16:creationId xmlns:a16="http://schemas.microsoft.com/office/drawing/2014/main" id="{00000000-0008-0000-0200-00002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8" name="Text Box 668">
          <a:extLst>
            <a:ext uri="{FF2B5EF4-FFF2-40B4-BE49-F238E27FC236}">
              <a16:creationId xmlns:a16="http://schemas.microsoft.com/office/drawing/2014/main" id="{00000000-0008-0000-0200-00002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59" name="Text Box 669">
          <a:extLst>
            <a:ext uri="{FF2B5EF4-FFF2-40B4-BE49-F238E27FC236}">
              <a16:creationId xmlns:a16="http://schemas.microsoft.com/office/drawing/2014/main" id="{00000000-0008-0000-0200-00002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60" name="Text Box 670">
          <a:extLst>
            <a:ext uri="{FF2B5EF4-FFF2-40B4-BE49-F238E27FC236}">
              <a16:creationId xmlns:a16="http://schemas.microsoft.com/office/drawing/2014/main" id="{00000000-0008-0000-0200-00002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61" name="Text Box 671">
          <a:extLst>
            <a:ext uri="{FF2B5EF4-FFF2-40B4-BE49-F238E27FC236}">
              <a16:creationId xmlns:a16="http://schemas.microsoft.com/office/drawing/2014/main" id="{00000000-0008-0000-0200-00002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2" name="Text Box 672">
          <a:extLst>
            <a:ext uri="{FF2B5EF4-FFF2-40B4-BE49-F238E27FC236}">
              <a16:creationId xmlns:a16="http://schemas.microsoft.com/office/drawing/2014/main" id="{00000000-0008-0000-0200-00002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3" name="Text Box 673">
          <a:extLst>
            <a:ext uri="{FF2B5EF4-FFF2-40B4-BE49-F238E27FC236}">
              <a16:creationId xmlns:a16="http://schemas.microsoft.com/office/drawing/2014/main" id="{00000000-0008-0000-0200-00002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64" name="Text Box 674">
          <a:extLst>
            <a:ext uri="{FF2B5EF4-FFF2-40B4-BE49-F238E27FC236}">
              <a16:creationId xmlns:a16="http://schemas.microsoft.com/office/drawing/2014/main" id="{00000000-0008-0000-0200-00002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5" name="Text Box 675">
          <a:extLst>
            <a:ext uri="{FF2B5EF4-FFF2-40B4-BE49-F238E27FC236}">
              <a16:creationId xmlns:a16="http://schemas.microsoft.com/office/drawing/2014/main" id="{00000000-0008-0000-0200-00002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6" name="Text Box 676">
          <a:extLst>
            <a:ext uri="{FF2B5EF4-FFF2-40B4-BE49-F238E27FC236}">
              <a16:creationId xmlns:a16="http://schemas.microsoft.com/office/drawing/2014/main" id="{00000000-0008-0000-0200-00002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67" name="Text Box 677">
          <a:extLst>
            <a:ext uri="{FF2B5EF4-FFF2-40B4-BE49-F238E27FC236}">
              <a16:creationId xmlns:a16="http://schemas.microsoft.com/office/drawing/2014/main" id="{00000000-0008-0000-0200-00002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8" name="Text Box 678">
          <a:extLst>
            <a:ext uri="{FF2B5EF4-FFF2-40B4-BE49-F238E27FC236}">
              <a16:creationId xmlns:a16="http://schemas.microsoft.com/office/drawing/2014/main" id="{00000000-0008-0000-0200-00002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69" name="Text Box 679">
          <a:extLst>
            <a:ext uri="{FF2B5EF4-FFF2-40B4-BE49-F238E27FC236}">
              <a16:creationId xmlns:a16="http://schemas.microsoft.com/office/drawing/2014/main" id="{00000000-0008-0000-0200-00002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470" name="Text Box 680">
          <a:extLst>
            <a:ext uri="{FF2B5EF4-FFF2-40B4-BE49-F238E27FC236}">
              <a16:creationId xmlns:a16="http://schemas.microsoft.com/office/drawing/2014/main" id="{00000000-0008-0000-0200-00002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1" name="Text Box 681">
          <a:extLst>
            <a:ext uri="{FF2B5EF4-FFF2-40B4-BE49-F238E27FC236}">
              <a16:creationId xmlns:a16="http://schemas.microsoft.com/office/drawing/2014/main" id="{00000000-0008-0000-0200-00002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2" name="Text Box 682">
          <a:extLst>
            <a:ext uri="{FF2B5EF4-FFF2-40B4-BE49-F238E27FC236}">
              <a16:creationId xmlns:a16="http://schemas.microsoft.com/office/drawing/2014/main" id="{00000000-0008-0000-0200-00003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73" name="Text Box 683">
          <a:extLst>
            <a:ext uri="{FF2B5EF4-FFF2-40B4-BE49-F238E27FC236}">
              <a16:creationId xmlns:a16="http://schemas.microsoft.com/office/drawing/2014/main" id="{00000000-0008-0000-0200-00003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4" name="Text Box 684">
          <a:extLst>
            <a:ext uri="{FF2B5EF4-FFF2-40B4-BE49-F238E27FC236}">
              <a16:creationId xmlns:a16="http://schemas.microsoft.com/office/drawing/2014/main" id="{00000000-0008-0000-0200-00003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5" name="Text Box 685">
          <a:extLst>
            <a:ext uri="{FF2B5EF4-FFF2-40B4-BE49-F238E27FC236}">
              <a16:creationId xmlns:a16="http://schemas.microsoft.com/office/drawing/2014/main" id="{00000000-0008-0000-0200-00003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76" name="Text Box 686">
          <a:extLst>
            <a:ext uri="{FF2B5EF4-FFF2-40B4-BE49-F238E27FC236}">
              <a16:creationId xmlns:a16="http://schemas.microsoft.com/office/drawing/2014/main" id="{00000000-0008-0000-0200-00003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7" name="Text Box 687">
          <a:extLst>
            <a:ext uri="{FF2B5EF4-FFF2-40B4-BE49-F238E27FC236}">
              <a16:creationId xmlns:a16="http://schemas.microsoft.com/office/drawing/2014/main" id="{00000000-0008-0000-0200-00003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78" name="Text Box 688">
          <a:extLst>
            <a:ext uri="{FF2B5EF4-FFF2-40B4-BE49-F238E27FC236}">
              <a16:creationId xmlns:a16="http://schemas.microsoft.com/office/drawing/2014/main" id="{00000000-0008-0000-0200-00003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79" name="Text Box 689">
          <a:extLst>
            <a:ext uri="{FF2B5EF4-FFF2-40B4-BE49-F238E27FC236}">
              <a16:creationId xmlns:a16="http://schemas.microsoft.com/office/drawing/2014/main" id="{00000000-0008-0000-0200-00003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80" name="Text Box 690">
          <a:extLst>
            <a:ext uri="{FF2B5EF4-FFF2-40B4-BE49-F238E27FC236}">
              <a16:creationId xmlns:a16="http://schemas.microsoft.com/office/drawing/2014/main" id="{00000000-0008-0000-0200-00003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1" name="Text Box 691">
          <a:extLst>
            <a:ext uri="{FF2B5EF4-FFF2-40B4-BE49-F238E27FC236}">
              <a16:creationId xmlns:a16="http://schemas.microsoft.com/office/drawing/2014/main" id="{00000000-0008-0000-0200-00003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2" name="Text Box 692">
          <a:extLst>
            <a:ext uri="{FF2B5EF4-FFF2-40B4-BE49-F238E27FC236}">
              <a16:creationId xmlns:a16="http://schemas.microsoft.com/office/drawing/2014/main" id="{00000000-0008-0000-0200-00003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83" name="Text Box 693">
          <a:extLst>
            <a:ext uri="{FF2B5EF4-FFF2-40B4-BE49-F238E27FC236}">
              <a16:creationId xmlns:a16="http://schemas.microsoft.com/office/drawing/2014/main" id="{00000000-0008-0000-0200-00003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4" name="Text Box 694">
          <a:extLst>
            <a:ext uri="{FF2B5EF4-FFF2-40B4-BE49-F238E27FC236}">
              <a16:creationId xmlns:a16="http://schemas.microsoft.com/office/drawing/2014/main" id="{00000000-0008-0000-0200-00003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5" name="Text Box 695">
          <a:extLst>
            <a:ext uri="{FF2B5EF4-FFF2-40B4-BE49-F238E27FC236}">
              <a16:creationId xmlns:a16="http://schemas.microsoft.com/office/drawing/2014/main" id="{00000000-0008-0000-0200-00003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86" name="Text Box 696">
          <a:extLst>
            <a:ext uri="{FF2B5EF4-FFF2-40B4-BE49-F238E27FC236}">
              <a16:creationId xmlns:a16="http://schemas.microsoft.com/office/drawing/2014/main" id="{00000000-0008-0000-0200-00003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7" name="Text Box 697">
          <a:extLst>
            <a:ext uri="{FF2B5EF4-FFF2-40B4-BE49-F238E27FC236}">
              <a16:creationId xmlns:a16="http://schemas.microsoft.com/office/drawing/2014/main" id="{00000000-0008-0000-0200-00003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88" name="Text Box 698">
          <a:extLst>
            <a:ext uri="{FF2B5EF4-FFF2-40B4-BE49-F238E27FC236}">
              <a16:creationId xmlns:a16="http://schemas.microsoft.com/office/drawing/2014/main" id="{00000000-0008-0000-0200-00004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489" name="Text Box 699">
          <a:extLst>
            <a:ext uri="{FF2B5EF4-FFF2-40B4-BE49-F238E27FC236}">
              <a16:creationId xmlns:a16="http://schemas.microsoft.com/office/drawing/2014/main" id="{00000000-0008-0000-0200-00004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90" name="Text Box 700">
          <a:extLst>
            <a:ext uri="{FF2B5EF4-FFF2-40B4-BE49-F238E27FC236}">
              <a16:creationId xmlns:a16="http://schemas.microsoft.com/office/drawing/2014/main" id="{00000000-0008-0000-0200-00004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1" name="Text Box 701">
          <a:extLst>
            <a:ext uri="{FF2B5EF4-FFF2-40B4-BE49-F238E27FC236}">
              <a16:creationId xmlns:a16="http://schemas.microsoft.com/office/drawing/2014/main" id="{00000000-0008-0000-0200-00004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2" name="Text Box 702">
          <a:extLst>
            <a:ext uri="{FF2B5EF4-FFF2-40B4-BE49-F238E27FC236}">
              <a16:creationId xmlns:a16="http://schemas.microsoft.com/office/drawing/2014/main" id="{00000000-0008-0000-0200-00004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93" name="Text Box 703">
          <a:extLst>
            <a:ext uri="{FF2B5EF4-FFF2-40B4-BE49-F238E27FC236}">
              <a16:creationId xmlns:a16="http://schemas.microsoft.com/office/drawing/2014/main" id="{00000000-0008-0000-0200-00004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4" name="Text Box 704">
          <a:extLst>
            <a:ext uri="{FF2B5EF4-FFF2-40B4-BE49-F238E27FC236}">
              <a16:creationId xmlns:a16="http://schemas.microsoft.com/office/drawing/2014/main" id="{00000000-0008-0000-0200-00004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5" name="Text Box 705">
          <a:extLst>
            <a:ext uri="{FF2B5EF4-FFF2-40B4-BE49-F238E27FC236}">
              <a16:creationId xmlns:a16="http://schemas.microsoft.com/office/drawing/2014/main" id="{00000000-0008-0000-0200-00004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96" name="Text Box 706">
          <a:extLst>
            <a:ext uri="{FF2B5EF4-FFF2-40B4-BE49-F238E27FC236}">
              <a16:creationId xmlns:a16="http://schemas.microsoft.com/office/drawing/2014/main" id="{00000000-0008-0000-0200-00004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497" name="Text Box 707">
          <a:extLst>
            <a:ext uri="{FF2B5EF4-FFF2-40B4-BE49-F238E27FC236}">
              <a16:creationId xmlns:a16="http://schemas.microsoft.com/office/drawing/2014/main" id="{00000000-0008-0000-0200-00004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8" name="Text Box 708">
          <a:extLst>
            <a:ext uri="{FF2B5EF4-FFF2-40B4-BE49-F238E27FC236}">
              <a16:creationId xmlns:a16="http://schemas.microsoft.com/office/drawing/2014/main" id="{00000000-0008-0000-0200-00004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499" name="Text Box 709">
          <a:extLst>
            <a:ext uri="{FF2B5EF4-FFF2-40B4-BE49-F238E27FC236}">
              <a16:creationId xmlns:a16="http://schemas.microsoft.com/office/drawing/2014/main" id="{00000000-0008-0000-0200-00004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500" name="Text Box 710">
          <a:extLst>
            <a:ext uri="{FF2B5EF4-FFF2-40B4-BE49-F238E27FC236}">
              <a16:creationId xmlns:a16="http://schemas.microsoft.com/office/drawing/2014/main" id="{00000000-0008-0000-0200-00004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1" name="Text Box 711">
          <a:extLst>
            <a:ext uri="{FF2B5EF4-FFF2-40B4-BE49-F238E27FC236}">
              <a16:creationId xmlns:a16="http://schemas.microsoft.com/office/drawing/2014/main" id="{00000000-0008-0000-0200-00004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2" name="Text Box 712">
          <a:extLst>
            <a:ext uri="{FF2B5EF4-FFF2-40B4-BE49-F238E27FC236}">
              <a16:creationId xmlns:a16="http://schemas.microsoft.com/office/drawing/2014/main" id="{00000000-0008-0000-0200-00004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503" name="Text Box 713">
          <a:extLst>
            <a:ext uri="{FF2B5EF4-FFF2-40B4-BE49-F238E27FC236}">
              <a16:creationId xmlns:a16="http://schemas.microsoft.com/office/drawing/2014/main" id="{00000000-0008-0000-0200-00004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4" name="Text Box 714">
          <a:extLst>
            <a:ext uri="{FF2B5EF4-FFF2-40B4-BE49-F238E27FC236}">
              <a16:creationId xmlns:a16="http://schemas.microsoft.com/office/drawing/2014/main" id="{00000000-0008-0000-0200-00005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5" name="Text Box 715">
          <a:extLst>
            <a:ext uri="{FF2B5EF4-FFF2-40B4-BE49-F238E27FC236}">
              <a16:creationId xmlns:a16="http://schemas.microsoft.com/office/drawing/2014/main" id="{00000000-0008-0000-0200-00005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506" name="Text Box 716">
          <a:extLst>
            <a:ext uri="{FF2B5EF4-FFF2-40B4-BE49-F238E27FC236}">
              <a16:creationId xmlns:a16="http://schemas.microsoft.com/office/drawing/2014/main" id="{00000000-0008-0000-0200-00005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07" name="Text Box 717">
          <a:extLst>
            <a:ext uri="{FF2B5EF4-FFF2-40B4-BE49-F238E27FC236}">
              <a16:creationId xmlns:a16="http://schemas.microsoft.com/office/drawing/2014/main" id="{00000000-0008-0000-0200-00005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8" name="Text Box 718">
          <a:extLst>
            <a:ext uri="{FF2B5EF4-FFF2-40B4-BE49-F238E27FC236}">
              <a16:creationId xmlns:a16="http://schemas.microsoft.com/office/drawing/2014/main" id="{00000000-0008-0000-0200-00005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09" name="Text Box 719">
          <a:extLst>
            <a:ext uri="{FF2B5EF4-FFF2-40B4-BE49-F238E27FC236}">
              <a16:creationId xmlns:a16="http://schemas.microsoft.com/office/drawing/2014/main" id="{00000000-0008-0000-0200-00005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10" name="Text Box 720">
          <a:extLst>
            <a:ext uri="{FF2B5EF4-FFF2-40B4-BE49-F238E27FC236}">
              <a16:creationId xmlns:a16="http://schemas.microsoft.com/office/drawing/2014/main" id="{00000000-0008-0000-0200-00005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1" name="Text Box 721">
          <a:extLst>
            <a:ext uri="{FF2B5EF4-FFF2-40B4-BE49-F238E27FC236}">
              <a16:creationId xmlns:a16="http://schemas.microsoft.com/office/drawing/2014/main" id="{00000000-0008-0000-0200-00005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2" name="Text Box 722">
          <a:extLst>
            <a:ext uri="{FF2B5EF4-FFF2-40B4-BE49-F238E27FC236}">
              <a16:creationId xmlns:a16="http://schemas.microsoft.com/office/drawing/2014/main" id="{00000000-0008-0000-0200-00005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13" name="Text Box 723">
          <a:extLst>
            <a:ext uri="{FF2B5EF4-FFF2-40B4-BE49-F238E27FC236}">
              <a16:creationId xmlns:a16="http://schemas.microsoft.com/office/drawing/2014/main" id="{00000000-0008-0000-0200-00005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14" name="Text Box 724">
          <a:extLst>
            <a:ext uri="{FF2B5EF4-FFF2-40B4-BE49-F238E27FC236}">
              <a16:creationId xmlns:a16="http://schemas.microsoft.com/office/drawing/2014/main" id="{00000000-0008-0000-0200-00005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5" name="Text Box 725">
          <a:extLst>
            <a:ext uri="{FF2B5EF4-FFF2-40B4-BE49-F238E27FC236}">
              <a16:creationId xmlns:a16="http://schemas.microsoft.com/office/drawing/2014/main" id="{00000000-0008-0000-0200-00005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6" name="Text Box 726">
          <a:extLst>
            <a:ext uri="{FF2B5EF4-FFF2-40B4-BE49-F238E27FC236}">
              <a16:creationId xmlns:a16="http://schemas.microsoft.com/office/drawing/2014/main" id="{00000000-0008-0000-0200-00005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17" name="Text Box 727">
          <a:extLst>
            <a:ext uri="{FF2B5EF4-FFF2-40B4-BE49-F238E27FC236}">
              <a16:creationId xmlns:a16="http://schemas.microsoft.com/office/drawing/2014/main" id="{00000000-0008-0000-0200-00005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8" name="Text Box 728">
          <a:extLst>
            <a:ext uri="{FF2B5EF4-FFF2-40B4-BE49-F238E27FC236}">
              <a16:creationId xmlns:a16="http://schemas.microsoft.com/office/drawing/2014/main" id="{00000000-0008-0000-0200-00005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19" name="Text Box 729">
          <a:extLst>
            <a:ext uri="{FF2B5EF4-FFF2-40B4-BE49-F238E27FC236}">
              <a16:creationId xmlns:a16="http://schemas.microsoft.com/office/drawing/2014/main" id="{00000000-0008-0000-0200-00005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20" name="Text Box 730">
          <a:extLst>
            <a:ext uri="{FF2B5EF4-FFF2-40B4-BE49-F238E27FC236}">
              <a16:creationId xmlns:a16="http://schemas.microsoft.com/office/drawing/2014/main" id="{00000000-0008-0000-0200-00006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1" name="Text Box 731">
          <a:extLst>
            <a:ext uri="{FF2B5EF4-FFF2-40B4-BE49-F238E27FC236}">
              <a16:creationId xmlns:a16="http://schemas.microsoft.com/office/drawing/2014/main" id="{00000000-0008-0000-0200-00006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2" name="Text Box 732">
          <a:extLst>
            <a:ext uri="{FF2B5EF4-FFF2-40B4-BE49-F238E27FC236}">
              <a16:creationId xmlns:a16="http://schemas.microsoft.com/office/drawing/2014/main" id="{00000000-0008-0000-0200-00006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23" name="Text Box 733">
          <a:extLst>
            <a:ext uri="{FF2B5EF4-FFF2-40B4-BE49-F238E27FC236}">
              <a16:creationId xmlns:a16="http://schemas.microsoft.com/office/drawing/2014/main" id="{00000000-0008-0000-0200-00006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24" name="Text Box 734">
          <a:extLst>
            <a:ext uri="{FF2B5EF4-FFF2-40B4-BE49-F238E27FC236}">
              <a16:creationId xmlns:a16="http://schemas.microsoft.com/office/drawing/2014/main" id="{00000000-0008-0000-0200-00006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5" name="Text Box 735">
          <a:extLst>
            <a:ext uri="{FF2B5EF4-FFF2-40B4-BE49-F238E27FC236}">
              <a16:creationId xmlns:a16="http://schemas.microsoft.com/office/drawing/2014/main" id="{00000000-0008-0000-0200-00006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6" name="Text Box 736">
          <a:extLst>
            <a:ext uri="{FF2B5EF4-FFF2-40B4-BE49-F238E27FC236}">
              <a16:creationId xmlns:a16="http://schemas.microsoft.com/office/drawing/2014/main" id="{00000000-0008-0000-0200-00006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27" name="Text Box 737">
          <a:extLst>
            <a:ext uri="{FF2B5EF4-FFF2-40B4-BE49-F238E27FC236}">
              <a16:creationId xmlns:a16="http://schemas.microsoft.com/office/drawing/2014/main" id="{00000000-0008-0000-0200-00006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8" name="Text Box 738">
          <a:extLst>
            <a:ext uri="{FF2B5EF4-FFF2-40B4-BE49-F238E27FC236}">
              <a16:creationId xmlns:a16="http://schemas.microsoft.com/office/drawing/2014/main" id="{00000000-0008-0000-0200-00006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29" name="Text Box 739">
          <a:extLst>
            <a:ext uri="{FF2B5EF4-FFF2-40B4-BE49-F238E27FC236}">
              <a16:creationId xmlns:a16="http://schemas.microsoft.com/office/drawing/2014/main" id="{00000000-0008-0000-0200-00006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30" name="Text Box 740">
          <a:extLst>
            <a:ext uri="{FF2B5EF4-FFF2-40B4-BE49-F238E27FC236}">
              <a16:creationId xmlns:a16="http://schemas.microsoft.com/office/drawing/2014/main" id="{00000000-0008-0000-0200-00006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31" name="Text Box 741">
          <a:extLst>
            <a:ext uri="{FF2B5EF4-FFF2-40B4-BE49-F238E27FC236}">
              <a16:creationId xmlns:a16="http://schemas.microsoft.com/office/drawing/2014/main" id="{00000000-0008-0000-0200-00006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2" name="Text Box 742">
          <a:extLst>
            <a:ext uri="{FF2B5EF4-FFF2-40B4-BE49-F238E27FC236}">
              <a16:creationId xmlns:a16="http://schemas.microsoft.com/office/drawing/2014/main" id="{00000000-0008-0000-0200-00006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3" name="Text Box 743">
          <a:extLst>
            <a:ext uri="{FF2B5EF4-FFF2-40B4-BE49-F238E27FC236}">
              <a16:creationId xmlns:a16="http://schemas.microsoft.com/office/drawing/2014/main" id="{00000000-0008-0000-0200-00006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34" name="Text Box 744">
          <a:extLst>
            <a:ext uri="{FF2B5EF4-FFF2-40B4-BE49-F238E27FC236}">
              <a16:creationId xmlns:a16="http://schemas.microsoft.com/office/drawing/2014/main" id="{00000000-0008-0000-0200-00006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5" name="Text Box 745">
          <a:extLst>
            <a:ext uri="{FF2B5EF4-FFF2-40B4-BE49-F238E27FC236}">
              <a16:creationId xmlns:a16="http://schemas.microsoft.com/office/drawing/2014/main" id="{00000000-0008-0000-0200-00006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6" name="Text Box 746">
          <a:extLst>
            <a:ext uri="{FF2B5EF4-FFF2-40B4-BE49-F238E27FC236}">
              <a16:creationId xmlns:a16="http://schemas.microsoft.com/office/drawing/2014/main" id="{00000000-0008-0000-0200-00007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37" name="Text Box 747">
          <a:extLst>
            <a:ext uri="{FF2B5EF4-FFF2-40B4-BE49-F238E27FC236}">
              <a16:creationId xmlns:a16="http://schemas.microsoft.com/office/drawing/2014/main" id="{00000000-0008-0000-0200-00007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8" name="Text Box 748">
          <a:extLst>
            <a:ext uri="{FF2B5EF4-FFF2-40B4-BE49-F238E27FC236}">
              <a16:creationId xmlns:a16="http://schemas.microsoft.com/office/drawing/2014/main" id="{00000000-0008-0000-0200-00007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39" name="Text Box 749">
          <a:extLst>
            <a:ext uri="{FF2B5EF4-FFF2-40B4-BE49-F238E27FC236}">
              <a16:creationId xmlns:a16="http://schemas.microsoft.com/office/drawing/2014/main" id="{00000000-0008-0000-0200-00007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40" name="Text Box 750">
          <a:extLst>
            <a:ext uri="{FF2B5EF4-FFF2-40B4-BE49-F238E27FC236}">
              <a16:creationId xmlns:a16="http://schemas.microsoft.com/office/drawing/2014/main" id="{00000000-0008-0000-0200-00007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1" name="Text Box 751">
          <a:extLst>
            <a:ext uri="{FF2B5EF4-FFF2-40B4-BE49-F238E27FC236}">
              <a16:creationId xmlns:a16="http://schemas.microsoft.com/office/drawing/2014/main" id="{00000000-0008-0000-0200-00007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2" name="Text Box 752">
          <a:extLst>
            <a:ext uri="{FF2B5EF4-FFF2-40B4-BE49-F238E27FC236}">
              <a16:creationId xmlns:a16="http://schemas.microsoft.com/office/drawing/2014/main" id="{00000000-0008-0000-0200-00007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43" name="Text Box 753">
          <a:extLst>
            <a:ext uri="{FF2B5EF4-FFF2-40B4-BE49-F238E27FC236}">
              <a16:creationId xmlns:a16="http://schemas.microsoft.com/office/drawing/2014/main" id="{00000000-0008-0000-0200-00007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4" name="Text Box 754">
          <a:extLst>
            <a:ext uri="{FF2B5EF4-FFF2-40B4-BE49-F238E27FC236}">
              <a16:creationId xmlns:a16="http://schemas.microsoft.com/office/drawing/2014/main" id="{00000000-0008-0000-0200-00007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5" name="Text Box 755">
          <a:extLst>
            <a:ext uri="{FF2B5EF4-FFF2-40B4-BE49-F238E27FC236}">
              <a16:creationId xmlns:a16="http://schemas.microsoft.com/office/drawing/2014/main" id="{00000000-0008-0000-0200-00007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46" name="Text Box 756">
          <a:extLst>
            <a:ext uri="{FF2B5EF4-FFF2-40B4-BE49-F238E27FC236}">
              <a16:creationId xmlns:a16="http://schemas.microsoft.com/office/drawing/2014/main" id="{00000000-0008-0000-0200-00007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7" name="Text Box 757">
          <a:extLst>
            <a:ext uri="{FF2B5EF4-FFF2-40B4-BE49-F238E27FC236}">
              <a16:creationId xmlns:a16="http://schemas.microsoft.com/office/drawing/2014/main" id="{00000000-0008-0000-0200-00007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48" name="Text Box 758">
          <a:extLst>
            <a:ext uri="{FF2B5EF4-FFF2-40B4-BE49-F238E27FC236}">
              <a16:creationId xmlns:a16="http://schemas.microsoft.com/office/drawing/2014/main" id="{00000000-0008-0000-0200-00007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49" name="Text Box 759">
          <a:extLst>
            <a:ext uri="{FF2B5EF4-FFF2-40B4-BE49-F238E27FC236}">
              <a16:creationId xmlns:a16="http://schemas.microsoft.com/office/drawing/2014/main" id="{00000000-0008-0000-0200-00007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50" name="Text Box 760">
          <a:extLst>
            <a:ext uri="{FF2B5EF4-FFF2-40B4-BE49-F238E27FC236}">
              <a16:creationId xmlns:a16="http://schemas.microsoft.com/office/drawing/2014/main" id="{00000000-0008-0000-0200-00007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1" name="Text Box 761">
          <a:extLst>
            <a:ext uri="{FF2B5EF4-FFF2-40B4-BE49-F238E27FC236}">
              <a16:creationId xmlns:a16="http://schemas.microsoft.com/office/drawing/2014/main" id="{00000000-0008-0000-0200-00007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2" name="Text Box 762">
          <a:extLst>
            <a:ext uri="{FF2B5EF4-FFF2-40B4-BE49-F238E27FC236}">
              <a16:creationId xmlns:a16="http://schemas.microsoft.com/office/drawing/2014/main" id="{00000000-0008-0000-0200-00008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53" name="Text Box 763">
          <a:extLst>
            <a:ext uri="{FF2B5EF4-FFF2-40B4-BE49-F238E27FC236}">
              <a16:creationId xmlns:a16="http://schemas.microsoft.com/office/drawing/2014/main" id="{00000000-0008-0000-0200-00008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4" name="Text Box 764">
          <a:extLst>
            <a:ext uri="{FF2B5EF4-FFF2-40B4-BE49-F238E27FC236}">
              <a16:creationId xmlns:a16="http://schemas.microsoft.com/office/drawing/2014/main" id="{00000000-0008-0000-0200-00008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5" name="Text Box 765">
          <a:extLst>
            <a:ext uri="{FF2B5EF4-FFF2-40B4-BE49-F238E27FC236}">
              <a16:creationId xmlns:a16="http://schemas.microsoft.com/office/drawing/2014/main" id="{00000000-0008-0000-0200-00008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56" name="Text Box 766">
          <a:extLst>
            <a:ext uri="{FF2B5EF4-FFF2-40B4-BE49-F238E27FC236}">
              <a16:creationId xmlns:a16="http://schemas.microsoft.com/office/drawing/2014/main" id="{00000000-0008-0000-0200-00008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7" name="Text Box 767">
          <a:extLst>
            <a:ext uri="{FF2B5EF4-FFF2-40B4-BE49-F238E27FC236}">
              <a16:creationId xmlns:a16="http://schemas.microsoft.com/office/drawing/2014/main" id="{00000000-0008-0000-0200-00008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58" name="Text Box 768">
          <a:extLst>
            <a:ext uri="{FF2B5EF4-FFF2-40B4-BE49-F238E27FC236}">
              <a16:creationId xmlns:a16="http://schemas.microsoft.com/office/drawing/2014/main" id="{00000000-0008-0000-0200-00008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559" name="Text Box 769">
          <a:extLst>
            <a:ext uri="{FF2B5EF4-FFF2-40B4-BE49-F238E27FC236}">
              <a16:creationId xmlns:a16="http://schemas.microsoft.com/office/drawing/2014/main" id="{00000000-0008-0000-0200-00008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0" name="Text Box 770">
          <a:extLst>
            <a:ext uri="{FF2B5EF4-FFF2-40B4-BE49-F238E27FC236}">
              <a16:creationId xmlns:a16="http://schemas.microsoft.com/office/drawing/2014/main" id="{00000000-0008-0000-0200-00008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1" name="Text Box 771">
          <a:extLst>
            <a:ext uri="{FF2B5EF4-FFF2-40B4-BE49-F238E27FC236}">
              <a16:creationId xmlns:a16="http://schemas.microsoft.com/office/drawing/2014/main" id="{00000000-0008-0000-0200-00008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62" name="Text Box 772">
          <a:extLst>
            <a:ext uri="{FF2B5EF4-FFF2-40B4-BE49-F238E27FC236}">
              <a16:creationId xmlns:a16="http://schemas.microsoft.com/office/drawing/2014/main" id="{00000000-0008-0000-0200-00008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3" name="Text Box 773">
          <a:extLst>
            <a:ext uri="{FF2B5EF4-FFF2-40B4-BE49-F238E27FC236}">
              <a16:creationId xmlns:a16="http://schemas.microsoft.com/office/drawing/2014/main" id="{00000000-0008-0000-0200-00008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4" name="Text Box 774">
          <a:extLst>
            <a:ext uri="{FF2B5EF4-FFF2-40B4-BE49-F238E27FC236}">
              <a16:creationId xmlns:a16="http://schemas.microsoft.com/office/drawing/2014/main" id="{00000000-0008-0000-0200-00008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65" name="Text Box 775">
          <a:extLst>
            <a:ext uri="{FF2B5EF4-FFF2-40B4-BE49-F238E27FC236}">
              <a16:creationId xmlns:a16="http://schemas.microsoft.com/office/drawing/2014/main" id="{00000000-0008-0000-0200-00008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6" name="Text Box 776">
          <a:extLst>
            <a:ext uri="{FF2B5EF4-FFF2-40B4-BE49-F238E27FC236}">
              <a16:creationId xmlns:a16="http://schemas.microsoft.com/office/drawing/2014/main" id="{00000000-0008-0000-0200-00008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67" name="Text Box 777">
          <a:extLst>
            <a:ext uri="{FF2B5EF4-FFF2-40B4-BE49-F238E27FC236}">
              <a16:creationId xmlns:a16="http://schemas.microsoft.com/office/drawing/2014/main" id="{00000000-0008-0000-0200-00008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68" name="Text Box 778">
          <a:extLst>
            <a:ext uri="{FF2B5EF4-FFF2-40B4-BE49-F238E27FC236}">
              <a16:creationId xmlns:a16="http://schemas.microsoft.com/office/drawing/2014/main" id="{00000000-0008-0000-0200-00009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69" name="Text Box 779">
          <a:extLst>
            <a:ext uri="{FF2B5EF4-FFF2-40B4-BE49-F238E27FC236}">
              <a16:creationId xmlns:a16="http://schemas.microsoft.com/office/drawing/2014/main" id="{00000000-0008-0000-0200-00009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0" name="Text Box 780">
          <a:extLst>
            <a:ext uri="{FF2B5EF4-FFF2-40B4-BE49-F238E27FC236}">
              <a16:creationId xmlns:a16="http://schemas.microsoft.com/office/drawing/2014/main" id="{00000000-0008-0000-0200-00009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1" name="Text Box 781">
          <a:extLst>
            <a:ext uri="{FF2B5EF4-FFF2-40B4-BE49-F238E27FC236}">
              <a16:creationId xmlns:a16="http://schemas.microsoft.com/office/drawing/2014/main" id="{00000000-0008-0000-0200-00009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72" name="Text Box 782">
          <a:extLst>
            <a:ext uri="{FF2B5EF4-FFF2-40B4-BE49-F238E27FC236}">
              <a16:creationId xmlns:a16="http://schemas.microsoft.com/office/drawing/2014/main" id="{00000000-0008-0000-0200-00009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3" name="Text Box 783">
          <a:extLst>
            <a:ext uri="{FF2B5EF4-FFF2-40B4-BE49-F238E27FC236}">
              <a16:creationId xmlns:a16="http://schemas.microsoft.com/office/drawing/2014/main" id="{00000000-0008-0000-0200-00009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4" name="Text Box 784">
          <a:extLst>
            <a:ext uri="{FF2B5EF4-FFF2-40B4-BE49-F238E27FC236}">
              <a16:creationId xmlns:a16="http://schemas.microsoft.com/office/drawing/2014/main" id="{00000000-0008-0000-0200-00009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75" name="Text Box 785">
          <a:extLst>
            <a:ext uri="{FF2B5EF4-FFF2-40B4-BE49-F238E27FC236}">
              <a16:creationId xmlns:a16="http://schemas.microsoft.com/office/drawing/2014/main" id="{00000000-0008-0000-0200-00009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6" name="Text Box 786">
          <a:extLst>
            <a:ext uri="{FF2B5EF4-FFF2-40B4-BE49-F238E27FC236}">
              <a16:creationId xmlns:a16="http://schemas.microsoft.com/office/drawing/2014/main" id="{00000000-0008-0000-0200-00009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7" name="Text Box 787">
          <a:extLst>
            <a:ext uri="{FF2B5EF4-FFF2-40B4-BE49-F238E27FC236}">
              <a16:creationId xmlns:a16="http://schemas.microsoft.com/office/drawing/2014/main" id="{00000000-0008-0000-0200-00009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78" name="Text Box 788">
          <a:extLst>
            <a:ext uri="{FF2B5EF4-FFF2-40B4-BE49-F238E27FC236}">
              <a16:creationId xmlns:a16="http://schemas.microsoft.com/office/drawing/2014/main" id="{00000000-0008-0000-0200-00009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79" name="Text Box 789">
          <a:extLst>
            <a:ext uri="{FF2B5EF4-FFF2-40B4-BE49-F238E27FC236}">
              <a16:creationId xmlns:a16="http://schemas.microsoft.com/office/drawing/2014/main" id="{00000000-0008-0000-0200-00009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0" name="Text Box 790">
          <a:extLst>
            <a:ext uri="{FF2B5EF4-FFF2-40B4-BE49-F238E27FC236}">
              <a16:creationId xmlns:a16="http://schemas.microsoft.com/office/drawing/2014/main" id="{00000000-0008-0000-0200-00009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81" name="Text Box 791">
          <a:extLst>
            <a:ext uri="{FF2B5EF4-FFF2-40B4-BE49-F238E27FC236}">
              <a16:creationId xmlns:a16="http://schemas.microsoft.com/office/drawing/2014/main" id="{00000000-0008-0000-0200-00009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2" name="Text Box 792">
          <a:extLst>
            <a:ext uri="{FF2B5EF4-FFF2-40B4-BE49-F238E27FC236}">
              <a16:creationId xmlns:a16="http://schemas.microsoft.com/office/drawing/2014/main" id="{00000000-0008-0000-0200-00009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3" name="Text Box 793">
          <a:extLst>
            <a:ext uri="{FF2B5EF4-FFF2-40B4-BE49-F238E27FC236}">
              <a16:creationId xmlns:a16="http://schemas.microsoft.com/office/drawing/2014/main" id="{00000000-0008-0000-0200-00009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84" name="Text Box 794">
          <a:extLst>
            <a:ext uri="{FF2B5EF4-FFF2-40B4-BE49-F238E27FC236}">
              <a16:creationId xmlns:a16="http://schemas.microsoft.com/office/drawing/2014/main" id="{00000000-0008-0000-0200-0000A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5" name="Text Box 795">
          <a:extLst>
            <a:ext uri="{FF2B5EF4-FFF2-40B4-BE49-F238E27FC236}">
              <a16:creationId xmlns:a16="http://schemas.microsoft.com/office/drawing/2014/main" id="{00000000-0008-0000-0200-0000A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6" name="Text Box 796">
          <a:extLst>
            <a:ext uri="{FF2B5EF4-FFF2-40B4-BE49-F238E27FC236}">
              <a16:creationId xmlns:a16="http://schemas.microsoft.com/office/drawing/2014/main" id="{00000000-0008-0000-0200-0000A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87" name="Text Box 797">
          <a:extLst>
            <a:ext uri="{FF2B5EF4-FFF2-40B4-BE49-F238E27FC236}">
              <a16:creationId xmlns:a16="http://schemas.microsoft.com/office/drawing/2014/main" id="{00000000-0008-0000-0200-0000A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88" name="Text Box 798">
          <a:extLst>
            <a:ext uri="{FF2B5EF4-FFF2-40B4-BE49-F238E27FC236}">
              <a16:creationId xmlns:a16="http://schemas.microsoft.com/office/drawing/2014/main" id="{00000000-0008-0000-0200-0000A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89" name="Text Box 799">
          <a:extLst>
            <a:ext uri="{FF2B5EF4-FFF2-40B4-BE49-F238E27FC236}">
              <a16:creationId xmlns:a16="http://schemas.microsoft.com/office/drawing/2014/main" id="{00000000-0008-0000-0200-0000A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0" name="Text Box 800">
          <a:extLst>
            <a:ext uri="{FF2B5EF4-FFF2-40B4-BE49-F238E27FC236}">
              <a16:creationId xmlns:a16="http://schemas.microsoft.com/office/drawing/2014/main" id="{00000000-0008-0000-0200-0000A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91" name="Text Box 801">
          <a:extLst>
            <a:ext uri="{FF2B5EF4-FFF2-40B4-BE49-F238E27FC236}">
              <a16:creationId xmlns:a16="http://schemas.microsoft.com/office/drawing/2014/main" id="{00000000-0008-0000-0200-0000A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2" name="Text Box 802">
          <a:extLst>
            <a:ext uri="{FF2B5EF4-FFF2-40B4-BE49-F238E27FC236}">
              <a16:creationId xmlns:a16="http://schemas.microsoft.com/office/drawing/2014/main" id="{00000000-0008-0000-0200-0000A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3" name="Text Box 803">
          <a:extLst>
            <a:ext uri="{FF2B5EF4-FFF2-40B4-BE49-F238E27FC236}">
              <a16:creationId xmlns:a16="http://schemas.microsoft.com/office/drawing/2014/main" id="{00000000-0008-0000-0200-0000A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94" name="Text Box 804">
          <a:extLst>
            <a:ext uri="{FF2B5EF4-FFF2-40B4-BE49-F238E27FC236}">
              <a16:creationId xmlns:a16="http://schemas.microsoft.com/office/drawing/2014/main" id="{00000000-0008-0000-0200-0000A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5" name="Text Box 805">
          <a:extLst>
            <a:ext uri="{FF2B5EF4-FFF2-40B4-BE49-F238E27FC236}">
              <a16:creationId xmlns:a16="http://schemas.microsoft.com/office/drawing/2014/main" id="{00000000-0008-0000-0200-0000A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6" name="Text Box 806">
          <a:extLst>
            <a:ext uri="{FF2B5EF4-FFF2-40B4-BE49-F238E27FC236}">
              <a16:creationId xmlns:a16="http://schemas.microsoft.com/office/drawing/2014/main" id="{00000000-0008-0000-0200-0000A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597" name="Text Box 807">
          <a:extLst>
            <a:ext uri="{FF2B5EF4-FFF2-40B4-BE49-F238E27FC236}">
              <a16:creationId xmlns:a16="http://schemas.microsoft.com/office/drawing/2014/main" id="{00000000-0008-0000-0200-0000A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8" name="Text Box 808">
          <a:extLst>
            <a:ext uri="{FF2B5EF4-FFF2-40B4-BE49-F238E27FC236}">
              <a16:creationId xmlns:a16="http://schemas.microsoft.com/office/drawing/2014/main" id="{00000000-0008-0000-0200-0000A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599" name="Text Box 809">
          <a:extLst>
            <a:ext uri="{FF2B5EF4-FFF2-40B4-BE49-F238E27FC236}">
              <a16:creationId xmlns:a16="http://schemas.microsoft.com/office/drawing/2014/main" id="{00000000-0008-0000-0200-0000A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00" name="Text Box 810">
          <a:extLst>
            <a:ext uri="{FF2B5EF4-FFF2-40B4-BE49-F238E27FC236}">
              <a16:creationId xmlns:a16="http://schemas.microsoft.com/office/drawing/2014/main" id="{00000000-0008-0000-0200-0000B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1" name="Text Box 811">
          <a:extLst>
            <a:ext uri="{FF2B5EF4-FFF2-40B4-BE49-F238E27FC236}">
              <a16:creationId xmlns:a16="http://schemas.microsoft.com/office/drawing/2014/main" id="{00000000-0008-0000-0200-0000B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2" name="Text Box 812">
          <a:extLst>
            <a:ext uri="{FF2B5EF4-FFF2-40B4-BE49-F238E27FC236}">
              <a16:creationId xmlns:a16="http://schemas.microsoft.com/office/drawing/2014/main" id="{00000000-0008-0000-0200-0000B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03" name="Text Box 813">
          <a:extLst>
            <a:ext uri="{FF2B5EF4-FFF2-40B4-BE49-F238E27FC236}">
              <a16:creationId xmlns:a16="http://schemas.microsoft.com/office/drawing/2014/main" id="{00000000-0008-0000-0200-0000B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4" name="Text Box 814">
          <a:extLst>
            <a:ext uri="{FF2B5EF4-FFF2-40B4-BE49-F238E27FC236}">
              <a16:creationId xmlns:a16="http://schemas.microsoft.com/office/drawing/2014/main" id="{00000000-0008-0000-0200-0000B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5" name="Text Box 815">
          <a:extLst>
            <a:ext uri="{FF2B5EF4-FFF2-40B4-BE49-F238E27FC236}">
              <a16:creationId xmlns:a16="http://schemas.microsoft.com/office/drawing/2014/main" id="{00000000-0008-0000-0200-0000B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06" name="Text Box 816">
          <a:extLst>
            <a:ext uri="{FF2B5EF4-FFF2-40B4-BE49-F238E27FC236}">
              <a16:creationId xmlns:a16="http://schemas.microsoft.com/office/drawing/2014/main" id="{00000000-0008-0000-0200-0000B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07" name="Text Box 817">
          <a:extLst>
            <a:ext uri="{FF2B5EF4-FFF2-40B4-BE49-F238E27FC236}">
              <a16:creationId xmlns:a16="http://schemas.microsoft.com/office/drawing/2014/main" id="{00000000-0008-0000-0200-0000B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8" name="Text Box 818">
          <a:extLst>
            <a:ext uri="{FF2B5EF4-FFF2-40B4-BE49-F238E27FC236}">
              <a16:creationId xmlns:a16="http://schemas.microsoft.com/office/drawing/2014/main" id="{00000000-0008-0000-0200-0000B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09" name="Text Box 819">
          <a:extLst>
            <a:ext uri="{FF2B5EF4-FFF2-40B4-BE49-F238E27FC236}">
              <a16:creationId xmlns:a16="http://schemas.microsoft.com/office/drawing/2014/main" id="{00000000-0008-0000-0200-0000B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10" name="Text Box 820">
          <a:extLst>
            <a:ext uri="{FF2B5EF4-FFF2-40B4-BE49-F238E27FC236}">
              <a16:creationId xmlns:a16="http://schemas.microsoft.com/office/drawing/2014/main" id="{00000000-0008-0000-0200-0000B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1" name="Text Box 821">
          <a:extLst>
            <a:ext uri="{FF2B5EF4-FFF2-40B4-BE49-F238E27FC236}">
              <a16:creationId xmlns:a16="http://schemas.microsoft.com/office/drawing/2014/main" id="{00000000-0008-0000-0200-0000B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2" name="Text Box 822">
          <a:extLst>
            <a:ext uri="{FF2B5EF4-FFF2-40B4-BE49-F238E27FC236}">
              <a16:creationId xmlns:a16="http://schemas.microsoft.com/office/drawing/2014/main" id="{00000000-0008-0000-0200-0000B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13" name="Text Box 823">
          <a:extLst>
            <a:ext uri="{FF2B5EF4-FFF2-40B4-BE49-F238E27FC236}">
              <a16:creationId xmlns:a16="http://schemas.microsoft.com/office/drawing/2014/main" id="{00000000-0008-0000-0200-0000B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4" name="Text Box 824">
          <a:extLst>
            <a:ext uri="{FF2B5EF4-FFF2-40B4-BE49-F238E27FC236}">
              <a16:creationId xmlns:a16="http://schemas.microsoft.com/office/drawing/2014/main" id="{00000000-0008-0000-0200-0000B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5" name="Text Box 825">
          <a:extLst>
            <a:ext uri="{FF2B5EF4-FFF2-40B4-BE49-F238E27FC236}">
              <a16:creationId xmlns:a16="http://schemas.microsoft.com/office/drawing/2014/main" id="{00000000-0008-0000-0200-0000B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4"/>
    <xdr:sp macro="" textlink="">
      <xdr:nvSpPr>
        <xdr:cNvPr id="7616" name="Text Box 826">
          <a:extLst>
            <a:ext uri="{FF2B5EF4-FFF2-40B4-BE49-F238E27FC236}">
              <a16:creationId xmlns:a16="http://schemas.microsoft.com/office/drawing/2014/main" id="{00000000-0008-0000-0200-0000C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7" name="Text Box 827">
          <a:extLst>
            <a:ext uri="{FF2B5EF4-FFF2-40B4-BE49-F238E27FC236}">
              <a16:creationId xmlns:a16="http://schemas.microsoft.com/office/drawing/2014/main" id="{00000000-0008-0000-0200-0000C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18" name="Text Box 828">
          <a:extLst>
            <a:ext uri="{FF2B5EF4-FFF2-40B4-BE49-F238E27FC236}">
              <a16:creationId xmlns:a16="http://schemas.microsoft.com/office/drawing/2014/main" id="{00000000-0008-0000-0200-0000C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19" name="Text Box 829">
          <a:extLst>
            <a:ext uri="{FF2B5EF4-FFF2-40B4-BE49-F238E27FC236}">
              <a16:creationId xmlns:a16="http://schemas.microsoft.com/office/drawing/2014/main" id="{00000000-0008-0000-0200-0000C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0" name="Text Box 830">
          <a:extLst>
            <a:ext uri="{FF2B5EF4-FFF2-40B4-BE49-F238E27FC236}">
              <a16:creationId xmlns:a16="http://schemas.microsoft.com/office/drawing/2014/main" id="{00000000-0008-0000-0200-0000C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1" name="Text Box 831">
          <a:extLst>
            <a:ext uri="{FF2B5EF4-FFF2-40B4-BE49-F238E27FC236}">
              <a16:creationId xmlns:a16="http://schemas.microsoft.com/office/drawing/2014/main" id="{00000000-0008-0000-0200-0000C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22" name="Text Box 832">
          <a:extLst>
            <a:ext uri="{FF2B5EF4-FFF2-40B4-BE49-F238E27FC236}">
              <a16:creationId xmlns:a16="http://schemas.microsoft.com/office/drawing/2014/main" id="{00000000-0008-0000-0200-0000C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3" name="Text Box 833">
          <a:extLst>
            <a:ext uri="{FF2B5EF4-FFF2-40B4-BE49-F238E27FC236}">
              <a16:creationId xmlns:a16="http://schemas.microsoft.com/office/drawing/2014/main" id="{00000000-0008-0000-0200-0000C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4" name="Text Box 834">
          <a:extLst>
            <a:ext uri="{FF2B5EF4-FFF2-40B4-BE49-F238E27FC236}">
              <a16:creationId xmlns:a16="http://schemas.microsoft.com/office/drawing/2014/main" id="{00000000-0008-0000-0200-0000C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25" name="Text Box 835">
          <a:extLst>
            <a:ext uri="{FF2B5EF4-FFF2-40B4-BE49-F238E27FC236}">
              <a16:creationId xmlns:a16="http://schemas.microsoft.com/office/drawing/2014/main" id="{00000000-0008-0000-0200-0000C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26" name="Text Box 836">
          <a:extLst>
            <a:ext uri="{FF2B5EF4-FFF2-40B4-BE49-F238E27FC236}">
              <a16:creationId xmlns:a16="http://schemas.microsoft.com/office/drawing/2014/main" id="{00000000-0008-0000-0200-0000C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7" name="Text Box 837">
          <a:extLst>
            <a:ext uri="{FF2B5EF4-FFF2-40B4-BE49-F238E27FC236}">
              <a16:creationId xmlns:a16="http://schemas.microsoft.com/office/drawing/2014/main" id="{00000000-0008-0000-0200-0000C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28" name="Text Box 838">
          <a:extLst>
            <a:ext uri="{FF2B5EF4-FFF2-40B4-BE49-F238E27FC236}">
              <a16:creationId xmlns:a16="http://schemas.microsoft.com/office/drawing/2014/main" id="{00000000-0008-0000-0200-0000C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29" name="Text Box 839">
          <a:extLst>
            <a:ext uri="{FF2B5EF4-FFF2-40B4-BE49-F238E27FC236}">
              <a16:creationId xmlns:a16="http://schemas.microsoft.com/office/drawing/2014/main" id="{00000000-0008-0000-0200-0000C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0" name="Text Box 840">
          <a:extLst>
            <a:ext uri="{FF2B5EF4-FFF2-40B4-BE49-F238E27FC236}">
              <a16:creationId xmlns:a16="http://schemas.microsoft.com/office/drawing/2014/main" id="{00000000-0008-0000-0200-0000C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1" name="Text Box 841">
          <a:extLst>
            <a:ext uri="{FF2B5EF4-FFF2-40B4-BE49-F238E27FC236}">
              <a16:creationId xmlns:a16="http://schemas.microsoft.com/office/drawing/2014/main" id="{00000000-0008-0000-0200-0000C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32" name="Text Box 842">
          <a:extLst>
            <a:ext uri="{FF2B5EF4-FFF2-40B4-BE49-F238E27FC236}">
              <a16:creationId xmlns:a16="http://schemas.microsoft.com/office/drawing/2014/main" id="{00000000-0008-0000-0200-0000D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3" name="Text Box 843">
          <a:extLst>
            <a:ext uri="{FF2B5EF4-FFF2-40B4-BE49-F238E27FC236}">
              <a16:creationId xmlns:a16="http://schemas.microsoft.com/office/drawing/2014/main" id="{00000000-0008-0000-0200-0000D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4" name="Text Box 844">
          <a:extLst>
            <a:ext uri="{FF2B5EF4-FFF2-40B4-BE49-F238E27FC236}">
              <a16:creationId xmlns:a16="http://schemas.microsoft.com/office/drawing/2014/main" id="{00000000-0008-0000-0200-0000D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5"/>
    <xdr:sp macro="" textlink="">
      <xdr:nvSpPr>
        <xdr:cNvPr id="7635" name="Text Box 845">
          <a:extLst>
            <a:ext uri="{FF2B5EF4-FFF2-40B4-BE49-F238E27FC236}">
              <a16:creationId xmlns:a16="http://schemas.microsoft.com/office/drawing/2014/main" id="{00000000-0008-0000-0200-0000D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6" name="Text Box 846">
          <a:extLst>
            <a:ext uri="{FF2B5EF4-FFF2-40B4-BE49-F238E27FC236}">
              <a16:creationId xmlns:a16="http://schemas.microsoft.com/office/drawing/2014/main" id="{00000000-0008-0000-0200-0000D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7" name="Text Box 847">
          <a:extLst>
            <a:ext uri="{FF2B5EF4-FFF2-40B4-BE49-F238E27FC236}">
              <a16:creationId xmlns:a16="http://schemas.microsoft.com/office/drawing/2014/main" id="{00000000-0008-0000-0200-0000D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38" name="Text Box 848">
          <a:extLst>
            <a:ext uri="{FF2B5EF4-FFF2-40B4-BE49-F238E27FC236}">
              <a16:creationId xmlns:a16="http://schemas.microsoft.com/office/drawing/2014/main" id="{00000000-0008-0000-0200-0000D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39" name="Text Box 849">
          <a:extLst>
            <a:ext uri="{FF2B5EF4-FFF2-40B4-BE49-F238E27FC236}">
              <a16:creationId xmlns:a16="http://schemas.microsoft.com/office/drawing/2014/main" id="{00000000-0008-0000-0200-0000D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0" name="Text Box 850">
          <a:extLst>
            <a:ext uri="{FF2B5EF4-FFF2-40B4-BE49-F238E27FC236}">
              <a16:creationId xmlns:a16="http://schemas.microsoft.com/office/drawing/2014/main" id="{00000000-0008-0000-0200-0000D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41" name="Text Box 851">
          <a:extLst>
            <a:ext uri="{FF2B5EF4-FFF2-40B4-BE49-F238E27FC236}">
              <a16:creationId xmlns:a16="http://schemas.microsoft.com/office/drawing/2014/main" id="{00000000-0008-0000-0200-0000D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2" name="Text Box 852">
          <a:extLst>
            <a:ext uri="{FF2B5EF4-FFF2-40B4-BE49-F238E27FC236}">
              <a16:creationId xmlns:a16="http://schemas.microsoft.com/office/drawing/2014/main" id="{00000000-0008-0000-0200-0000D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3" name="Text Box 853">
          <a:extLst>
            <a:ext uri="{FF2B5EF4-FFF2-40B4-BE49-F238E27FC236}">
              <a16:creationId xmlns:a16="http://schemas.microsoft.com/office/drawing/2014/main" id="{00000000-0008-0000-0200-0000D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44" name="Text Box 854">
          <a:extLst>
            <a:ext uri="{FF2B5EF4-FFF2-40B4-BE49-F238E27FC236}">
              <a16:creationId xmlns:a16="http://schemas.microsoft.com/office/drawing/2014/main" id="{00000000-0008-0000-0200-0000D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45" name="Text Box 855">
          <a:extLst>
            <a:ext uri="{FF2B5EF4-FFF2-40B4-BE49-F238E27FC236}">
              <a16:creationId xmlns:a16="http://schemas.microsoft.com/office/drawing/2014/main" id="{00000000-0008-0000-0200-0000D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6" name="Text Box 856">
          <a:extLst>
            <a:ext uri="{FF2B5EF4-FFF2-40B4-BE49-F238E27FC236}">
              <a16:creationId xmlns:a16="http://schemas.microsoft.com/office/drawing/2014/main" id="{00000000-0008-0000-0200-0000D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7" name="Text Box 857">
          <a:extLst>
            <a:ext uri="{FF2B5EF4-FFF2-40B4-BE49-F238E27FC236}">
              <a16:creationId xmlns:a16="http://schemas.microsoft.com/office/drawing/2014/main" id="{00000000-0008-0000-0200-0000D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48" name="Text Box 858">
          <a:extLst>
            <a:ext uri="{FF2B5EF4-FFF2-40B4-BE49-F238E27FC236}">
              <a16:creationId xmlns:a16="http://schemas.microsoft.com/office/drawing/2014/main" id="{00000000-0008-0000-0200-0000E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49" name="Text Box 859">
          <a:extLst>
            <a:ext uri="{FF2B5EF4-FFF2-40B4-BE49-F238E27FC236}">
              <a16:creationId xmlns:a16="http://schemas.microsoft.com/office/drawing/2014/main" id="{00000000-0008-0000-0200-0000E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50" name="Text Box 860">
          <a:extLst>
            <a:ext uri="{FF2B5EF4-FFF2-40B4-BE49-F238E27FC236}">
              <a16:creationId xmlns:a16="http://schemas.microsoft.com/office/drawing/2014/main" id="{00000000-0008-0000-0200-0000E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51" name="Text Box 861">
          <a:extLst>
            <a:ext uri="{FF2B5EF4-FFF2-40B4-BE49-F238E27FC236}">
              <a16:creationId xmlns:a16="http://schemas.microsoft.com/office/drawing/2014/main" id="{00000000-0008-0000-0200-0000E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52" name="Text Box 862">
          <a:extLst>
            <a:ext uri="{FF2B5EF4-FFF2-40B4-BE49-F238E27FC236}">
              <a16:creationId xmlns:a16="http://schemas.microsoft.com/office/drawing/2014/main" id="{00000000-0008-0000-0200-0000E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53" name="Text Box 863">
          <a:extLst>
            <a:ext uri="{FF2B5EF4-FFF2-40B4-BE49-F238E27FC236}">
              <a16:creationId xmlns:a16="http://schemas.microsoft.com/office/drawing/2014/main" id="{00000000-0008-0000-0200-0000E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54" name="Text Box 864">
          <a:extLst>
            <a:ext uri="{FF2B5EF4-FFF2-40B4-BE49-F238E27FC236}">
              <a16:creationId xmlns:a16="http://schemas.microsoft.com/office/drawing/2014/main" id="{00000000-0008-0000-0200-0000E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55" name="Text Box 865">
          <a:extLst>
            <a:ext uri="{FF2B5EF4-FFF2-40B4-BE49-F238E27FC236}">
              <a16:creationId xmlns:a16="http://schemas.microsoft.com/office/drawing/2014/main" id="{00000000-0008-0000-0200-0000E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38100"/>
    <xdr:sp macro="" textlink="">
      <xdr:nvSpPr>
        <xdr:cNvPr id="7656" name="Text Box 866">
          <a:extLst>
            <a:ext uri="{FF2B5EF4-FFF2-40B4-BE49-F238E27FC236}">
              <a16:creationId xmlns:a16="http://schemas.microsoft.com/office/drawing/2014/main" id="{00000000-0008-0000-0200-0000E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93</xdr:row>
      <xdr:rowOff>0</xdr:rowOff>
    </xdr:from>
    <xdr:ext cx="0" cy="28576"/>
    <xdr:sp macro="" textlink="">
      <xdr:nvSpPr>
        <xdr:cNvPr id="7657" name="Text Box 867">
          <a:extLst>
            <a:ext uri="{FF2B5EF4-FFF2-40B4-BE49-F238E27FC236}">
              <a16:creationId xmlns:a16="http://schemas.microsoft.com/office/drawing/2014/main" id="{00000000-0008-0000-0200-0000E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93</xdr:row>
      <xdr:rowOff>0</xdr:rowOff>
    </xdr:from>
    <xdr:ext cx="0" cy="38100"/>
    <xdr:sp macro="" textlink="">
      <xdr:nvSpPr>
        <xdr:cNvPr id="7658" name="Text Box 868">
          <a:extLst>
            <a:ext uri="{FF2B5EF4-FFF2-40B4-BE49-F238E27FC236}">
              <a16:creationId xmlns:a16="http://schemas.microsoft.com/office/drawing/2014/main" id="{00000000-0008-0000-0200-0000EA1D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93</xdr:row>
      <xdr:rowOff>0</xdr:rowOff>
    </xdr:from>
    <xdr:ext cx="0" cy="38100"/>
    <xdr:sp macro="" textlink="">
      <xdr:nvSpPr>
        <xdr:cNvPr id="7659" name="Text Box 869">
          <a:extLst>
            <a:ext uri="{FF2B5EF4-FFF2-40B4-BE49-F238E27FC236}">
              <a16:creationId xmlns:a16="http://schemas.microsoft.com/office/drawing/2014/main" id="{00000000-0008-0000-0200-0000EB1D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showGridLines="0" tabSelected="1" view="pageBreakPreview" zoomScaleNormal="100" zoomScaleSheetLayoutView="100" zoomScalePageLayoutView="70" workbookViewId="0">
      <selection activeCell="A2" sqref="A2:D2"/>
    </sheetView>
  </sheetViews>
  <sheetFormatPr defaultColWidth="10.7109375" defaultRowHeight="15" customHeight="1" x14ac:dyDescent="0.2"/>
  <cols>
    <col min="1" max="1" width="16.140625" style="84" customWidth="1"/>
    <col min="2" max="2" width="82.140625" style="84" customWidth="1"/>
    <col min="3" max="3" width="10.7109375" style="84" customWidth="1"/>
    <col min="4" max="4" width="40.7109375" style="84" customWidth="1"/>
    <col min="5" max="16384" width="10.7109375" style="84"/>
  </cols>
  <sheetData>
    <row r="1" spans="1:4" ht="15" customHeight="1" x14ac:dyDescent="0.2">
      <c r="A1" s="284" t="s">
        <v>191</v>
      </c>
      <c r="B1" s="284"/>
      <c r="C1" s="284"/>
      <c r="D1" s="284"/>
    </row>
    <row r="2" spans="1:4" ht="15" customHeight="1" x14ac:dyDescent="0.2">
      <c r="A2" s="285" t="s">
        <v>164</v>
      </c>
      <c r="B2" s="285"/>
      <c r="C2" s="285"/>
      <c r="D2" s="285"/>
    </row>
    <row r="3" spans="1:4" ht="15" customHeight="1" x14ac:dyDescent="0.2">
      <c r="A3" s="285" t="s">
        <v>58</v>
      </c>
      <c r="B3" s="285"/>
      <c r="C3" s="141"/>
      <c r="D3" s="157" t="s">
        <v>152</v>
      </c>
    </row>
    <row r="4" spans="1:4" s="88" customFormat="1" ht="15" customHeight="1" x14ac:dyDescent="0.2">
      <c r="A4" s="285" t="s">
        <v>57</v>
      </c>
      <c r="B4" s="265" t="s">
        <v>147</v>
      </c>
      <c r="C4" s="141"/>
      <c r="D4" s="141"/>
    </row>
    <row r="5" spans="1:4" s="143" customFormat="1" ht="15" customHeight="1" x14ac:dyDescent="0.2">
      <c r="A5" s="286"/>
      <c r="B5" s="266"/>
      <c r="C5" s="142"/>
      <c r="D5" s="142"/>
    </row>
    <row r="6" spans="1:4" ht="15" customHeight="1" x14ac:dyDescent="0.2">
      <c r="A6" s="287" t="s">
        <v>1</v>
      </c>
      <c r="B6" s="287" t="s">
        <v>12</v>
      </c>
      <c r="C6" s="291" t="s">
        <v>35</v>
      </c>
      <c r="D6" s="289" t="s">
        <v>26</v>
      </c>
    </row>
    <row r="7" spans="1:4" ht="15" customHeight="1" x14ac:dyDescent="0.2">
      <c r="A7" s="288"/>
      <c r="B7" s="288"/>
      <c r="C7" s="287"/>
      <c r="D7" s="290"/>
    </row>
    <row r="8" spans="1:4" ht="15" customHeight="1" x14ac:dyDescent="0.2">
      <c r="A8" s="277" t="str">
        <f>'Planilha Orçamentária'!A8</f>
        <v>01</v>
      </c>
      <c r="B8" s="280" t="str">
        <f>'Planilha Orçamentária'!D8</f>
        <v>SERVIÇOS PRELIMINARES</v>
      </c>
      <c r="C8" s="281">
        <f t="shared" ref="C8" si="0">D8/$C$14</f>
        <v>9.551449179709251E-3</v>
      </c>
      <c r="D8" s="283">
        <f>'Planilha Orçamentária'!H12</f>
        <v>5997.82</v>
      </c>
    </row>
    <row r="9" spans="1:4" ht="15" customHeight="1" x14ac:dyDescent="0.2">
      <c r="A9" s="277"/>
      <c r="B9" s="280"/>
      <c r="C9" s="282"/>
      <c r="D9" s="283"/>
    </row>
    <row r="10" spans="1:4" ht="15" customHeight="1" x14ac:dyDescent="0.2">
      <c r="A10" s="277" t="s">
        <v>23</v>
      </c>
      <c r="B10" s="280" t="str">
        <f>'Planilha Orçamentária'!D14</f>
        <v xml:space="preserve">DRENAGEM </v>
      </c>
      <c r="C10" s="281">
        <f t="shared" ref="C10" si="1">D10/$C$14</f>
        <v>8.6721416681353372E-2</v>
      </c>
      <c r="D10" s="283">
        <f>'Planilha Orçamentária'!H17</f>
        <v>54456.6</v>
      </c>
    </row>
    <row r="11" spans="1:4" ht="15" customHeight="1" x14ac:dyDescent="0.2">
      <c r="A11" s="277"/>
      <c r="B11" s="280"/>
      <c r="C11" s="282"/>
      <c r="D11" s="283"/>
    </row>
    <row r="12" spans="1:4" ht="15" customHeight="1" x14ac:dyDescent="0.2">
      <c r="A12" s="277" t="s">
        <v>22</v>
      </c>
      <c r="B12" s="280" t="str">
        <f>'Planilha Orçamentária'!D19</f>
        <v>PAVIMENTAÇÃO</v>
      </c>
      <c r="C12" s="281">
        <f t="shared" ref="C12" si="2">D12/$C$14</f>
        <v>0.90372713413893735</v>
      </c>
      <c r="D12" s="283">
        <f>'Planilha Orçamentária'!H37</f>
        <v>567494.27</v>
      </c>
    </row>
    <row r="13" spans="1:4" ht="15" customHeight="1" x14ac:dyDescent="0.2">
      <c r="A13" s="277"/>
      <c r="B13" s="280"/>
      <c r="C13" s="282"/>
      <c r="D13" s="283"/>
    </row>
    <row r="14" spans="1:4" ht="20.100000000000001" customHeight="1" x14ac:dyDescent="0.2">
      <c r="A14" s="276" t="s">
        <v>19</v>
      </c>
      <c r="B14" s="144" t="s">
        <v>25</v>
      </c>
      <c r="C14" s="278">
        <f>SUM(D8:D13)</f>
        <v>627948.69000000006</v>
      </c>
      <c r="D14" s="278"/>
    </row>
    <row r="15" spans="1:4" ht="20.100000000000001" customHeight="1" x14ac:dyDescent="0.2">
      <c r="A15" s="276"/>
      <c r="B15" s="144" t="s">
        <v>20</v>
      </c>
      <c r="C15" s="279">
        <f>'Memorial de Cálculo'!R79</f>
        <v>18780</v>
      </c>
      <c r="D15" s="279"/>
    </row>
    <row r="16" spans="1:4" ht="20.100000000000001" customHeight="1" x14ac:dyDescent="0.2">
      <c r="A16" s="276"/>
      <c r="B16" s="144" t="s">
        <v>21</v>
      </c>
      <c r="C16" s="275">
        <f>C14/C15</f>
        <v>33.43709744408946</v>
      </c>
      <c r="D16" s="275"/>
    </row>
    <row r="17" spans="1:4" ht="15" customHeight="1" x14ac:dyDescent="0.2">
      <c r="A17" s="10"/>
      <c r="B17" s="10"/>
      <c r="C17" s="145"/>
      <c r="D17" s="10"/>
    </row>
    <row r="18" spans="1:4" ht="15" customHeight="1" x14ac:dyDescent="0.2">
      <c r="A18" s="146"/>
      <c r="B18" s="146"/>
      <c r="C18" s="146"/>
      <c r="D18" s="147"/>
    </row>
    <row r="19" spans="1:4" ht="15" customHeight="1" x14ac:dyDescent="0.2">
      <c r="A19" s="146"/>
      <c r="B19" s="148"/>
      <c r="C19" s="148"/>
      <c r="D19" s="149"/>
    </row>
    <row r="20" spans="1:4" ht="15" customHeight="1" x14ac:dyDescent="0.2">
      <c r="A20" s="267"/>
      <c r="B20" s="268"/>
      <c r="C20" s="268"/>
      <c r="D20" s="269"/>
    </row>
    <row r="21" spans="1:4" ht="15" customHeight="1" x14ac:dyDescent="0.2">
      <c r="A21" s="267"/>
      <c r="B21" s="268"/>
      <c r="C21" s="268"/>
      <c r="D21" s="270"/>
    </row>
    <row r="22" spans="1:4" ht="15" customHeight="1" x14ac:dyDescent="0.2">
      <c r="A22" s="150"/>
      <c r="B22" s="151"/>
      <c r="C22" s="150"/>
      <c r="D22" s="152"/>
    </row>
    <row r="23" spans="1:4" ht="15" customHeight="1" x14ac:dyDescent="0.2">
      <c r="A23" s="150"/>
      <c r="B23" s="151"/>
      <c r="C23" s="150"/>
      <c r="D23" s="152"/>
    </row>
    <row r="24" spans="1:4" ht="15" customHeight="1" x14ac:dyDescent="0.2">
      <c r="A24" s="267" t="s">
        <v>168</v>
      </c>
      <c r="B24" s="271"/>
      <c r="C24" s="268"/>
      <c r="D24" s="269"/>
    </row>
    <row r="25" spans="1:4" ht="15" customHeight="1" x14ac:dyDescent="0.2">
      <c r="A25" s="272" t="s">
        <v>169</v>
      </c>
      <c r="B25" s="273"/>
      <c r="C25" s="273"/>
      <c r="D25" s="274"/>
    </row>
    <row r="26" spans="1:4" ht="15" customHeight="1" x14ac:dyDescent="0.2">
      <c r="A26" s="153"/>
      <c r="B26" s="151"/>
      <c r="C26" s="151"/>
      <c r="D26" s="154"/>
    </row>
    <row r="27" spans="1:4" ht="15" customHeight="1" x14ac:dyDescent="0.2">
      <c r="A27" s="155"/>
      <c r="B27" s="156"/>
      <c r="C27" s="156"/>
      <c r="D27" s="143"/>
    </row>
    <row r="28" spans="1:4" ht="15" customHeight="1" x14ac:dyDescent="0.2">
      <c r="A28" s="143"/>
      <c r="C28" s="143"/>
    </row>
  </sheetData>
  <mergeCells count="29">
    <mergeCell ref="A1:D1"/>
    <mergeCell ref="A3:B3"/>
    <mergeCell ref="B10:B11"/>
    <mergeCell ref="A10:A11"/>
    <mergeCell ref="A4:A5"/>
    <mergeCell ref="A2:D2"/>
    <mergeCell ref="C10:C11"/>
    <mergeCell ref="D10:D11"/>
    <mergeCell ref="A6:A7"/>
    <mergeCell ref="B6:B7"/>
    <mergeCell ref="D6:D7"/>
    <mergeCell ref="C6:C7"/>
    <mergeCell ref="A8:A9"/>
    <mergeCell ref="B8:B9"/>
    <mergeCell ref="C8:C9"/>
    <mergeCell ref="D8:D9"/>
    <mergeCell ref="B4:B5"/>
    <mergeCell ref="A20:D20"/>
    <mergeCell ref="A21:D21"/>
    <mergeCell ref="A24:D24"/>
    <mergeCell ref="A25:D25"/>
    <mergeCell ref="C16:D16"/>
    <mergeCell ref="A14:A16"/>
    <mergeCell ref="A12:A13"/>
    <mergeCell ref="C14:D14"/>
    <mergeCell ref="C15:D15"/>
    <mergeCell ref="B12:B13"/>
    <mergeCell ref="C12:C13"/>
    <mergeCell ref="D12:D13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5"/>
  <sheetViews>
    <sheetView view="pageBreakPreview" zoomScaleNormal="85" zoomScaleSheetLayoutView="100" workbookViewId="0">
      <selection activeCell="F10" sqref="F10"/>
    </sheetView>
  </sheetViews>
  <sheetFormatPr defaultColWidth="10.7109375" defaultRowHeight="15" customHeight="1" x14ac:dyDescent="0.2"/>
  <cols>
    <col min="1" max="1" width="12.7109375" style="129" bestFit="1" customWidth="1"/>
    <col min="2" max="2" width="9.7109375" style="129" bestFit="1" customWidth="1"/>
    <col min="3" max="3" width="8.7109375" style="129" customWidth="1"/>
    <col min="4" max="4" width="70.7109375" style="138" customWidth="1"/>
    <col min="5" max="5" width="8.42578125" style="129" customWidth="1"/>
    <col min="6" max="6" width="14.140625" style="129" bestFit="1" customWidth="1"/>
    <col min="7" max="7" width="16" style="139" customWidth="1"/>
    <col min="8" max="8" width="22.140625" style="140" customWidth="1"/>
    <col min="9" max="9" width="14.7109375" style="129" customWidth="1"/>
    <col min="10" max="16384" width="10.7109375" style="129"/>
  </cols>
  <sheetData>
    <row r="1" spans="1:10" s="96" customFormat="1" ht="15" customHeight="1" x14ac:dyDescent="0.2">
      <c r="A1" s="292" t="s">
        <v>192</v>
      </c>
      <c r="B1" s="292"/>
      <c r="C1" s="292"/>
      <c r="D1" s="292"/>
      <c r="E1" s="292"/>
      <c r="F1" s="292"/>
      <c r="G1" s="292"/>
      <c r="H1" s="292"/>
    </row>
    <row r="2" spans="1:10" s="96" customFormat="1" ht="15" customHeight="1" x14ac:dyDescent="0.2">
      <c r="A2" s="293" t="s">
        <v>165</v>
      </c>
      <c r="B2" s="293"/>
      <c r="C2" s="293"/>
      <c r="D2" s="293"/>
      <c r="E2" s="293"/>
      <c r="F2" s="97"/>
      <c r="G2" s="303" t="s">
        <v>153</v>
      </c>
      <c r="H2" s="303"/>
      <c r="I2" s="98"/>
    </row>
    <row r="3" spans="1:10" s="96" customFormat="1" ht="12.75" x14ac:dyDescent="0.2">
      <c r="A3" s="293" t="s">
        <v>56</v>
      </c>
      <c r="B3" s="293"/>
      <c r="C3" s="293"/>
      <c r="D3" s="293"/>
      <c r="E3" s="99" t="s">
        <v>0</v>
      </c>
      <c r="F3" s="100">
        <v>0.29630000000000001</v>
      </c>
      <c r="G3" s="101" t="s">
        <v>48</v>
      </c>
      <c r="H3" s="102" t="s">
        <v>190</v>
      </c>
    </row>
    <row r="4" spans="1:10" s="96" customFormat="1" ht="12.75" x14ac:dyDescent="0.2">
      <c r="A4" s="299" t="s">
        <v>57</v>
      </c>
      <c r="B4" s="299"/>
      <c r="C4" s="294" t="s">
        <v>147</v>
      </c>
      <c r="D4" s="294"/>
      <c r="E4" s="301"/>
      <c r="F4" s="301"/>
      <c r="G4" s="158" t="s">
        <v>61</v>
      </c>
      <c r="H4" s="159">
        <v>44136</v>
      </c>
    </row>
    <row r="5" spans="1:10" s="96" customFormat="1" ht="15" customHeight="1" x14ac:dyDescent="0.2">
      <c r="A5" s="300"/>
      <c r="B5" s="300"/>
      <c r="C5" s="295"/>
      <c r="D5" s="295"/>
      <c r="E5" s="302" t="s">
        <v>39</v>
      </c>
      <c r="F5" s="302"/>
      <c r="G5" s="160" t="s">
        <v>62</v>
      </c>
      <c r="H5" s="102" t="s">
        <v>63</v>
      </c>
      <c r="I5" s="103"/>
      <c r="J5" s="103"/>
    </row>
    <row r="6" spans="1:10" s="104" customFormat="1" ht="15" customHeight="1" x14ac:dyDescent="0.2">
      <c r="A6" s="307" t="s">
        <v>1</v>
      </c>
      <c r="B6" s="307" t="s">
        <v>2</v>
      </c>
      <c r="C6" s="307" t="s">
        <v>3</v>
      </c>
      <c r="D6" s="308" t="s">
        <v>4</v>
      </c>
      <c r="E6" s="309" t="s">
        <v>27</v>
      </c>
      <c r="F6" s="309" t="s">
        <v>11</v>
      </c>
      <c r="G6" s="307" t="s">
        <v>29</v>
      </c>
      <c r="H6" s="307"/>
    </row>
    <row r="7" spans="1:10" s="104" customFormat="1" ht="15" customHeight="1" x14ac:dyDescent="0.2">
      <c r="A7" s="307"/>
      <c r="B7" s="307"/>
      <c r="C7" s="307"/>
      <c r="D7" s="308"/>
      <c r="E7" s="309"/>
      <c r="F7" s="309"/>
      <c r="G7" s="105" t="s">
        <v>28</v>
      </c>
      <c r="H7" s="106" t="s">
        <v>10</v>
      </c>
    </row>
    <row r="8" spans="1:10" s="104" customFormat="1" ht="15" customHeight="1" x14ac:dyDescent="0.2">
      <c r="A8" s="107" t="s">
        <v>24</v>
      </c>
      <c r="B8" s="108"/>
      <c r="C8" s="108"/>
      <c r="D8" s="109" t="s">
        <v>50</v>
      </c>
      <c r="E8" s="110"/>
      <c r="F8" s="110"/>
      <c r="G8" s="111"/>
      <c r="H8" s="112"/>
    </row>
    <row r="9" spans="1:10" s="104" customFormat="1" ht="15" customHeight="1" x14ac:dyDescent="0.2">
      <c r="A9" s="113" t="s">
        <v>36</v>
      </c>
      <c r="B9" s="114">
        <v>20305</v>
      </c>
      <c r="C9" s="114" t="s">
        <v>148</v>
      </c>
      <c r="D9" s="115" t="s">
        <v>59</v>
      </c>
      <c r="E9" s="114" t="s">
        <v>6</v>
      </c>
      <c r="F9" s="116">
        <v>8</v>
      </c>
      <c r="G9" s="117">
        <v>189.61</v>
      </c>
      <c r="H9" s="117">
        <f>TRUNC(G9*F9,2)</f>
        <v>1516.88</v>
      </c>
    </row>
    <row r="10" spans="1:10" s="104" customFormat="1" ht="38.25" x14ac:dyDescent="0.2">
      <c r="A10" s="113" t="s">
        <v>64</v>
      </c>
      <c r="B10" s="114">
        <v>20356</v>
      </c>
      <c r="C10" s="114" t="s">
        <v>148</v>
      </c>
      <c r="D10" s="212" t="s">
        <v>166</v>
      </c>
      <c r="E10" s="114" t="s">
        <v>65</v>
      </c>
      <c r="F10" s="116">
        <v>6</v>
      </c>
      <c r="G10" s="117">
        <v>416.57</v>
      </c>
      <c r="H10" s="117">
        <f>TRUNC(G10*F10,2)</f>
        <v>2499.42</v>
      </c>
    </row>
    <row r="11" spans="1:10" s="104" customFormat="1" ht="15" customHeight="1" x14ac:dyDescent="0.2">
      <c r="A11" s="113" t="s">
        <v>66</v>
      </c>
      <c r="B11" s="119">
        <v>40221</v>
      </c>
      <c r="C11" s="119" t="s">
        <v>60</v>
      </c>
      <c r="D11" s="115" t="s">
        <v>67</v>
      </c>
      <c r="E11" s="119" t="s">
        <v>9</v>
      </c>
      <c r="F11" s="120">
        <v>234.5</v>
      </c>
      <c r="G11" s="121">
        <v>8.4499999999999993</v>
      </c>
      <c r="H11" s="117">
        <f t="shared" ref="H11" si="0">TRUNC(G11*F11,2)</f>
        <v>1981.52</v>
      </c>
    </row>
    <row r="12" spans="1:10" s="104" customFormat="1" ht="15" customHeight="1" x14ac:dyDescent="0.2">
      <c r="A12" s="304"/>
      <c r="B12" s="305"/>
      <c r="C12" s="306"/>
      <c r="D12" s="296" t="s">
        <v>49</v>
      </c>
      <c r="E12" s="297"/>
      <c r="F12" s="297"/>
      <c r="G12" s="298"/>
      <c r="H12" s="137">
        <f>SUM(H9:H11)</f>
        <v>5997.82</v>
      </c>
    </row>
    <row r="13" spans="1:10" s="104" customFormat="1" ht="15" customHeight="1" x14ac:dyDescent="0.2">
      <c r="A13" s="305"/>
      <c r="B13" s="305"/>
      <c r="C13" s="305"/>
      <c r="D13" s="305"/>
      <c r="E13" s="305"/>
      <c r="F13" s="305"/>
      <c r="G13" s="305"/>
      <c r="H13" s="305"/>
    </row>
    <row r="14" spans="1:10" s="104" customFormat="1" ht="15" customHeight="1" x14ac:dyDescent="0.2">
      <c r="A14" s="107" t="s">
        <v>23</v>
      </c>
      <c r="B14" s="108"/>
      <c r="C14" s="108"/>
      <c r="D14" s="109" t="s">
        <v>42</v>
      </c>
      <c r="E14" s="108"/>
      <c r="F14" s="122" t="s">
        <v>7</v>
      </c>
      <c r="G14" s="123"/>
      <c r="H14" s="124"/>
    </row>
    <row r="15" spans="1:10" s="104" customFormat="1" ht="12.75" x14ac:dyDescent="0.2">
      <c r="A15" s="222" t="s">
        <v>46</v>
      </c>
      <c r="B15" s="113">
        <v>41101</v>
      </c>
      <c r="C15" s="113" t="s">
        <v>60</v>
      </c>
      <c r="D15" s="126" t="s">
        <v>143</v>
      </c>
      <c r="E15" s="125" t="s">
        <v>5</v>
      </c>
      <c r="F15" s="120">
        <v>22</v>
      </c>
      <c r="G15" s="208">
        <v>2134.81</v>
      </c>
      <c r="H15" s="121">
        <f t="shared" ref="H15:H16" si="1">TRUNC(G15*F15,2)</f>
        <v>46965.82</v>
      </c>
    </row>
    <row r="16" spans="1:10" s="104" customFormat="1" ht="12.75" x14ac:dyDescent="0.2">
      <c r="A16" s="222" t="s">
        <v>47</v>
      </c>
      <c r="B16" s="113">
        <v>40732</v>
      </c>
      <c r="C16" s="113" t="s">
        <v>60</v>
      </c>
      <c r="D16" s="127" t="s">
        <v>68</v>
      </c>
      <c r="E16" s="125" t="s">
        <v>5</v>
      </c>
      <c r="F16" s="120">
        <v>11</v>
      </c>
      <c r="G16" s="208">
        <v>680.98</v>
      </c>
      <c r="H16" s="121">
        <f t="shared" si="1"/>
        <v>7490.78</v>
      </c>
    </row>
    <row r="17" spans="1:10" s="104" customFormat="1" ht="15" customHeight="1" x14ac:dyDescent="0.2">
      <c r="A17" s="320"/>
      <c r="B17" s="321"/>
      <c r="C17" s="322"/>
      <c r="D17" s="296" t="s">
        <v>37</v>
      </c>
      <c r="E17" s="297"/>
      <c r="F17" s="297"/>
      <c r="G17" s="298"/>
      <c r="H17" s="128">
        <f>SUM(H15:H16)</f>
        <v>54456.6</v>
      </c>
    </row>
    <row r="18" spans="1:10" ht="15" customHeight="1" x14ac:dyDescent="0.2">
      <c r="A18" s="313"/>
      <c r="B18" s="313"/>
      <c r="C18" s="313"/>
      <c r="D18" s="314"/>
      <c r="E18" s="313"/>
      <c r="F18" s="313"/>
      <c r="G18" s="315"/>
      <c r="H18" s="316"/>
    </row>
    <row r="19" spans="1:10" s="104" customFormat="1" ht="15" customHeight="1" x14ac:dyDescent="0.2">
      <c r="A19" s="107" t="s">
        <v>22</v>
      </c>
      <c r="B19" s="108"/>
      <c r="C19" s="108"/>
      <c r="D19" s="109" t="s">
        <v>41</v>
      </c>
      <c r="E19" s="108"/>
      <c r="F19" s="122"/>
      <c r="G19" s="123"/>
      <c r="H19" s="124"/>
      <c r="J19" s="204"/>
    </row>
    <row r="20" spans="1:10" ht="12.75" x14ac:dyDescent="0.2">
      <c r="A20" s="130" t="s">
        <v>52</v>
      </c>
      <c r="B20" s="131">
        <v>40754</v>
      </c>
      <c r="C20" s="113" t="s">
        <v>60</v>
      </c>
      <c r="D20" s="118" t="s">
        <v>69</v>
      </c>
      <c r="E20" s="113" t="s">
        <v>6</v>
      </c>
      <c r="F20" s="120">
        <v>18780</v>
      </c>
      <c r="G20" s="132">
        <v>1.29</v>
      </c>
      <c r="H20" s="133">
        <f>TRUNC(G20*F20,2)</f>
        <v>24226.2</v>
      </c>
    </row>
    <row r="21" spans="1:10" ht="27.75" customHeight="1" x14ac:dyDescent="0.2">
      <c r="A21" s="130" t="s">
        <v>53</v>
      </c>
      <c r="B21" s="119" t="s">
        <v>70</v>
      </c>
      <c r="C21" s="113" t="s">
        <v>60</v>
      </c>
      <c r="D21" s="187" t="s">
        <v>119</v>
      </c>
      <c r="E21" s="113" t="s">
        <v>6</v>
      </c>
      <c r="F21" s="120">
        <v>18780</v>
      </c>
      <c r="G21" s="134">
        <v>17.09</v>
      </c>
      <c r="H21" s="133">
        <f t="shared" ref="H21:H29" si="2">TRUNC(G21*F21,2)</f>
        <v>320950.2</v>
      </c>
      <c r="J21" s="205"/>
    </row>
    <row r="22" spans="1:10" s="223" customFormat="1" ht="12.75" x14ac:dyDescent="0.2">
      <c r="A22" s="130" t="s">
        <v>177</v>
      </c>
      <c r="B22" s="114"/>
      <c r="C22" s="234"/>
      <c r="D22" s="235" t="s">
        <v>176</v>
      </c>
      <c r="E22" s="234"/>
      <c r="F22" s="116"/>
      <c r="G22" s="236"/>
      <c r="H22" s="237"/>
      <c r="J22" s="205"/>
    </row>
    <row r="23" spans="1:10" s="223" customFormat="1" ht="12.75" x14ac:dyDescent="0.2">
      <c r="A23" s="246"/>
      <c r="B23" s="230"/>
      <c r="C23" s="230"/>
      <c r="D23" s="247" t="s">
        <v>170</v>
      </c>
      <c r="E23" s="230"/>
      <c r="F23" s="248"/>
      <c r="G23" s="249"/>
      <c r="H23" s="245"/>
      <c r="J23" s="205"/>
    </row>
    <row r="24" spans="1:10" s="223" customFormat="1" ht="12.75" x14ac:dyDescent="0.2">
      <c r="A24" s="238" t="s">
        <v>179</v>
      </c>
      <c r="B24" s="250">
        <v>60010</v>
      </c>
      <c r="C24" s="250" t="s">
        <v>60</v>
      </c>
      <c r="D24" s="251" t="s">
        <v>188</v>
      </c>
      <c r="E24" s="252" t="s">
        <v>175</v>
      </c>
      <c r="F24" s="253">
        <f>6260*0.192</f>
        <v>1201.92</v>
      </c>
      <c r="G24" s="254">
        <v>2.37</v>
      </c>
      <c r="H24" s="255">
        <f>TRUNC(G24*F24,2)</f>
        <v>2848.55</v>
      </c>
      <c r="J24" s="205"/>
    </row>
    <row r="25" spans="1:10" s="223" customFormat="1" ht="12.75" x14ac:dyDescent="0.2">
      <c r="A25" s="246"/>
      <c r="B25" s="230"/>
      <c r="C25" s="230"/>
      <c r="D25" s="247" t="s">
        <v>171</v>
      </c>
      <c r="E25" s="230"/>
      <c r="F25" s="248"/>
      <c r="G25" s="249"/>
      <c r="H25" s="245"/>
      <c r="J25" s="205"/>
    </row>
    <row r="26" spans="1:10" s="223" customFormat="1" ht="12.75" x14ac:dyDescent="0.2">
      <c r="A26" s="238" t="s">
        <v>180</v>
      </c>
      <c r="B26" s="239">
        <v>60010</v>
      </c>
      <c r="C26" s="239" t="s">
        <v>60</v>
      </c>
      <c r="D26" s="240" t="s">
        <v>188</v>
      </c>
      <c r="E26" s="241" t="s">
        <v>175</v>
      </c>
      <c r="F26" s="242">
        <f>6260*0.192</f>
        <v>1201.92</v>
      </c>
      <c r="G26" s="243">
        <v>2.37</v>
      </c>
      <c r="H26" s="244">
        <f>TRUNC(F26*G26:G26,2)</f>
        <v>2848.55</v>
      </c>
      <c r="J26" s="205"/>
    </row>
    <row r="27" spans="1:10" s="223" customFormat="1" ht="12.75" x14ac:dyDescent="0.2">
      <c r="A27" s="130"/>
      <c r="B27" s="119"/>
      <c r="C27" s="113"/>
      <c r="D27" s="233" t="s">
        <v>172</v>
      </c>
      <c r="E27" s="113"/>
      <c r="F27" s="120"/>
      <c r="G27" s="134"/>
      <c r="H27" s="133"/>
      <c r="J27" s="205"/>
    </row>
    <row r="28" spans="1:10" s="223" customFormat="1" ht="12.75" x14ac:dyDescent="0.2">
      <c r="A28" s="130" t="s">
        <v>181</v>
      </c>
      <c r="B28" s="119">
        <v>60010</v>
      </c>
      <c r="C28" s="119" t="s">
        <v>60</v>
      </c>
      <c r="D28" s="135" t="s">
        <v>188</v>
      </c>
      <c r="E28" s="113" t="s">
        <v>175</v>
      </c>
      <c r="F28" s="120">
        <f>6260*0.192</f>
        <v>1201.92</v>
      </c>
      <c r="G28" s="134">
        <v>2.37</v>
      </c>
      <c r="H28" s="133">
        <f>TRUNC(G28*F28,2)</f>
        <v>2848.55</v>
      </c>
      <c r="J28" s="205"/>
    </row>
    <row r="29" spans="1:10" ht="12.75" x14ac:dyDescent="0.2">
      <c r="A29" s="221" t="s">
        <v>54</v>
      </c>
      <c r="B29" s="119" t="s">
        <v>71</v>
      </c>
      <c r="C29" s="119" t="s">
        <v>60</v>
      </c>
      <c r="D29" s="135" t="s">
        <v>125</v>
      </c>
      <c r="E29" s="113" t="s">
        <v>44</v>
      </c>
      <c r="F29" s="120">
        <v>6227</v>
      </c>
      <c r="G29" s="136">
        <f>COMPOSIÇÃO!I69</f>
        <v>34.1</v>
      </c>
      <c r="H29" s="133">
        <f t="shared" si="2"/>
        <v>212340.7</v>
      </c>
      <c r="J29" s="206"/>
    </row>
    <row r="30" spans="1:10" s="220" customFormat="1" ht="12.75" x14ac:dyDescent="0.2">
      <c r="A30" s="130" t="s">
        <v>178</v>
      </c>
      <c r="B30" s="114"/>
      <c r="C30" s="114"/>
      <c r="D30" s="235" t="s">
        <v>176</v>
      </c>
      <c r="E30" s="234"/>
      <c r="F30" s="116"/>
      <c r="G30" s="256"/>
      <c r="H30" s="237"/>
      <c r="J30" s="206"/>
    </row>
    <row r="31" spans="1:10" s="220" customFormat="1" ht="12.75" x14ac:dyDescent="0.2">
      <c r="A31" s="246"/>
      <c r="B31" s="230"/>
      <c r="C31" s="230"/>
      <c r="D31" s="247" t="s">
        <v>170</v>
      </c>
      <c r="E31" s="230"/>
      <c r="F31" s="248"/>
      <c r="G31" s="249"/>
      <c r="H31" s="245"/>
      <c r="J31" s="206"/>
    </row>
    <row r="32" spans="1:10" s="220" customFormat="1" ht="12.75" x14ac:dyDescent="0.2">
      <c r="A32" s="259" t="s">
        <v>182</v>
      </c>
      <c r="B32" s="250">
        <v>60010</v>
      </c>
      <c r="C32" s="250" t="s">
        <v>60</v>
      </c>
      <c r="D32" s="260" t="s">
        <v>187</v>
      </c>
      <c r="E32" s="252" t="s">
        <v>175</v>
      </c>
      <c r="F32" s="253">
        <f>1896*0.097</f>
        <v>183.91200000000001</v>
      </c>
      <c r="G32" s="254">
        <v>2.37</v>
      </c>
      <c r="H32" s="255">
        <f>TRUNC(G32*F32,2)</f>
        <v>435.87</v>
      </c>
      <c r="J32" s="206"/>
    </row>
    <row r="33" spans="1:10" s="220" customFormat="1" ht="12.75" x14ac:dyDescent="0.2">
      <c r="A33" s="263"/>
      <c r="B33" s="230"/>
      <c r="C33" s="230"/>
      <c r="D33" s="247" t="s">
        <v>171</v>
      </c>
      <c r="E33" s="230"/>
      <c r="F33" s="248"/>
      <c r="G33" s="249"/>
      <c r="H33" s="245"/>
      <c r="J33" s="206"/>
    </row>
    <row r="34" spans="1:10" s="220" customFormat="1" ht="12.75" x14ac:dyDescent="0.2">
      <c r="A34" s="259" t="s">
        <v>183</v>
      </c>
      <c r="B34" s="250">
        <v>60010</v>
      </c>
      <c r="C34" s="250" t="s">
        <v>60</v>
      </c>
      <c r="D34" s="260" t="s">
        <v>187</v>
      </c>
      <c r="E34" s="252" t="s">
        <v>175</v>
      </c>
      <c r="F34" s="253">
        <f>2161*0.097</f>
        <v>209.61700000000002</v>
      </c>
      <c r="G34" s="262">
        <v>2.37</v>
      </c>
      <c r="H34" s="255">
        <f>TRUNC(G34*F34,2)</f>
        <v>496.79</v>
      </c>
      <c r="J34" s="206"/>
    </row>
    <row r="35" spans="1:10" s="220" customFormat="1" ht="12.75" x14ac:dyDescent="0.2">
      <c r="A35" s="263"/>
      <c r="B35" s="230"/>
      <c r="C35" s="230"/>
      <c r="D35" s="247" t="s">
        <v>172</v>
      </c>
      <c r="E35" s="230"/>
      <c r="F35" s="248"/>
      <c r="G35" s="249"/>
      <c r="H35" s="245"/>
      <c r="J35" s="206"/>
    </row>
    <row r="36" spans="1:10" s="220" customFormat="1" ht="12.75" x14ac:dyDescent="0.2">
      <c r="A36" s="257" t="s">
        <v>184</v>
      </c>
      <c r="B36" s="239">
        <v>60010</v>
      </c>
      <c r="C36" s="239" t="s">
        <v>60</v>
      </c>
      <c r="D36" s="258" t="s">
        <v>187</v>
      </c>
      <c r="E36" s="241" t="s">
        <v>175</v>
      </c>
      <c r="F36" s="242">
        <f>2170*0.097</f>
        <v>210.49</v>
      </c>
      <c r="G36" s="261">
        <v>2.37</v>
      </c>
      <c r="H36" s="244">
        <f>TRUNC(G36*F36,2)</f>
        <v>498.86</v>
      </c>
      <c r="J36" s="206"/>
    </row>
    <row r="37" spans="1:10" s="104" customFormat="1" ht="15" customHeight="1" x14ac:dyDescent="0.2">
      <c r="A37" s="317"/>
      <c r="B37" s="318"/>
      <c r="C37" s="319"/>
      <c r="D37" s="296" t="s">
        <v>51</v>
      </c>
      <c r="E37" s="297"/>
      <c r="F37" s="297"/>
      <c r="G37" s="298"/>
      <c r="H37" s="128">
        <f>SUM(H20:H29:H32,H34,H36)</f>
        <v>567494.27</v>
      </c>
      <c r="J37" s="207"/>
    </row>
    <row r="38" spans="1:10" s="104" customFormat="1" ht="15" customHeight="1" x14ac:dyDescent="0.2">
      <c r="A38" s="310"/>
      <c r="B38" s="311"/>
      <c r="C38" s="311"/>
      <c r="D38" s="311"/>
      <c r="E38" s="311"/>
      <c r="F38" s="311"/>
      <c r="G38" s="311"/>
      <c r="H38" s="312"/>
    </row>
    <row r="39" spans="1:10" s="104" customFormat="1" ht="20.100000000000001" customHeight="1" x14ac:dyDescent="0.2">
      <c r="A39" s="304" t="s">
        <v>8</v>
      </c>
      <c r="B39" s="305"/>
      <c r="C39" s="305"/>
      <c r="D39" s="305"/>
      <c r="E39" s="305"/>
      <c r="F39" s="305"/>
      <c r="G39" s="306"/>
      <c r="H39" s="137">
        <f>SUM(H12,H37,H17)</f>
        <v>627948.68999999994</v>
      </c>
    </row>
    <row r="42" spans="1:10" ht="15" customHeight="1" x14ac:dyDescent="0.2">
      <c r="A42" s="129" t="s">
        <v>7</v>
      </c>
    </row>
    <row r="45" spans="1:10" ht="15" customHeight="1" x14ac:dyDescent="0.2">
      <c r="A45" s="129" t="s">
        <v>7</v>
      </c>
      <c r="H45" s="129"/>
    </row>
  </sheetData>
  <mergeCells count="25">
    <mergeCell ref="D37:G37"/>
    <mergeCell ref="A39:G39"/>
    <mergeCell ref="A6:A7"/>
    <mergeCell ref="B6:B7"/>
    <mergeCell ref="C6:C7"/>
    <mergeCell ref="D6:D7"/>
    <mergeCell ref="E6:E7"/>
    <mergeCell ref="F6:F7"/>
    <mergeCell ref="G6:H6"/>
    <mergeCell ref="A38:H38"/>
    <mergeCell ref="A18:H18"/>
    <mergeCell ref="A13:H13"/>
    <mergeCell ref="A37:C37"/>
    <mergeCell ref="A17:C17"/>
    <mergeCell ref="A12:C12"/>
    <mergeCell ref="D12:G12"/>
    <mergeCell ref="A1:H1"/>
    <mergeCell ref="A3:D3"/>
    <mergeCell ref="A2:E2"/>
    <mergeCell ref="C4:D5"/>
    <mergeCell ref="D17:G17"/>
    <mergeCell ref="A4:B5"/>
    <mergeCell ref="E4:F4"/>
    <mergeCell ref="E5:F5"/>
    <mergeCell ref="G2:H2"/>
  </mergeCells>
  <phoneticPr fontId="29" type="noConversion"/>
  <printOptions horizontalCentered="1" gridLines="1"/>
  <pageMargins left="0.39370078740157483" right="0.39370078740157483" top="1.1811023622047245" bottom="0.59055118110236227" header="0" footer="0"/>
  <pageSetup paperSize="9" scale="83" orientation="landscape" r:id="rId1"/>
  <headerFooter alignWithMargins="0">
    <oddHeader>&amp;C&amp;G</oddHeader>
    <oddFooter>&amp;R&amp;"Arial,Negrito"Gabriel Pesente Piorotti
&amp;"Arial,Itálico"&amp;8Engenheiro Civil - CREA ES-052453/D</oddFooter>
  </headerFooter>
  <rowBreaks count="1" manualBreakCount="1">
    <brk id="13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94"/>
  <sheetViews>
    <sheetView showGridLines="0" view="pageBreakPreview" zoomScale="90" zoomScaleNormal="80" zoomScaleSheetLayoutView="90" workbookViewId="0">
      <pane xSplit="19" ySplit="7" topLeftCell="T8" activePane="bottomRight" state="frozen"/>
      <selection pane="topRight" activeCell="T1" sqref="T1"/>
      <selection pane="bottomLeft" activeCell="A8" sqref="A8"/>
      <selection pane="bottomRight" activeCell="J11" sqref="J11"/>
    </sheetView>
  </sheetViews>
  <sheetFormatPr defaultColWidth="10.7109375" defaultRowHeight="15" customHeight="1" x14ac:dyDescent="0.2"/>
  <cols>
    <col min="1" max="1" width="8.7109375" style="1" customWidth="1"/>
    <col min="2" max="2" width="85.7109375" style="80" customWidth="1"/>
    <col min="3" max="3" width="7.7109375" style="81" customWidth="1"/>
    <col min="4" max="4" width="1.7109375" style="10" customWidth="1"/>
    <col min="5" max="5" width="6.7109375" style="82" customWidth="1"/>
    <col min="6" max="6" width="7.7109375" style="81" bestFit="1" customWidth="1"/>
    <col min="7" max="7" width="1.7109375" style="10" customWidth="1"/>
    <col min="8" max="8" width="6.7109375" style="82" customWidth="1"/>
    <col min="9" max="9" width="11.5703125" style="10" bestFit="1" customWidth="1"/>
    <col min="10" max="10" width="13.85546875" style="10" customWidth="1"/>
    <col min="11" max="12" width="12.140625" style="10" customWidth="1"/>
    <col min="13" max="17" width="10.7109375" style="10" customWidth="1"/>
    <col min="18" max="18" width="11.5703125" style="10" bestFit="1" customWidth="1"/>
    <col min="19" max="19" width="10.7109375" style="10" customWidth="1"/>
    <col min="20" max="16384" width="10.7109375" style="1"/>
  </cols>
  <sheetData>
    <row r="1" spans="1:19" ht="15" customHeight="1" x14ac:dyDescent="0.2">
      <c r="A1" s="339" t="s">
        <v>193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340"/>
      <c r="M1" s="340"/>
      <c r="N1" s="340"/>
      <c r="O1" s="340"/>
      <c r="P1" s="340"/>
      <c r="Q1" s="340"/>
      <c r="R1" s="340"/>
      <c r="S1" s="341"/>
    </row>
    <row r="2" spans="1:19" ht="15" customHeight="1" x14ac:dyDescent="0.2">
      <c r="A2" s="2" t="s">
        <v>165</v>
      </c>
      <c r="B2" s="3"/>
      <c r="C2" s="4"/>
      <c r="D2" s="5"/>
      <c r="E2" s="6"/>
      <c r="F2" s="4"/>
      <c r="G2" s="5"/>
      <c r="H2" s="6"/>
      <c r="I2" s="7"/>
      <c r="J2" s="7"/>
      <c r="K2" s="7"/>
      <c r="L2" s="7"/>
      <c r="M2" s="7"/>
      <c r="N2" s="7"/>
      <c r="O2" s="7"/>
      <c r="P2" s="7"/>
      <c r="Q2" s="7"/>
      <c r="R2" s="8"/>
      <c r="S2" s="8"/>
    </row>
    <row r="3" spans="1:19" ht="15" customHeight="1" x14ac:dyDescent="0.2">
      <c r="A3" s="337" t="s">
        <v>55</v>
      </c>
      <c r="B3" s="338"/>
      <c r="C3" s="4"/>
      <c r="D3" s="5"/>
      <c r="E3" s="6"/>
      <c r="F3" s="4"/>
      <c r="G3" s="5"/>
      <c r="H3" s="6"/>
      <c r="I3" s="7"/>
      <c r="J3" s="7"/>
      <c r="K3" s="7"/>
      <c r="L3" s="7"/>
      <c r="M3" s="7"/>
      <c r="N3" s="342" t="s">
        <v>151</v>
      </c>
      <c r="O3" s="342"/>
      <c r="P3" s="342"/>
      <c r="Q3" s="342"/>
      <c r="R3" s="342"/>
      <c r="S3" s="343"/>
    </row>
    <row r="4" spans="1:19" s="10" customFormat="1" ht="15" customHeight="1" x14ac:dyDescent="0.2">
      <c r="A4" s="333" t="s">
        <v>149</v>
      </c>
      <c r="B4" s="334"/>
      <c r="C4" s="4"/>
      <c r="D4" s="5"/>
      <c r="E4" s="9"/>
      <c r="F4" s="4"/>
      <c r="G4" s="5"/>
      <c r="H4" s="6"/>
      <c r="I4" s="7"/>
      <c r="J4" s="7"/>
      <c r="K4" s="7"/>
      <c r="L4" s="7"/>
      <c r="M4" s="7"/>
      <c r="N4" s="7"/>
      <c r="O4" s="7"/>
      <c r="P4" s="7"/>
      <c r="Q4" s="7"/>
      <c r="R4" s="8"/>
      <c r="S4" s="8"/>
    </row>
    <row r="5" spans="1:19" s="10" customFormat="1" ht="15" customHeight="1" x14ac:dyDescent="0.2">
      <c r="A5" s="335"/>
      <c r="B5" s="336"/>
      <c r="C5" s="4"/>
      <c r="D5" s="5"/>
      <c r="E5" s="9"/>
      <c r="F5" s="4"/>
      <c r="G5" s="5"/>
      <c r="H5" s="6"/>
      <c r="I5" s="7"/>
      <c r="J5" s="7"/>
      <c r="K5" s="7"/>
      <c r="L5" s="7"/>
      <c r="M5" s="7"/>
      <c r="N5" s="7"/>
      <c r="O5" s="7"/>
      <c r="P5" s="7"/>
      <c r="Q5" s="7"/>
      <c r="R5" s="8"/>
      <c r="S5" s="8"/>
    </row>
    <row r="6" spans="1:19" s="11" customFormat="1" ht="23.25" customHeight="1" x14ac:dyDescent="0.2">
      <c r="A6" s="344" t="s">
        <v>2</v>
      </c>
      <c r="B6" s="346" t="s">
        <v>4</v>
      </c>
      <c r="C6" s="348" t="s">
        <v>30</v>
      </c>
      <c r="D6" s="349"/>
      <c r="E6" s="349"/>
      <c r="F6" s="349"/>
      <c r="G6" s="349"/>
      <c r="H6" s="350"/>
      <c r="I6" s="351" t="s">
        <v>127</v>
      </c>
      <c r="J6" s="323" t="s">
        <v>11</v>
      </c>
      <c r="K6" s="325" t="s">
        <v>128</v>
      </c>
      <c r="L6" s="325" t="s">
        <v>33</v>
      </c>
      <c r="M6" s="325" t="s">
        <v>129</v>
      </c>
      <c r="N6" s="325" t="s">
        <v>34</v>
      </c>
      <c r="O6" s="325" t="s">
        <v>40</v>
      </c>
      <c r="P6" s="325" t="s">
        <v>130</v>
      </c>
      <c r="Q6" s="325" t="s">
        <v>131</v>
      </c>
      <c r="R6" s="323" t="s">
        <v>10</v>
      </c>
      <c r="S6" s="351" t="s">
        <v>27</v>
      </c>
    </row>
    <row r="7" spans="1:19" s="11" customFormat="1" ht="23.25" customHeight="1" x14ac:dyDescent="0.2">
      <c r="A7" s="345"/>
      <c r="B7" s="347"/>
      <c r="C7" s="348" t="s">
        <v>31</v>
      </c>
      <c r="D7" s="349"/>
      <c r="E7" s="350"/>
      <c r="F7" s="348" t="s">
        <v>32</v>
      </c>
      <c r="G7" s="349"/>
      <c r="H7" s="350"/>
      <c r="I7" s="352"/>
      <c r="J7" s="324"/>
      <c r="K7" s="326"/>
      <c r="L7" s="326"/>
      <c r="M7" s="326"/>
      <c r="N7" s="326"/>
      <c r="O7" s="326"/>
      <c r="P7" s="326"/>
      <c r="Q7" s="326"/>
      <c r="R7" s="324"/>
      <c r="S7" s="352"/>
    </row>
    <row r="8" spans="1:19" s="11" customFormat="1" ht="15" customHeight="1" x14ac:dyDescent="0.2">
      <c r="A8" s="12" t="s">
        <v>24</v>
      </c>
      <c r="B8" s="13" t="s">
        <v>50</v>
      </c>
      <c r="C8" s="14"/>
      <c r="D8" s="14"/>
      <c r="E8" s="14"/>
      <c r="F8" s="14"/>
      <c r="G8" s="14"/>
      <c r="H8" s="14"/>
      <c r="I8" s="15"/>
      <c r="J8" s="198"/>
      <c r="K8" s="16"/>
      <c r="L8" s="16"/>
      <c r="M8" s="16"/>
      <c r="N8" s="16"/>
      <c r="O8" s="16"/>
      <c r="P8" s="16"/>
      <c r="Q8" s="16"/>
      <c r="R8" s="17"/>
      <c r="S8" s="18"/>
    </row>
    <row r="9" spans="1:19" s="11" customFormat="1" ht="12.75" x14ac:dyDescent="0.2">
      <c r="A9" s="19" t="s">
        <v>36</v>
      </c>
      <c r="B9" s="20" t="str">
        <f>'Planilha Orçamentária'!D9</f>
        <v>Placa de obra nas dimensões de 2,0 x 4,0 m, padrão PMI</v>
      </c>
      <c r="C9" s="14"/>
      <c r="D9" s="14"/>
      <c r="E9" s="14"/>
      <c r="F9" s="14"/>
      <c r="G9" s="14"/>
      <c r="H9" s="14"/>
      <c r="I9" s="15"/>
      <c r="J9" s="198"/>
      <c r="K9" s="16"/>
      <c r="L9" s="16"/>
      <c r="M9" s="16"/>
      <c r="N9" s="16"/>
      <c r="O9" s="16"/>
      <c r="P9" s="16"/>
      <c r="Q9" s="16"/>
      <c r="R9" s="17"/>
      <c r="S9" s="18"/>
    </row>
    <row r="10" spans="1:19" s="11" customFormat="1" ht="12.75" x14ac:dyDescent="0.2">
      <c r="A10" s="195"/>
      <c r="B10" s="191" t="s">
        <v>126</v>
      </c>
      <c r="C10" s="194"/>
      <c r="D10" s="194"/>
      <c r="E10" s="194"/>
      <c r="F10" s="194"/>
      <c r="G10" s="194"/>
      <c r="H10" s="194"/>
      <c r="I10" s="192"/>
      <c r="J10" s="199">
        <v>1</v>
      </c>
      <c r="K10" s="22"/>
      <c r="L10" s="22">
        <v>4</v>
      </c>
      <c r="M10" s="22">
        <v>2</v>
      </c>
      <c r="O10" s="22"/>
      <c r="P10" s="22"/>
      <c r="Q10" s="22"/>
      <c r="R10" s="22">
        <f>L10*M10*J10</f>
        <v>8</v>
      </c>
      <c r="S10" s="193"/>
    </row>
    <row r="11" spans="1:19" s="11" customFormat="1" ht="12.75" x14ac:dyDescent="0.2">
      <c r="A11" s="21"/>
      <c r="B11" s="23" t="s">
        <v>11</v>
      </c>
      <c r="C11" s="24"/>
      <c r="D11" s="24"/>
      <c r="E11" s="24"/>
      <c r="F11" s="24"/>
      <c r="G11" s="24"/>
      <c r="H11" s="24"/>
      <c r="I11" s="25"/>
      <c r="J11" s="200"/>
      <c r="K11" s="26"/>
      <c r="L11" s="26"/>
      <c r="M11" s="26"/>
      <c r="N11" s="26"/>
      <c r="O11" s="26"/>
      <c r="P11" s="26"/>
      <c r="Q11" s="26"/>
      <c r="R11" s="27">
        <f>R10</f>
        <v>8</v>
      </c>
      <c r="S11" s="28" t="s">
        <v>6</v>
      </c>
    </row>
    <row r="12" spans="1:19" s="11" customFormat="1" ht="12.75" x14ac:dyDescent="0.2">
      <c r="A12" s="21"/>
      <c r="B12" s="20"/>
      <c r="C12" s="14"/>
      <c r="D12" s="14"/>
      <c r="E12" s="14"/>
      <c r="F12" s="14"/>
      <c r="G12" s="14"/>
      <c r="H12" s="14"/>
      <c r="I12" s="15"/>
      <c r="J12" s="198"/>
      <c r="K12" s="16"/>
      <c r="L12" s="16"/>
      <c r="M12" s="16"/>
      <c r="N12" s="16"/>
      <c r="O12" s="16"/>
      <c r="P12" s="16"/>
      <c r="Q12" s="16"/>
      <c r="R12" s="17"/>
      <c r="S12" s="18"/>
    </row>
    <row r="13" spans="1:19" s="11" customFormat="1" ht="25.5" x14ac:dyDescent="0.2">
      <c r="A13" s="19" t="s">
        <v>64</v>
      </c>
      <c r="B13" s="20" t="str">
        <f>'Planilha Orçamentária'!D10</f>
        <v>Aluguel mensal container para almoxarifado, incl. porta, 2 janelas, 1 pt iluminação, Isolamento térmico (teto), piso em comp. Naval pintado, cert. NR18, incl. laudo descontaminação.</v>
      </c>
      <c r="C13" s="14"/>
      <c r="D13" s="14"/>
      <c r="E13" s="14"/>
      <c r="F13" s="14"/>
      <c r="G13" s="14"/>
      <c r="H13" s="14"/>
      <c r="I13" s="15"/>
      <c r="J13" s="198"/>
      <c r="K13" s="16"/>
      <c r="L13" s="16"/>
      <c r="M13" s="16"/>
      <c r="N13" s="16"/>
      <c r="O13" s="16"/>
      <c r="P13" s="16"/>
      <c r="Q13" s="16"/>
      <c r="R13" s="17"/>
      <c r="S13" s="18"/>
    </row>
    <row r="14" spans="1:19" s="11" customFormat="1" ht="12.75" x14ac:dyDescent="0.2">
      <c r="A14" s="195"/>
      <c r="B14" s="191" t="s">
        <v>126</v>
      </c>
      <c r="C14" s="194"/>
      <c r="D14" s="194"/>
      <c r="E14" s="194"/>
      <c r="F14" s="194"/>
      <c r="G14" s="194"/>
      <c r="H14" s="194"/>
      <c r="I14" s="192"/>
      <c r="J14" s="199">
        <v>6</v>
      </c>
      <c r="K14" s="22"/>
      <c r="L14" s="22"/>
      <c r="M14" s="22"/>
      <c r="O14" s="22"/>
      <c r="P14" s="22"/>
      <c r="Q14" s="22"/>
      <c r="R14" s="22">
        <f>J14</f>
        <v>6</v>
      </c>
      <c r="S14" s="193"/>
    </row>
    <row r="15" spans="1:19" s="11" customFormat="1" ht="12.75" x14ac:dyDescent="0.2">
      <c r="A15" s="21"/>
      <c r="B15" s="23" t="s">
        <v>11</v>
      </c>
      <c r="C15" s="24"/>
      <c r="D15" s="24"/>
      <c r="E15" s="24"/>
      <c r="F15" s="24"/>
      <c r="G15" s="24"/>
      <c r="H15" s="24"/>
      <c r="I15" s="25"/>
      <c r="J15" s="200"/>
      <c r="K15" s="26"/>
      <c r="L15" s="26"/>
      <c r="M15" s="26"/>
      <c r="N15" s="26"/>
      <c r="O15" s="26"/>
      <c r="P15" s="26"/>
      <c r="Q15" s="26"/>
      <c r="R15" s="27">
        <f>R14</f>
        <v>6</v>
      </c>
      <c r="S15" s="28" t="s">
        <v>65</v>
      </c>
    </row>
    <row r="16" spans="1:19" s="11" customFormat="1" ht="12.75" x14ac:dyDescent="0.2">
      <c r="A16" s="21"/>
      <c r="B16" s="20"/>
      <c r="C16" s="14"/>
      <c r="D16" s="14"/>
      <c r="E16" s="14"/>
      <c r="F16" s="14"/>
      <c r="G16" s="14"/>
      <c r="H16" s="14"/>
      <c r="I16" s="15"/>
      <c r="J16" s="198"/>
      <c r="K16" s="16"/>
      <c r="L16" s="16"/>
      <c r="M16" s="16"/>
      <c r="N16" s="16"/>
      <c r="O16" s="16"/>
      <c r="P16" s="16"/>
      <c r="Q16" s="16"/>
      <c r="R16" s="17"/>
      <c r="S16" s="18"/>
    </row>
    <row r="17" spans="1:19" s="11" customFormat="1" ht="12.75" x14ac:dyDescent="0.2">
      <c r="A17" s="19" t="s">
        <v>66</v>
      </c>
      <c r="B17" s="20" t="str">
        <f>'Planilha Orçamentária'!D11</f>
        <v>Escavação e carga de material de 1ª categoria, com trator de esteira e pá carregadeira</v>
      </c>
      <c r="C17" s="14"/>
      <c r="D17" s="14"/>
      <c r="E17" s="14"/>
      <c r="F17" s="14"/>
      <c r="G17" s="14"/>
      <c r="H17" s="14"/>
      <c r="I17" s="15"/>
      <c r="J17" s="198"/>
      <c r="K17" s="16"/>
      <c r="L17" s="16"/>
      <c r="M17" s="16"/>
      <c r="N17" s="16"/>
      <c r="O17" s="16"/>
      <c r="P17" s="16"/>
      <c r="Q17" s="16"/>
      <c r="R17" s="17"/>
      <c r="S17" s="18"/>
    </row>
    <row r="18" spans="1:19" s="11" customFormat="1" ht="12.75" x14ac:dyDescent="0.2">
      <c r="A18" s="19"/>
      <c r="B18" s="20" t="s">
        <v>172</v>
      </c>
      <c r="C18" s="14"/>
      <c r="D18" s="14"/>
      <c r="E18" s="14"/>
      <c r="F18" s="14"/>
      <c r="G18" s="14"/>
      <c r="H18" s="14"/>
      <c r="I18" s="15"/>
      <c r="J18" s="198"/>
      <c r="K18" s="16"/>
      <c r="L18" s="16"/>
      <c r="M18" s="16"/>
      <c r="N18" s="16"/>
      <c r="O18" s="16"/>
      <c r="P18" s="16"/>
      <c r="Q18" s="16"/>
      <c r="R18" s="198"/>
      <c r="S18" s="229"/>
    </row>
    <row r="19" spans="1:19" s="11" customFormat="1" ht="12.75" x14ac:dyDescent="0.2">
      <c r="A19" s="195"/>
      <c r="B19" s="191" t="s">
        <v>132</v>
      </c>
      <c r="C19" s="194"/>
      <c r="D19" s="194"/>
      <c r="E19" s="194"/>
      <c r="F19" s="194"/>
      <c r="G19" s="194"/>
      <c r="H19" s="194"/>
      <c r="I19" s="192"/>
      <c r="J19" s="199"/>
      <c r="K19" s="22"/>
      <c r="L19" s="22"/>
      <c r="M19" s="22"/>
      <c r="O19" s="22">
        <v>234.5</v>
      </c>
      <c r="P19" s="22"/>
      <c r="Q19" s="22"/>
      <c r="R19" s="22">
        <f>O19</f>
        <v>234.5</v>
      </c>
      <c r="S19" s="193"/>
    </row>
    <row r="20" spans="1:19" s="11" customFormat="1" ht="12.75" x14ac:dyDescent="0.2">
      <c r="A20" s="21"/>
      <c r="B20" s="23" t="s">
        <v>11</v>
      </c>
      <c r="C20" s="24"/>
      <c r="D20" s="24"/>
      <c r="E20" s="24"/>
      <c r="F20" s="24"/>
      <c r="G20" s="24"/>
      <c r="H20" s="24"/>
      <c r="I20" s="25"/>
      <c r="J20" s="200"/>
      <c r="K20" s="26"/>
      <c r="L20" s="26"/>
      <c r="M20" s="26"/>
      <c r="N20" s="26"/>
      <c r="O20" s="26"/>
      <c r="P20" s="26"/>
      <c r="Q20" s="26"/>
      <c r="R20" s="27">
        <f>R19</f>
        <v>234.5</v>
      </c>
      <c r="S20" s="28" t="s">
        <v>9</v>
      </c>
    </row>
    <row r="21" spans="1:19" s="11" customFormat="1" ht="12.75" x14ac:dyDescent="0.2">
      <c r="A21" s="21"/>
      <c r="B21" s="20"/>
      <c r="C21" s="14"/>
      <c r="D21" s="14"/>
      <c r="E21" s="14"/>
      <c r="F21" s="14"/>
      <c r="G21" s="14"/>
      <c r="H21" s="14"/>
      <c r="I21" s="15"/>
      <c r="J21" s="198"/>
      <c r="K21" s="16"/>
      <c r="L21" s="16"/>
      <c r="M21" s="16"/>
      <c r="N21" s="16"/>
      <c r="O21" s="16"/>
      <c r="P21" s="16"/>
      <c r="Q21" s="16"/>
      <c r="R21" s="17"/>
      <c r="S21" s="18"/>
    </row>
    <row r="22" spans="1:19" s="11" customFormat="1" ht="15" customHeight="1" x14ac:dyDescent="0.2">
      <c r="A22" s="12" t="s">
        <v>23</v>
      </c>
      <c r="B22" s="13" t="str">
        <f>'Planilha Orçamentária'!D14</f>
        <v xml:space="preserve">DRENAGEM </v>
      </c>
      <c r="C22" s="29"/>
      <c r="D22" s="30"/>
      <c r="E22" s="31"/>
      <c r="F22" s="29"/>
      <c r="G22" s="32"/>
      <c r="H22" s="31"/>
      <c r="I22" s="33"/>
      <c r="J22" s="34"/>
      <c r="K22" s="35"/>
      <c r="L22" s="34"/>
      <c r="M22" s="34"/>
      <c r="N22" s="34"/>
      <c r="O22" s="34"/>
      <c r="P22" s="34"/>
      <c r="Q22" s="34"/>
      <c r="R22" s="36"/>
      <c r="S22" s="37"/>
    </row>
    <row r="23" spans="1:19" s="11" customFormat="1" ht="15" customHeight="1" x14ac:dyDescent="0.2">
      <c r="A23" s="38" t="s">
        <v>46</v>
      </c>
      <c r="B23" s="330" t="str">
        <f>'Planilha Orçamentária'!D15</f>
        <v>Caixa Boca de Lobo em bloco pré-moldado para diâm.= 0,30m e 0,40m (0,80 x 0,80m)</v>
      </c>
      <c r="C23" s="331"/>
      <c r="D23" s="331"/>
      <c r="E23" s="331"/>
      <c r="F23" s="331"/>
      <c r="G23" s="331"/>
      <c r="H23" s="331"/>
      <c r="I23" s="331"/>
      <c r="J23" s="331"/>
      <c r="K23" s="331"/>
      <c r="L23" s="331"/>
      <c r="M23" s="331"/>
      <c r="N23" s="331"/>
      <c r="O23" s="331"/>
      <c r="P23" s="331"/>
      <c r="Q23" s="331"/>
      <c r="R23" s="331"/>
      <c r="S23" s="54"/>
    </row>
    <row r="24" spans="1:19" s="11" customFormat="1" ht="15" customHeight="1" x14ac:dyDescent="0.2">
      <c r="A24" s="38"/>
      <c r="B24" s="216" t="s">
        <v>170</v>
      </c>
      <c r="C24" s="217"/>
      <c r="D24" s="217"/>
      <c r="E24" s="217"/>
      <c r="F24" s="217"/>
      <c r="G24" s="217"/>
      <c r="H24" s="217"/>
      <c r="I24" s="217"/>
      <c r="J24" s="217"/>
      <c r="K24" s="217"/>
      <c r="L24" s="217"/>
      <c r="M24" s="217"/>
      <c r="N24" s="217"/>
      <c r="O24" s="217"/>
      <c r="P24" s="217"/>
      <c r="Q24" s="217"/>
      <c r="R24" s="217"/>
      <c r="S24" s="54"/>
    </row>
    <row r="25" spans="1:19" s="11" customFormat="1" ht="12.75" x14ac:dyDescent="0.2">
      <c r="A25" s="196"/>
      <c r="B25" s="39" t="s">
        <v>133</v>
      </c>
      <c r="C25" s="79" t="s">
        <v>137</v>
      </c>
      <c r="D25" s="201" t="s">
        <v>134</v>
      </c>
      <c r="E25" s="40">
        <v>10</v>
      </c>
      <c r="F25" s="79"/>
      <c r="G25" s="79"/>
      <c r="H25" s="79"/>
      <c r="I25" s="79" t="s">
        <v>140</v>
      </c>
      <c r="J25" s="55">
        <v>2</v>
      </c>
      <c r="K25" s="40"/>
      <c r="L25" s="40"/>
      <c r="M25" s="40"/>
      <c r="N25" s="41"/>
      <c r="O25" s="41"/>
      <c r="P25" s="41"/>
      <c r="Q25" s="41"/>
      <c r="R25" s="42">
        <f>J25</f>
        <v>2</v>
      </c>
      <c r="S25" s="37"/>
    </row>
    <row r="26" spans="1:19" s="11" customFormat="1" ht="12.75" x14ac:dyDescent="0.2">
      <c r="A26" s="196"/>
      <c r="B26" s="39" t="s">
        <v>133</v>
      </c>
      <c r="C26" s="79" t="s">
        <v>138</v>
      </c>
      <c r="D26" s="201" t="s">
        <v>134</v>
      </c>
      <c r="E26" s="40">
        <v>5</v>
      </c>
      <c r="F26" s="79"/>
      <c r="G26" s="79"/>
      <c r="H26" s="79"/>
      <c r="I26" s="79" t="s">
        <v>140</v>
      </c>
      <c r="J26" s="55">
        <v>2</v>
      </c>
      <c r="K26" s="40"/>
      <c r="L26" s="40"/>
      <c r="M26" s="40"/>
      <c r="N26" s="41"/>
      <c r="O26" s="41"/>
      <c r="P26" s="41"/>
      <c r="Q26" s="41"/>
      <c r="R26" s="42">
        <f t="shared" ref="R26:R37" si="0">J26</f>
        <v>2</v>
      </c>
      <c r="S26" s="37"/>
    </row>
    <row r="27" spans="1:19" s="11" customFormat="1" ht="12.75" x14ac:dyDescent="0.2">
      <c r="A27" s="196"/>
      <c r="B27" s="39" t="s">
        <v>133</v>
      </c>
      <c r="C27" s="79" t="s">
        <v>154</v>
      </c>
      <c r="D27" s="201" t="s">
        <v>134</v>
      </c>
      <c r="E27" s="40">
        <v>3</v>
      </c>
      <c r="F27" s="79"/>
      <c r="G27" s="79"/>
      <c r="H27" s="79"/>
      <c r="I27" s="79" t="s">
        <v>140</v>
      </c>
      <c r="J27" s="55">
        <v>2</v>
      </c>
      <c r="K27" s="40"/>
      <c r="L27" s="40"/>
      <c r="M27" s="40"/>
      <c r="N27" s="41"/>
      <c r="O27" s="41"/>
      <c r="P27" s="41"/>
      <c r="Q27" s="41"/>
      <c r="R27" s="42">
        <f t="shared" si="0"/>
        <v>2</v>
      </c>
      <c r="S27" s="37"/>
    </row>
    <row r="28" spans="1:19" s="11" customFormat="1" ht="12.75" x14ac:dyDescent="0.2">
      <c r="A28" s="196"/>
      <c r="B28" s="39" t="s">
        <v>133</v>
      </c>
      <c r="C28" s="79" t="s">
        <v>155</v>
      </c>
      <c r="D28" s="201" t="s">
        <v>134</v>
      </c>
      <c r="E28" s="40">
        <v>1</v>
      </c>
      <c r="F28" s="79"/>
      <c r="G28" s="79"/>
      <c r="H28" s="79"/>
      <c r="I28" s="79" t="s">
        <v>140</v>
      </c>
      <c r="J28" s="55">
        <v>2</v>
      </c>
      <c r="K28" s="40"/>
      <c r="L28" s="40"/>
      <c r="M28" s="40"/>
      <c r="N28" s="41"/>
      <c r="O28" s="41"/>
      <c r="P28" s="41"/>
      <c r="Q28" s="41"/>
      <c r="R28" s="42">
        <f t="shared" si="0"/>
        <v>2</v>
      </c>
      <c r="S28" s="37"/>
    </row>
    <row r="29" spans="1:19" s="11" customFormat="1" ht="12.75" x14ac:dyDescent="0.2">
      <c r="A29" s="196"/>
      <c r="B29" s="39" t="s">
        <v>133</v>
      </c>
      <c r="C29" s="79" t="s">
        <v>156</v>
      </c>
      <c r="D29" s="201" t="s">
        <v>134</v>
      </c>
      <c r="E29" s="40">
        <v>15</v>
      </c>
      <c r="F29" s="79"/>
      <c r="G29" s="79"/>
      <c r="H29" s="79"/>
      <c r="I29" s="79" t="s">
        <v>140</v>
      </c>
      <c r="J29" s="55">
        <v>2</v>
      </c>
      <c r="K29" s="40"/>
      <c r="L29" s="40"/>
      <c r="M29" s="40"/>
      <c r="N29" s="41"/>
      <c r="O29" s="41"/>
      <c r="P29" s="41"/>
      <c r="Q29" s="41"/>
      <c r="R29" s="42">
        <f t="shared" si="0"/>
        <v>2</v>
      </c>
      <c r="S29" s="37"/>
    </row>
    <row r="30" spans="1:19" s="11" customFormat="1" ht="12.75" x14ac:dyDescent="0.2">
      <c r="A30" s="196"/>
      <c r="B30" s="39" t="s">
        <v>133</v>
      </c>
      <c r="C30" s="79" t="s">
        <v>157</v>
      </c>
      <c r="D30" s="201" t="s">
        <v>134</v>
      </c>
      <c r="E30" s="40">
        <v>11</v>
      </c>
      <c r="F30" s="79"/>
      <c r="G30" s="79"/>
      <c r="H30" s="79"/>
      <c r="I30" s="79" t="s">
        <v>140</v>
      </c>
      <c r="J30" s="55">
        <v>2</v>
      </c>
      <c r="K30" s="40"/>
      <c r="L30" s="40"/>
      <c r="M30" s="40"/>
      <c r="N30" s="41"/>
      <c r="O30" s="41"/>
      <c r="P30" s="41"/>
      <c r="Q30" s="41"/>
      <c r="R30" s="42">
        <f t="shared" si="0"/>
        <v>2</v>
      </c>
      <c r="S30" s="37"/>
    </row>
    <row r="31" spans="1:19" s="11" customFormat="1" ht="12.75" x14ac:dyDescent="0.2">
      <c r="A31" s="196"/>
      <c r="B31" s="213" t="s">
        <v>171</v>
      </c>
      <c r="C31" s="79"/>
      <c r="D31" s="201"/>
      <c r="E31" s="40"/>
      <c r="F31" s="79"/>
      <c r="G31" s="79"/>
      <c r="H31" s="79"/>
      <c r="I31" s="79"/>
      <c r="J31" s="55"/>
      <c r="K31" s="40"/>
      <c r="L31" s="40"/>
      <c r="M31" s="40"/>
      <c r="N31" s="41"/>
      <c r="O31" s="41"/>
      <c r="P31" s="41"/>
      <c r="Q31" s="41"/>
      <c r="R31" s="42"/>
      <c r="S31" s="37"/>
    </row>
    <row r="32" spans="1:19" s="11" customFormat="1" ht="12.75" x14ac:dyDescent="0.2">
      <c r="A32" s="196"/>
      <c r="B32" s="39" t="s">
        <v>133</v>
      </c>
      <c r="C32" s="79" t="s">
        <v>158</v>
      </c>
      <c r="D32" s="201" t="s">
        <v>134</v>
      </c>
      <c r="E32" s="40">
        <v>12</v>
      </c>
      <c r="F32" s="79"/>
      <c r="G32" s="79"/>
      <c r="H32" s="79"/>
      <c r="I32" s="79" t="s">
        <v>140</v>
      </c>
      <c r="J32" s="55">
        <v>2</v>
      </c>
      <c r="K32" s="40"/>
      <c r="L32" s="40"/>
      <c r="M32" s="40"/>
      <c r="N32" s="41"/>
      <c r="O32" s="41"/>
      <c r="P32" s="41"/>
      <c r="Q32" s="41"/>
      <c r="R32" s="42">
        <f t="shared" si="0"/>
        <v>2</v>
      </c>
      <c r="S32" s="37"/>
    </row>
    <row r="33" spans="1:19" s="11" customFormat="1" ht="12.75" x14ac:dyDescent="0.2">
      <c r="A33" s="196"/>
      <c r="B33" s="39" t="s">
        <v>133</v>
      </c>
      <c r="C33" s="79" t="s">
        <v>159</v>
      </c>
      <c r="D33" s="201" t="s">
        <v>134</v>
      </c>
      <c r="E33" s="40">
        <v>14</v>
      </c>
      <c r="F33" s="79"/>
      <c r="G33" s="79"/>
      <c r="H33" s="79"/>
      <c r="I33" s="79" t="s">
        <v>140</v>
      </c>
      <c r="J33" s="55">
        <v>2</v>
      </c>
      <c r="K33" s="40"/>
      <c r="L33" s="40"/>
      <c r="M33" s="40"/>
      <c r="N33" s="41"/>
      <c r="O33" s="41"/>
      <c r="P33" s="41"/>
      <c r="Q33" s="41"/>
      <c r="R33" s="42">
        <f t="shared" si="0"/>
        <v>2</v>
      </c>
      <c r="S33" s="37"/>
    </row>
    <row r="34" spans="1:19" s="11" customFormat="1" ht="12.75" x14ac:dyDescent="0.2">
      <c r="A34" s="196"/>
      <c r="B34" s="213" t="s">
        <v>172</v>
      </c>
      <c r="C34" s="79"/>
      <c r="D34" s="201"/>
      <c r="E34" s="40"/>
      <c r="F34" s="79"/>
      <c r="G34" s="79"/>
      <c r="H34" s="79"/>
      <c r="I34" s="79"/>
      <c r="J34" s="55"/>
      <c r="K34" s="40"/>
      <c r="L34" s="40"/>
      <c r="M34" s="40"/>
      <c r="N34" s="41"/>
      <c r="O34" s="41"/>
      <c r="P34" s="41"/>
      <c r="Q34" s="41"/>
      <c r="R34" s="42"/>
      <c r="S34" s="37"/>
    </row>
    <row r="35" spans="1:19" s="11" customFormat="1" ht="12.75" x14ac:dyDescent="0.2">
      <c r="A35" s="196"/>
      <c r="B35" s="39" t="s">
        <v>133</v>
      </c>
      <c r="C35" s="79" t="s">
        <v>160</v>
      </c>
      <c r="D35" s="201" t="s">
        <v>134</v>
      </c>
      <c r="E35" s="40">
        <v>17</v>
      </c>
      <c r="F35" s="79"/>
      <c r="G35" s="79"/>
      <c r="H35" s="79"/>
      <c r="I35" s="79" t="s">
        <v>140</v>
      </c>
      <c r="J35" s="55">
        <v>2</v>
      </c>
      <c r="K35" s="40"/>
      <c r="L35" s="40"/>
      <c r="M35" s="40"/>
      <c r="N35" s="41"/>
      <c r="O35" s="41"/>
      <c r="P35" s="41"/>
      <c r="Q35" s="41"/>
      <c r="R35" s="42">
        <f t="shared" si="0"/>
        <v>2</v>
      </c>
      <c r="S35" s="37"/>
    </row>
    <row r="36" spans="1:19" s="11" customFormat="1" ht="12.75" x14ac:dyDescent="0.2">
      <c r="A36" s="196"/>
      <c r="B36" s="39" t="s">
        <v>133</v>
      </c>
      <c r="C36" s="79" t="s">
        <v>161</v>
      </c>
      <c r="D36" s="201" t="s">
        <v>134</v>
      </c>
      <c r="E36" s="40">
        <v>2</v>
      </c>
      <c r="F36" s="79"/>
      <c r="G36" s="79"/>
      <c r="H36" s="79"/>
      <c r="I36" s="79" t="s">
        <v>140</v>
      </c>
      <c r="J36" s="55">
        <v>2</v>
      </c>
      <c r="K36" s="40"/>
      <c r="L36" s="40"/>
      <c r="M36" s="40"/>
      <c r="N36" s="41"/>
      <c r="O36" s="41"/>
      <c r="P36" s="41"/>
      <c r="Q36" s="41"/>
      <c r="R36" s="42">
        <f t="shared" si="0"/>
        <v>2</v>
      </c>
      <c r="S36" s="37"/>
    </row>
    <row r="37" spans="1:19" s="11" customFormat="1" ht="12.75" x14ac:dyDescent="0.2">
      <c r="A37" s="196"/>
      <c r="B37" s="39" t="s">
        <v>133</v>
      </c>
      <c r="C37" s="79" t="s">
        <v>162</v>
      </c>
      <c r="D37" s="201" t="s">
        <v>134</v>
      </c>
      <c r="E37" s="40">
        <v>16</v>
      </c>
      <c r="F37" s="79"/>
      <c r="G37" s="79"/>
      <c r="H37" s="79"/>
      <c r="I37" s="79" t="s">
        <v>140</v>
      </c>
      <c r="J37" s="55">
        <v>2</v>
      </c>
      <c r="K37" s="40"/>
      <c r="L37" s="40"/>
      <c r="M37" s="40"/>
      <c r="N37" s="41"/>
      <c r="O37" s="41"/>
      <c r="P37" s="41"/>
      <c r="Q37" s="41"/>
      <c r="R37" s="42">
        <f t="shared" si="0"/>
        <v>2</v>
      </c>
      <c r="S37" s="37"/>
    </row>
    <row r="38" spans="1:19" s="11" customFormat="1" ht="15" customHeight="1" x14ac:dyDescent="0.2">
      <c r="A38" s="43"/>
      <c r="B38" s="44" t="s">
        <v>11</v>
      </c>
      <c r="C38" s="45"/>
      <c r="D38" s="46"/>
      <c r="E38" s="47"/>
      <c r="F38" s="45"/>
      <c r="G38" s="48"/>
      <c r="H38" s="47"/>
      <c r="I38" s="49"/>
      <c r="J38" s="49"/>
      <c r="K38" s="50"/>
      <c r="L38" s="50"/>
      <c r="M38" s="50"/>
      <c r="N38" s="50"/>
      <c r="O38" s="50"/>
      <c r="P38" s="50"/>
      <c r="Q38" s="50"/>
      <c r="R38" s="51">
        <f>SUM(R25:R37)</f>
        <v>22</v>
      </c>
      <c r="S38" s="52" t="s">
        <v>5</v>
      </c>
    </row>
    <row r="39" spans="1:19" s="11" customFormat="1" ht="12.75" x14ac:dyDescent="0.2">
      <c r="A39" s="43"/>
      <c r="B39" s="56"/>
      <c r="C39" s="57"/>
      <c r="D39" s="58"/>
      <c r="E39" s="59"/>
      <c r="F39" s="57"/>
      <c r="G39" s="60"/>
      <c r="H39" s="59"/>
      <c r="I39" s="33"/>
      <c r="J39" s="33"/>
      <c r="K39" s="61"/>
      <c r="L39" s="61"/>
      <c r="M39" s="61"/>
      <c r="N39" s="61"/>
      <c r="O39" s="61"/>
      <c r="P39" s="61"/>
      <c r="Q39" s="61"/>
      <c r="R39" s="62"/>
      <c r="S39" s="63"/>
    </row>
    <row r="40" spans="1:19" s="11" customFormat="1" ht="15" customHeight="1" x14ac:dyDescent="0.2">
      <c r="A40" s="38" t="s">
        <v>47</v>
      </c>
      <c r="B40" s="330" t="str">
        <f>'Planilha Orçamentária'!D16</f>
        <v>Dissipador de energia aplicado a saída de bueiro/descida d'agua de aterro (DEB-01)</v>
      </c>
      <c r="C40" s="328"/>
      <c r="D40" s="328"/>
      <c r="E40" s="328"/>
      <c r="F40" s="328"/>
      <c r="G40" s="328"/>
      <c r="H40" s="328"/>
      <c r="I40" s="328"/>
      <c r="J40" s="328"/>
      <c r="K40" s="328"/>
      <c r="L40" s="328"/>
      <c r="M40" s="328"/>
      <c r="N40" s="328"/>
      <c r="O40" s="328"/>
      <c r="P40" s="328"/>
      <c r="Q40" s="328"/>
      <c r="R40" s="329"/>
      <c r="S40" s="63"/>
    </row>
    <row r="41" spans="1:19" s="11" customFormat="1" ht="15" customHeight="1" x14ac:dyDescent="0.2">
      <c r="A41" s="38"/>
      <c r="B41" s="216" t="s">
        <v>170</v>
      </c>
      <c r="C41" s="214"/>
      <c r="D41" s="214"/>
      <c r="E41" s="214"/>
      <c r="F41" s="214"/>
      <c r="G41" s="214"/>
      <c r="H41" s="214"/>
      <c r="I41" s="214"/>
      <c r="J41" s="214"/>
      <c r="K41" s="214"/>
      <c r="L41" s="214"/>
      <c r="M41" s="214"/>
      <c r="N41" s="214"/>
      <c r="O41" s="214"/>
      <c r="P41" s="214"/>
      <c r="Q41" s="214"/>
      <c r="R41" s="215"/>
      <c r="S41" s="63"/>
    </row>
    <row r="42" spans="1:19" s="11" customFormat="1" ht="12.75" x14ac:dyDescent="0.2">
      <c r="A42" s="196"/>
      <c r="B42" s="39" t="s">
        <v>133</v>
      </c>
      <c r="C42" s="79" t="s">
        <v>137</v>
      </c>
      <c r="D42" s="201" t="s">
        <v>134</v>
      </c>
      <c r="E42" s="40">
        <v>10</v>
      </c>
      <c r="F42" s="79"/>
      <c r="G42" s="79"/>
      <c r="H42" s="79"/>
      <c r="I42" s="79" t="s">
        <v>139</v>
      </c>
      <c r="J42" s="55">
        <v>1</v>
      </c>
      <c r="K42" s="40"/>
      <c r="L42" s="40"/>
      <c r="M42" s="40"/>
      <c r="N42" s="41"/>
      <c r="O42" s="41"/>
      <c r="P42" s="41"/>
      <c r="Q42" s="41"/>
      <c r="R42" s="42">
        <f>J42</f>
        <v>1</v>
      </c>
      <c r="S42" s="37"/>
    </row>
    <row r="43" spans="1:19" s="11" customFormat="1" ht="12.75" x14ac:dyDescent="0.2">
      <c r="A43" s="196"/>
      <c r="B43" s="39" t="s">
        <v>133</v>
      </c>
      <c r="C43" s="79" t="s">
        <v>138</v>
      </c>
      <c r="D43" s="201" t="s">
        <v>134</v>
      </c>
      <c r="E43" s="40">
        <v>5</v>
      </c>
      <c r="F43" s="79"/>
      <c r="G43" s="79"/>
      <c r="H43" s="79"/>
      <c r="I43" s="79" t="s">
        <v>136</v>
      </c>
      <c r="J43" s="55">
        <v>1</v>
      </c>
      <c r="K43" s="40"/>
      <c r="L43" s="40"/>
      <c r="M43" s="40"/>
      <c r="N43" s="41"/>
      <c r="O43" s="41"/>
      <c r="P43" s="41"/>
      <c r="Q43" s="41"/>
      <c r="R43" s="42">
        <f t="shared" ref="R43:R52" si="1">J43</f>
        <v>1</v>
      </c>
      <c r="S43" s="37"/>
    </row>
    <row r="44" spans="1:19" s="11" customFormat="1" ht="12.75" x14ac:dyDescent="0.2">
      <c r="A44" s="196"/>
      <c r="B44" s="39" t="s">
        <v>133</v>
      </c>
      <c r="C44" s="79" t="s">
        <v>154</v>
      </c>
      <c r="D44" s="201" t="s">
        <v>134</v>
      </c>
      <c r="E44" s="40">
        <v>3</v>
      </c>
      <c r="F44" s="79"/>
      <c r="G44" s="79"/>
      <c r="H44" s="79"/>
      <c r="I44" s="79" t="s">
        <v>139</v>
      </c>
      <c r="J44" s="55">
        <v>1</v>
      </c>
      <c r="K44" s="40"/>
      <c r="L44" s="40"/>
      <c r="M44" s="40"/>
      <c r="N44" s="41"/>
      <c r="O44" s="41"/>
      <c r="P44" s="41"/>
      <c r="Q44" s="41"/>
      <c r="R44" s="42">
        <f t="shared" si="1"/>
        <v>1</v>
      </c>
      <c r="S44" s="37"/>
    </row>
    <row r="45" spans="1:19" s="11" customFormat="1" ht="12.75" x14ac:dyDescent="0.2">
      <c r="A45" s="196"/>
      <c r="B45" s="39" t="s">
        <v>133</v>
      </c>
      <c r="C45" s="79" t="s">
        <v>155</v>
      </c>
      <c r="D45" s="201" t="s">
        <v>134</v>
      </c>
      <c r="E45" s="40">
        <v>1</v>
      </c>
      <c r="F45" s="79"/>
      <c r="G45" s="79"/>
      <c r="H45" s="79"/>
      <c r="I45" s="79" t="s">
        <v>139</v>
      </c>
      <c r="J45" s="55">
        <v>1</v>
      </c>
      <c r="K45" s="40"/>
      <c r="L45" s="40"/>
      <c r="M45" s="40"/>
      <c r="N45" s="41"/>
      <c r="O45" s="41"/>
      <c r="P45" s="41"/>
      <c r="Q45" s="41"/>
      <c r="R45" s="42">
        <f t="shared" si="1"/>
        <v>1</v>
      </c>
      <c r="S45" s="37"/>
    </row>
    <row r="46" spans="1:19" s="11" customFormat="1" ht="12.75" x14ac:dyDescent="0.2">
      <c r="A46" s="196"/>
      <c r="B46" s="39" t="s">
        <v>133</v>
      </c>
      <c r="C46" s="79" t="s">
        <v>156</v>
      </c>
      <c r="D46" s="201" t="s">
        <v>134</v>
      </c>
      <c r="E46" s="40">
        <v>15</v>
      </c>
      <c r="F46" s="79"/>
      <c r="G46" s="79"/>
      <c r="H46" s="79"/>
      <c r="I46" s="79" t="s">
        <v>136</v>
      </c>
      <c r="J46" s="55">
        <v>1</v>
      </c>
      <c r="K46" s="40"/>
      <c r="L46" s="40"/>
      <c r="M46" s="40"/>
      <c r="N46" s="41"/>
      <c r="O46" s="41"/>
      <c r="P46" s="41"/>
      <c r="Q46" s="41"/>
      <c r="R46" s="42">
        <f t="shared" si="1"/>
        <v>1</v>
      </c>
      <c r="S46" s="37"/>
    </row>
    <row r="47" spans="1:19" s="11" customFormat="1" ht="12.75" x14ac:dyDescent="0.2">
      <c r="A47" s="196"/>
      <c r="B47" s="39" t="s">
        <v>133</v>
      </c>
      <c r="C47" s="79" t="s">
        <v>157</v>
      </c>
      <c r="D47" s="201" t="s">
        <v>134</v>
      </c>
      <c r="E47" s="40">
        <v>11</v>
      </c>
      <c r="F47" s="79"/>
      <c r="G47" s="79"/>
      <c r="H47" s="79"/>
      <c r="I47" s="79" t="s">
        <v>136</v>
      </c>
      <c r="J47" s="55">
        <v>1</v>
      </c>
      <c r="K47" s="40"/>
      <c r="L47" s="40"/>
      <c r="M47" s="40"/>
      <c r="N47" s="41"/>
      <c r="O47" s="41"/>
      <c r="P47" s="41"/>
      <c r="Q47" s="41"/>
      <c r="R47" s="42">
        <f t="shared" si="1"/>
        <v>1</v>
      </c>
      <c r="S47" s="37"/>
    </row>
    <row r="48" spans="1:19" s="11" customFormat="1" ht="12.75" x14ac:dyDescent="0.2">
      <c r="A48" s="196"/>
      <c r="B48" s="213" t="s">
        <v>171</v>
      </c>
      <c r="C48" s="79"/>
      <c r="D48" s="201"/>
      <c r="E48" s="40"/>
      <c r="F48" s="79"/>
      <c r="G48" s="79"/>
      <c r="H48" s="79"/>
      <c r="I48" s="79"/>
      <c r="J48" s="55"/>
      <c r="K48" s="40"/>
      <c r="L48" s="40"/>
      <c r="M48" s="40"/>
      <c r="N48" s="41"/>
      <c r="O48" s="41"/>
      <c r="P48" s="41"/>
      <c r="Q48" s="41"/>
      <c r="R48" s="42"/>
      <c r="S48" s="37"/>
    </row>
    <row r="49" spans="1:19" s="11" customFormat="1" ht="12.75" x14ac:dyDescent="0.2">
      <c r="A49" s="196"/>
      <c r="B49" s="39" t="s">
        <v>133</v>
      </c>
      <c r="C49" s="79" t="s">
        <v>158</v>
      </c>
      <c r="D49" s="201" t="s">
        <v>134</v>
      </c>
      <c r="E49" s="40">
        <v>12</v>
      </c>
      <c r="F49" s="79"/>
      <c r="G49" s="79"/>
      <c r="H49" s="79"/>
      <c r="I49" s="79" t="s">
        <v>136</v>
      </c>
      <c r="J49" s="55">
        <v>1</v>
      </c>
      <c r="K49" s="40"/>
      <c r="L49" s="40"/>
      <c r="M49" s="40"/>
      <c r="N49" s="41"/>
      <c r="O49" s="41"/>
      <c r="P49" s="41"/>
      <c r="Q49" s="41"/>
      <c r="R49" s="42">
        <f t="shared" si="1"/>
        <v>1</v>
      </c>
      <c r="S49" s="37"/>
    </row>
    <row r="50" spans="1:19" s="11" customFormat="1" ht="12.75" x14ac:dyDescent="0.2">
      <c r="A50" s="196"/>
      <c r="B50" s="39" t="s">
        <v>133</v>
      </c>
      <c r="C50" s="79" t="s">
        <v>159</v>
      </c>
      <c r="D50" s="201" t="s">
        <v>134</v>
      </c>
      <c r="E50" s="40">
        <v>14</v>
      </c>
      <c r="F50" s="79"/>
      <c r="G50" s="79"/>
      <c r="H50" s="79"/>
      <c r="I50" s="79" t="s">
        <v>139</v>
      </c>
      <c r="J50" s="55">
        <v>1</v>
      </c>
      <c r="K50" s="40"/>
      <c r="L50" s="40"/>
      <c r="M50" s="40"/>
      <c r="N50" s="41"/>
      <c r="O50" s="41"/>
      <c r="P50" s="41"/>
      <c r="Q50" s="41"/>
      <c r="R50" s="42">
        <f t="shared" si="1"/>
        <v>1</v>
      </c>
      <c r="S50" s="37"/>
    </row>
    <row r="51" spans="1:19" s="11" customFormat="1" ht="12.75" x14ac:dyDescent="0.2">
      <c r="A51" s="196"/>
      <c r="B51" s="213" t="s">
        <v>172</v>
      </c>
      <c r="C51" s="79"/>
      <c r="D51" s="201"/>
      <c r="E51" s="40"/>
      <c r="F51" s="79"/>
      <c r="G51" s="79"/>
      <c r="H51" s="79"/>
      <c r="I51" s="79"/>
      <c r="J51" s="55"/>
      <c r="K51" s="40"/>
      <c r="L51" s="40"/>
      <c r="M51" s="40"/>
      <c r="N51" s="41"/>
      <c r="O51" s="41"/>
      <c r="P51" s="41"/>
      <c r="Q51" s="41"/>
      <c r="R51" s="42"/>
      <c r="S51" s="37"/>
    </row>
    <row r="52" spans="1:19" s="11" customFormat="1" ht="12.75" x14ac:dyDescent="0.2">
      <c r="A52" s="196"/>
      <c r="B52" s="39" t="s">
        <v>133</v>
      </c>
      <c r="C52" s="79" t="s">
        <v>160</v>
      </c>
      <c r="D52" s="201" t="s">
        <v>134</v>
      </c>
      <c r="E52" s="40">
        <v>17</v>
      </c>
      <c r="F52" s="79"/>
      <c r="G52" s="79"/>
      <c r="H52" s="79"/>
      <c r="I52" s="79" t="s">
        <v>139</v>
      </c>
      <c r="J52" s="55">
        <v>1</v>
      </c>
      <c r="K52" s="40"/>
      <c r="L52" s="40"/>
      <c r="M52" s="40"/>
      <c r="N52" s="41"/>
      <c r="O52" s="41"/>
      <c r="P52" s="41"/>
      <c r="Q52" s="41"/>
      <c r="R52" s="42">
        <f t="shared" si="1"/>
        <v>1</v>
      </c>
      <c r="S52" s="37"/>
    </row>
    <row r="53" spans="1:19" s="11" customFormat="1" ht="12.75" x14ac:dyDescent="0.2">
      <c r="A53" s="196"/>
      <c r="B53" s="39" t="s">
        <v>133</v>
      </c>
      <c r="C53" s="79" t="s">
        <v>161</v>
      </c>
      <c r="D53" s="201" t="s">
        <v>134</v>
      </c>
      <c r="E53" s="40">
        <v>2</v>
      </c>
      <c r="F53" s="79"/>
      <c r="G53" s="79"/>
      <c r="H53" s="79"/>
      <c r="I53" s="79" t="s">
        <v>139</v>
      </c>
      <c r="J53" s="55">
        <v>1</v>
      </c>
      <c r="K53" s="40"/>
      <c r="L53" s="40"/>
      <c r="M53" s="40"/>
      <c r="N53" s="41"/>
      <c r="O53" s="41"/>
      <c r="P53" s="41"/>
      <c r="Q53" s="41"/>
      <c r="R53" s="42">
        <f t="shared" ref="R53:R54" si="2">J53</f>
        <v>1</v>
      </c>
      <c r="S53" s="37"/>
    </row>
    <row r="54" spans="1:19" s="11" customFormat="1" ht="12.75" x14ac:dyDescent="0.2">
      <c r="A54" s="196"/>
      <c r="B54" s="39" t="s">
        <v>133</v>
      </c>
      <c r="C54" s="79" t="s">
        <v>162</v>
      </c>
      <c r="D54" s="201" t="s">
        <v>134</v>
      </c>
      <c r="E54" s="40">
        <v>16</v>
      </c>
      <c r="F54" s="79"/>
      <c r="G54" s="79"/>
      <c r="H54" s="79"/>
      <c r="I54" s="79" t="s">
        <v>139</v>
      </c>
      <c r="J54" s="55">
        <v>1</v>
      </c>
      <c r="K54" s="40"/>
      <c r="L54" s="40"/>
      <c r="M54" s="40"/>
      <c r="N54" s="41"/>
      <c r="O54" s="41"/>
      <c r="P54" s="41"/>
      <c r="Q54" s="41"/>
      <c r="R54" s="42">
        <f t="shared" si="2"/>
        <v>1</v>
      </c>
      <c r="S54" s="37"/>
    </row>
    <row r="55" spans="1:19" s="11" customFormat="1" ht="15" customHeight="1" x14ac:dyDescent="0.2">
      <c r="A55" s="43"/>
      <c r="B55" s="44" t="s">
        <v>11</v>
      </c>
      <c r="C55" s="45"/>
      <c r="D55" s="46"/>
      <c r="E55" s="47"/>
      <c r="F55" s="45"/>
      <c r="G55" s="48"/>
      <c r="H55" s="47"/>
      <c r="I55" s="49"/>
      <c r="J55" s="49"/>
      <c r="K55" s="50"/>
      <c r="L55" s="50"/>
      <c r="M55" s="50"/>
      <c r="N55" s="50"/>
      <c r="O55" s="50"/>
      <c r="P55" s="50"/>
      <c r="Q55" s="50"/>
      <c r="R55" s="51">
        <f>SUM(R42:R54)</f>
        <v>11</v>
      </c>
      <c r="S55" s="52" t="s">
        <v>5</v>
      </c>
    </row>
    <row r="56" spans="1:19" s="11" customFormat="1" ht="15" customHeight="1" x14ac:dyDescent="0.2">
      <c r="A56" s="43"/>
      <c r="B56" s="56"/>
      <c r="C56" s="57"/>
      <c r="D56" s="58"/>
      <c r="E56" s="59"/>
      <c r="F56" s="57"/>
      <c r="G56" s="60"/>
      <c r="H56" s="59"/>
      <c r="I56" s="33"/>
      <c r="J56" s="33"/>
      <c r="K56" s="61"/>
      <c r="L56" s="61"/>
      <c r="M56" s="61"/>
      <c r="N56" s="61"/>
      <c r="O56" s="61"/>
      <c r="P56" s="61"/>
      <c r="Q56" s="61"/>
      <c r="R56" s="62"/>
      <c r="S56" s="63"/>
    </row>
    <row r="57" spans="1:19" s="11" customFormat="1" ht="15" customHeight="1" x14ac:dyDescent="0.2">
      <c r="A57" s="64" t="s">
        <v>22</v>
      </c>
      <c r="B57" s="65" t="str">
        <f>'Planilha Orçamentária'!D19</f>
        <v>PAVIMENTAÇÃO</v>
      </c>
      <c r="C57" s="66"/>
      <c r="D57" s="67"/>
      <c r="E57" s="68"/>
      <c r="F57" s="66"/>
      <c r="G57" s="69"/>
      <c r="H57" s="68"/>
      <c r="I57" s="70"/>
      <c r="J57" s="71"/>
      <c r="K57" s="72"/>
      <c r="L57" s="71"/>
      <c r="M57" s="73"/>
      <c r="N57" s="71"/>
      <c r="O57" s="73"/>
      <c r="P57" s="73"/>
      <c r="Q57" s="73"/>
      <c r="R57" s="74"/>
      <c r="S57" s="63"/>
    </row>
    <row r="58" spans="1:19" s="11" customFormat="1" ht="15" customHeight="1" x14ac:dyDescent="0.2">
      <c r="A58" s="38" t="s">
        <v>52</v>
      </c>
      <c r="B58" s="330" t="str">
        <f>'Planilha Orçamentária'!D20</f>
        <v>Regularização e compactação do sub-leito (100% P.I.) H = 0,20 m</v>
      </c>
      <c r="C58" s="331"/>
      <c r="D58" s="331"/>
      <c r="E58" s="331"/>
      <c r="F58" s="331"/>
      <c r="G58" s="331"/>
      <c r="H58" s="331"/>
      <c r="I58" s="331"/>
      <c r="J58" s="331"/>
      <c r="K58" s="331"/>
      <c r="L58" s="331"/>
      <c r="M58" s="331"/>
      <c r="N58" s="331"/>
      <c r="O58" s="331"/>
      <c r="P58" s="331"/>
      <c r="Q58" s="331"/>
      <c r="R58" s="332"/>
      <c r="S58" s="37"/>
    </row>
    <row r="59" spans="1:19" s="11" customFormat="1" ht="15" customHeight="1" x14ac:dyDescent="0.2">
      <c r="A59" s="38"/>
      <c r="B59" s="216" t="s">
        <v>170</v>
      </c>
      <c r="C59" s="217"/>
      <c r="D59" s="217"/>
      <c r="E59" s="217"/>
      <c r="F59" s="217"/>
      <c r="G59" s="217"/>
      <c r="H59" s="217"/>
      <c r="I59" s="217"/>
      <c r="J59" s="217"/>
      <c r="K59" s="217"/>
      <c r="L59" s="217"/>
      <c r="M59" s="217"/>
      <c r="N59" s="217"/>
      <c r="O59" s="217"/>
      <c r="P59" s="217"/>
      <c r="Q59" s="217"/>
      <c r="R59" s="218"/>
      <c r="S59" s="37"/>
    </row>
    <row r="60" spans="1:19" s="11" customFormat="1" ht="15" customHeight="1" x14ac:dyDescent="0.2">
      <c r="A60" s="196"/>
      <c r="B60" s="53" t="s">
        <v>141</v>
      </c>
      <c r="C60" s="79" t="s">
        <v>135</v>
      </c>
      <c r="D60" s="79" t="s">
        <v>134</v>
      </c>
      <c r="E60" s="40">
        <v>0</v>
      </c>
      <c r="F60" s="79" t="s">
        <v>173</v>
      </c>
      <c r="G60" s="79" t="s">
        <v>134</v>
      </c>
      <c r="H60" s="40">
        <v>8</v>
      </c>
      <c r="I60" s="197"/>
      <c r="J60" s="55"/>
      <c r="K60" s="40">
        <v>908</v>
      </c>
      <c r="L60" s="40" t="s">
        <v>142</v>
      </c>
      <c r="M60" s="40"/>
      <c r="N60" s="202">
        <v>6260</v>
      </c>
      <c r="O60" s="40"/>
      <c r="P60" s="40"/>
      <c r="Q60" s="40"/>
      <c r="R60" s="75">
        <f>N60</f>
        <v>6260</v>
      </c>
      <c r="S60" s="37"/>
    </row>
    <row r="61" spans="1:19" s="11" customFormat="1" ht="15" customHeight="1" x14ac:dyDescent="0.2">
      <c r="A61" s="196"/>
      <c r="B61" s="56" t="s">
        <v>171</v>
      </c>
      <c r="C61" s="79"/>
      <c r="D61" s="79"/>
      <c r="E61" s="40"/>
      <c r="F61" s="79"/>
      <c r="G61" s="79"/>
      <c r="H61" s="40"/>
      <c r="I61" s="197"/>
      <c r="J61" s="55"/>
      <c r="K61" s="40"/>
      <c r="L61" s="40"/>
      <c r="M61" s="40"/>
      <c r="N61" s="202"/>
      <c r="O61" s="40"/>
      <c r="P61" s="40"/>
      <c r="Q61" s="40"/>
      <c r="R61" s="75"/>
      <c r="S61" s="37"/>
    </row>
    <row r="62" spans="1:19" s="11" customFormat="1" ht="15" customHeight="1" x14ac:dyDescent="0.2">
      <c r="A62" s="196"/>
      <c r="B62" s="53" t="s">
        <v>141</v>
      </c>
      <c r="C62" s="79" t="s">
        <v>173</v>
      </c>
      <c r="D62" s="79" t="s">
        <v>134</v>
      </c>
      <c r="E62" s="40">
        <v>8</v>
      </c>
      <c r="F62" s="79" t="s">
        <v>174</v>
      </c>
      <c r="G62" s="79" t="s">
        <v>134</v>
      </c>
      <c r="H62" s="40">
        <v>7</v>
      </c>
      <c r="I62" s="197"/>
      <c r="J62" s="55"/>
      <c r="K62" s="40">
        <v>1039</v>
      </c>
      <c r="L62" s="40" t="s">
        <v>142</v>
      </c>
      <c r="M62" s="40"/>
      <c r="N62" s="202">
        <v>6260</v>
      </c>
      <c r="O62" s="40"/>
      <c r="P62" s="40"/>
      <c r="Q62" s="40"/>
      <c r="R62" s="202">
        <v>6260</v>
      </c>
      <c r="S62" s="227"/>
    </row>
    <row r="63" spans="1:19" s="11" customFormat="1" ht="15" customHeight="1" x14ac:dyDescent="0.2">
      <c r="A63" s="196"/>
      <c r="B63" s="56" t="s">
        <v>172</v>
      </c>
      <c r="C63" s="79"/>
      <c r="D63" s="79"/>
      <c r="E63" s="40"/>
      <c r="F63" s="79"/>
      <c r="G63" s="79"/>
      <c r="H63" s="40"/>
      <c r="I63" s="197"/>
      <c r="J63" s="55"/>
      <c r="K63" s="40"/>
      <c r="L63" s="40"/>
      <c r="M63" s="40"/>
      <c r="N63" s="202"/>
      <c r="O63" s="40"/>
      <c r="P63" s="40"/>
      <c r="Q63" s="40"/>
      <c r="R63" s="75"/>
      <c r="S63" s="37"/>
    </row>
    <row r="64" spans="1:19" s="11" customFormat="1" ht="15" customHeight="1" x14ac:dyDescent="0.2">
      <c r="A64" s="196"/>
      <c r="B64" s="53" t="s">
        <v>141</v>
      </c>
      <c r="C64" s="79" t="s">
        <v>174</v>
      </c>
      <c r="D64" s="79" t="s">
        <v>134</v>
      </c>
      <c r="E64" s="40">
        <v>7</v>
      </c>
      <c r="F64" s="79" t="s">
        <v>163</v>
      </c>
      <c r="G64" s="79" t="s">
        <v>134</v>
      </c>
      <c r="H64" s="40">
        <v>3</v>
      </c>
      <c r="I64" s="197"/>
      <c r="J64" s="55"/>
      <c r="K64" s="40">
        <v>1096</v>
      </c>
      <c r="L64" s="40" t="s">
        <v>142</v>
      </c>
      <c r="M64" s="40"/>
      <c r="N64" s="202">
        <v>6260</v>
      </c>
      <c r="O64" s="40"/>
      <c r="P64" s="40"/>
      <c r="Q64" s="40"/>
      <c r="R64" s="202">
        <v>6260</v>
      </c>
      <c r="S64" s="226"/>
    </row>
    <row r="65" spans="1:19" s="76" customFormat="1" ht="15" customHeight="1" x14ac:dyDescent="0.2">
      <c r="A65" s="43"/>
      <c r="B65" s="44" t="s">
        <v>11</v>
      </c>
      <c r="C65" s="45"/>
      <c r="D65" s="46"/>
      <c r="E65" s="47"/>
      <c r="F65" s="45"/>
      <c r="G65" s="48"/>
      <c r="H65" s="47"/>
      <c r="I65" s="49"/>
      <c r="J65" s="49"/>
      <c r="K65" s="50"/>
      <c r="L65" s="50"/>
      <c r="M65" s="50"/>
      <c r="N65" s="50"/>
      <c r="O65" s="50"/>
      <c r="P65" s="50"/>
      <c r="Q65" s="50"/>
      <c r="R65" s="51">
        <f>SUM(R60,R62,R64)</f>
        <v>18780</v>
      </c>
      <c r="S65" s="52" t="s">
        <v>6</v>
      </c>
    </row>
    <row r="66" spans="1:19" s="76" customFormat="1" ht="15" customHeight="1" x14ac:dyDescent="0.2">
      <c r="A66" s="43"/>
      <c r="B66" s="56"/>
      <c r="C66" s="57"/>
      <c r="D66" s="58"/>
      <c r="E66" s="59"/>
      <c r="F66" s="57"/>
      <c r="G66" s="60"/>
      <c r="H66" s="59"/>
      <c r="I66" s="33"/>
      <c r="J66" s="33"/>
      <c r="K66" s="61"/>
      <c r="L66" s="61"/>
      <c r="M66" s="61"/>
      <c r="N66" s="61"/>
      <c r="O66" s="61"/>
      <c r="P66" s="61"/>
      <c r="Q66" s="61"/>
      <c r="R66" s="62"/>
      <c r="S66" s="63"/>
    </row>
    <row r="67" spans="1:19" s="76" customFormat="1" ht="15" customHeight="1" x14ac:dyDescent="0.2">
      <c r="A67" s="43"/>
      <c r="B67" s="56"/>
      <c r="C67" s="57"/>
      <c r="D67" s="58"/>
      <c r="E67" s="59"/>
      <c r="F67" s="57"/>
      <c r="G67" s="60"/>
      <c r="H67" s="59"/>
      <c r="I67" s="33"/>
      <c r="J67" s="34"/>
      <c r="K67" s="77"/>
      <c r="L67" s="34"/>
      <c r="M67" s="78"/>
      <c r="N67" s="34"/>
      <c r="O67" s="78"/>
      <c r="P67" s="78"/>
      <c r="Q67" s="78"/>
      <c r="R67" s="62"/>
      <c r="S67" s="63"/>
    </row>
    <row r="68" spans="1:19" s="76" customFormat="1" ht="15" customHeight="1" x14ac:dyDescent="0.2">
      <c r="A68" s="38" t="s">
        <v>53</v>
      </c>
      <c r="B68" s="327" t="str">
        <f>'Planilha Orçamentária'!D21</f>
        <v>Pavimentação com blocos de concreto (35 MPa), esp.= 08 cm, colchão areia esp.= 5cm, exclusive fornecimento dos blocos e inclusive transporte dos blocos e areia</v>
      </c>
      <c r="C68" s="328"/>
      <c r="D68" s="328"/>
      <c r="E68" s="328"/>
      <c r="F68" s="328"/>
      <c r="G68" s="328"/>
      <c r="H68" s="328"/>
      <c r="I68" s="328"/>
      <c r="J68" s="328"/>
      <c r="K68" s="328"/>
      <c r="L68" s="328"/>
      <c r="M68" s="328"/>
      <c r="N68" s="328"/>
      <c r="O68" s="328"/>
      <c r="P68" s="328"/>
      <c r="Q68" s="328"/>
      <c r="R68" s="329"/>
      <c r="S68" s="37"/>
    </row>
    <row r="69" spans="1:19" s="76" customFormat="1" ht="15" customHeight="1" x14ac:dyDescent="0.2">
      <c r="A69" s="38"/>
      <c r="B69" s="213" t="s">
        <v>170</v>
      </c>
      <c r="C69" s="214"/>
      <c r="D69" s="214"/>
      <c r="E69" s="214"/>
      <c r="F69" s="214"/>
      <c r="G69" s="214"/>
      <c r="H69" s="214"/>
      <c r="I69" s="214"/>
      <c r="J69" s="214"/>
      <c r="K69" s="214"/>
      <c r="L69" s="214"/>
      <c r="M69" s="214"/>
      <c r="N69" s="214"/>
      <c r="O69" s="214"/>
      <c r="P69" s="214"/>
      <c r="Q69" s="214"/>
      <c r="R69" s="215"/>
      <c r="S69" s="37"/>
    </row>
    <row r="70" spans="1:19" s="76" customFormat="1" ht="15" customHeight="1" x14ac:dyDescent="0.2">
      <c r="A70" s="38"/>
      <c r="B70" s="53" t="s">
        <v>141</v>
      </c>
      <c r="C70" s="79" t="s">
        <v>135</v>
      </c>
      <c r="D70" s="79" t="s">
        <v>134</v>
      </c>
      <c r="E70" s="40">
        <v>0</v>
      </c>
      <c r="F70" s="79" t="s">
        <v>173</v>
      </c>
      <c r="G70" s="79" t="s">
        <v>134</v>
      </c>
      <c r="H70" s="40">
        <v>8</v>
      </c>
      <c r="I70" s="214"/>
      <c r="J70" s="214"/>
      <c r="K70" s="40">
        <v>908</v>
      </c>
      <c r="L70" s="40" t="s">
        <v>142</v>
      </c>
      <c r="M70" s="214"/>
      <c r="N70" s="202">
        <v>6260</v>
      </c>
      <c r="O70" s="214"/>
      <c r="P70" s="214"/>
      <c r="Q70" s="214"/>
      <c r="R70" s="202">
        <v>6260</v>
      </c>
      <c r="S70" s="227"/>
    </row>
    <row r="71" spans="1:19" s="76" customFormat="1" ht="15" customHeight="1" x14ac:dyDescent="0.2">
      <c r="A71" s="38"/>
      <c r="B71" s="53" t="s">
        <v>185</v>
      </c>
      <c r="C71" s="79"/>
      <c r="D71" s="79"/>
      <c r="E71" s="40"/>
      <c r="F71" s="79"/>
      <c r="G71" s="79"/>
      <c r="H71" s="40"/>
      <c r="I71" s="224"/>
      <c r="J71" s="224"/>
      <c r="K71" s="40">
        <v>500</v>
      </c>
      <c r="L71" s="40"/>
      <c r="M71" s="224"/>
      <c r="N71" s="202"/>
      <c r="O71" s="224"/>
      <c r="P71" s="224"/>
      <c r="Q71" s="224"/>
      <c r="R71" s="202"/>
      <c r="S71" s="227"/>
    </row>
    <row r="72" spans="1:19" s="76" customFormat="1" ht="15" customHeight="1" x14ac:dyDescent="0.2">
      <c r="A72" s="38"/>
      <c r="B72" s="213" t="s">
        <v>171</v>
      </c>
      <c r="C72" s="214"/>
      <c r="D72" s="214"/>
      <c r="E72" s="214"/>
      <c r="F72" s="214"/>
      <c r="G72" s="214"/>
      <c r="H72" s="214"/>
      <c r="I72" s="214"/>
      <c r="J72" s="214"/>
      <c r="K72" s="40"/>
      <c r="L72" s="40"/>
      <c r="M72" s="214"/>
      <c r="N72" s="202"/>
      <c r="O72" s="214"/>
      <c r="P72" s="214"/>
      <c r="Q72" s="214"/>
      <c r="R72" s="224"/>
      <c r="S72" s="227"/>
    </row>
    <row r="73" spans="1:19" s="76" customFormat="1" ht="15" customHeight="1" x14ac:dyDescent="0.2">
      <c r="A73" s="38"/>
      <c r="B73" s="53" t="s">
        <v>141</v>
      </c>
      <c r="C73" s="79" t="s">
        <v>173</v>
      </c>
      <c r="D73" s="79" t="s">
        <v>134</v>
      </c>
      <c r="E73" s="40">
        <v>8</v>
      </c>
      <c r="F73" s="79" t="s">
        <v>174</v>
      </c>
      <c r="G73" s="79" t="s">
        <v>134</v>
      </c>
      <c r="H73" s="40">
        <v>7</v>
      </c>
      <c r="I73" s="214"/>
      <c r="J73" s="214"/>
      <c r="K73" s="40">
        <v>1039</v>
      </c>
      <c r="L73" s="40" t="s">
        <v>142</v>
      </c>
      <c r="M73" s="214"/>
      <c r="N73" s="202">
        <v>6260</v>
      </c>
      <c r="O73" s="214"/>
      <c r="P73" s="214"/>
      <c r="Q73" s="214"/>
      <c r="R73" s="202">
        <v>6260</v>
      </c>
      <c r="S73" s="227"/>
    </row>
    <row r="74" spans="1:19" s="76" customFormat="1" ht="15" customHeight="1" x14ac:dyDescent="0.2">
      <c r="A74" s="38"/>
      <c r="B74" s="53" t="s">
        <v>185</v>
      </c>
      <c r="C74" s="79"/>
      <c r="D74" s="79"/>
      <c r="E74" s="40"/>
      <c r="F74" s="79"/>
      <c r="G74" s="79"/>
      <c r="H74" s="40"/>
      <c r="I74" s="224"/>
      <c r="J74" s="224"/>
      <c r="K74" s="40">
        <v>500</v>
      </c>
      <c r="L74" s="40"/>
      <c r="M74" s="224"/>
      <c r="N74" s="202"/>
      <c r="O74" s="224"/>
      <c r="P74" s="224"/>
      <c r="Q74" s="224"/>
      <c r="R74" s="202"/>
      <c r="S74" s="227"/>
    </row>
    <row r="75" spans="1:19" s="76" customFormat="1" ht="15" customHeight="1" x14ac:dyDescent="0.2">
      <c r="A75" s="38"/>
      <c r="B75" s="213" t="s">
        <v>172</v>
      </c>
      <c r="C75" s="214"/>
      <c r="D75" s="214"/>
      <c r="E75" s="214"/>
      <c r="F75" s="214"/>
      <c r="G75" s="214"/>
      <c r="H75" s="214"/>
      <c r="I75" s="214"/>
      <c r="J75" s="214"/>
      <c r="K75" s="40"/>
      <c r="L75" s="214"/>
      <c r="M75" s="214"/>
      <c r="N75" s="202"/>
      <c r="O75" s="214"/>
      <c r="P75" s="214"/>
      <c r="Q75" s="214"/>
      <c r="R75" s="224"/>
      <c r="S75" s="227"/>
    </row>
    <row r="76" spans="1:19" s="76" customFormat="1" ht="15" customHeight="1" x14ac:dyDescent="0.2">
      <c r="A76" s="196"/>
      <c r="B76" s="53" t="s">
        <v>141</v>
      </c>
      <c r="C76" s="79" t="s">
        <v>174</v>
      </c>
      <c r="D76" s="79" t="s">
        <v>134</v>
      </c>
      <c r="E76" s="40">
        <v>7</v>
      </c>
      <c r="F76" s="79" t="s">
        <v>163</v>
      </c>
      <c r="G76" s="79" t="s">
        <v>134</v>
      </c>
      <c r="H76" s="40">
        <v>3</v>
      </c>
      <c r="I76" s="197"/>
      <c r="J76" s="55"/>
      <c r="K76" s="40">
        <v>1096</v>
      </c>
      <c r="L76" s="40" t="s">
        <v>142</v>
      </c>
      <c r="M76" s="40"/>
      <c r="N76" s="202">
        <v>6260</v>
      </c>
      <c r="O76" s="40"/>
      <c r="P76" s="40"/>
      <c r="Q76" s="40"/>
      <c r="R76" s="228">
        <f>N76</f>
        <v>6260</v>
      </c>
      <c r="S76" s="227"/>
    </row>
    <row r="77" spans="1:19" s="76" customFormat="1" ht="15" customHeight="1" x14ac:dyDescent="0.2">
      <c r="A77" s="225"/>
      <c r="B77" s="53" t="s">
        <v>185</v>
      </c>
      <c r="C77" s="79"/>
      <c r="D77" s="79"/>
      <c r="E77" s="40"/>
      <c r="F77" s="79"/>
      <c r="G77" s="79"/>
      <c r="H77" s="40"/>
      <c r="I77" s="197"/>
      <c r="J77" s="55"/>
      <c r="K77" s="40">
        <v>500</v>
      </c>
      <c r="L77" s="40"/>
      <c r="M77" s="40"/>
      <c r="N77" s="202"/>
      <c r="O77" s="40"/>
      <c r="P77" s="40"/>
      <c r="Q77" s="40"/>
      <c r="R77" s="228"/>
      <c r="S77" s="227"/>
    </row>
    <row r="78" spans="1:19" s="76" customFormat="1" ht="25.5" x14ac:dyDescent="0.2">
      <c r="A78" s="225"/>
      <c r="B78" s="53" t="s">
        <v>189</v>
      </c>
      <c r="C78" s="79"/>
      <c r="D78" s="79"/>
      <c r="E78" s="40"/>
      <c r="F78" s="79"/>
      <c r="G78" s="79"/>
      <c r="H78" s="40"/>
      <c r="I78" s="197"/>
      <c r="J78" s="55"/>
      <c r="K78" s="40"/>
      <c r="L78" s="40"/>
      <c r="M78" s="40"/>
      <c r="N78" s="202"/>
      <c r="O78" s="40"/>
      <c r="P78" s="40"/>
      <c r="Q78" s="40"/>
      <c r="R78" s="228"/>
      <c r="S78" s="232"/>
    </row>
    <row r="79" spans="1:19" ht="15" customHeight="1" x14ac:dyDescent="0.2">
      <c r="B79" s="44" t="s">
        <v>11</v>
      </c>
      <c r="C79" s="45"/>
      <c r="D79" s="46"/>
      <c r="E79" s="47"/>
      <c r="F79" s="45"/>
      <c r="G79" s="48"/>
      <c r="H79" s="47"/>
      <c r="I79" s="49"/>
      <c r="J79" s="49"/>
      <c r="K79" s="50"/>
      <c r="L79" s="50"/>
      <c r="M79" s="50"/>
      <c r="N79" s="50"/>
      <c r="O79" s="50"/>
      <c r="P79" s="50"/>
      <c r="Q79" s="50"/>
      <c r="R79" s="51">
        <f>SUM(R70:R76)</f>
        <v>18780</v>
      </c>
      <c r="S79" s="231" t="s">
        <v>6</v>
      </c>
    </row>
    <row r="80" spans="1:19" ht="12.75" x14ac:dyDescent="0.2">
      <c r="S80" s="83"/>
    </row>
    <row r="81" spans="1:19" ht="15" customHeight="1" x14ac:dyDescent="0.2">
      <c r="A81" s="38" t="s">
        <v>54</v>
      </c>
      <c r="B81" s="327" t="str">
        <f>'Planilha Orçamentária'!D29</f>
        <v>Assentamento de meio-fio pré-moldado em concreto, inclusive transporte do meio-fio</v>
      </c>
      <c r="C81" s="328"/>
      <c r="D81" s="328"/>
      <c r="E81" s="328"/>
      <c r="F81" s="328"/>
      <c r="G81" s="328"/>
      <c r="H81" s="328"/>
      <c r="I81" s="328"/>
      <c r="J81" s="328"/>
      <c r="K81" s="328"/>
      <c r="L81" s="328"/>
      <c r="M81" s="328"/>
      <c r="N81" s="328"/>
      <c r="O81" s="328"/>
      <c r="P81" s="328"/>
      <c r="Q81" s="328"/>
      <c r="R81" s="329"/>
      <c r="S81" s="37"/>
    </row>
    <row r="82" spans="1:19" ht="15" customHeight="1" x14ac:dyDescent="0.2">
      <c r="A82" s="38"/>
      <c r="B82" s="213" t="s">
        <v>170</v>
      </c>
      <c r="C82" s="214"/>
      <c r="D82" s="214"/>
      <c r="E82" s="214"/>
      <c r="F82" s="214"/>
      <c r="G82" s="214"/>
      <c r="H82" s="214"/>
      <c r="I82" s="214"/>
      <c r="J82" s="214"/>
      <c r="K82" s="214"/>
      <c r="L82" s="214"/>
      <c r="M82" s="214"/>
      <c r="N82" s="214"/>
      <c r="O82" s="214"/>
      <c r="P82" s="214"/>
      <c r="Q82" s="214"/>
      <c r="R82" s="215"/>
      <c r="S82" s="37"/>
    </row>
    <row r="83" spans="1:19" ht="15" customHeight="1" x14ac:dyDescent="0.2">
      <c r="A83" s="38"/>
      <c r="B83" s="53" t="s">
        <v>141</v>
      </c>
      <c r="C83" s="79" t="s">
        <v>135</v>
      </c>
      <c r="D83" s="79" t="s">
        <v>134</v>
      </c>
      <c r="E83" s="40">
        <v>0</v>
      </c>
      <c r="F83" s="79" t="s">
        <v>173</v>
      </c>
      <c r="G83" s="79" t="s">
        <v>134</v>
      </c>
      <c r="H83" s="40">
        <v>8</v>
      </c>
      <c r="I83" s="79" t="s">
        <v>140</v>
      </c>
      <c r="J83" s="55"/>
      <c r="K83" s="40">
        <v>1896</v>
      </c>
      <c r="L83" s="214"/>
      <c r="M83" s="214"/>
      <c r="N83" s="214"/>
      <c r="O83" s="214"/>
      <c r="P83" s="214"/>
      <c r="Q83" s="214"/>
      <c r="R83" s="264">
        <v>1896</v>
      </c>
      <c r="S83" s="37"/>
    </row>
    <row r="84" spans="1:19" ht="15" customHeight="1" x14ac:dyDescent="0.2">
      <c r="A84" s="38"/>
      <c r="B84" s="53" t="s">
        <v>186</v>
      </c>
      <c r="C84" s="79"/>
      <c r="D84" s="79"/>
      <c r="E84" s="40"/>
      <c r="F84" s="79"/>
      <c r="G84" s="79"/>
      <c r="H84" s="40"/>
      <c r="I84" s="79"/>
      <c r="J84" s="55"/>
      <c r="K84" s="40">
        <v>500</v>
      </c>
      <c r="L84" s="224"/>
      <c r="M84" s="224"/>
      <c r="N84" s="224"/>
      <c r="O84" s="224"/>
      <c r="P84" s="224"/>
      <c r="Q84" s="224"/>
      <c r="R84" s="219"/>
      <c r="S84" s="37"/>
    </row>
    <row r="85" spans="1:19" ht="15" customHeight="1" x14ac:dyDescent="0.2">
      <c r="A85" s="38"/>
      <c r="B85" s="213" t="s">
        <v>171</v>
      </c>
      <c r="C85" s="214"/>
      <c r="D85" s="214"/>
      <c r="E85" s="214"/>
      <c r="F85" s="214"/>
      <c r="G85" s="214"/>
      <c r="H85" s="214"/>
      <c r="I85" s="214"/>
      <c r="J85" s="214"/>
      <c r="K85" s="214"/>
      <c r="L85" s="214"/>
      <c r="M85" s="214"/>
      <c r="N85" s="214"/>
      <c r="O85" s="214"/>
      <c r="P85" s="214"/>
      <c r="Q85" s="214"/>
      <c r="R85" s="215"/>
      <c r="S85" s="37"/>
    </row>
    <row r="86" spans="1:19" ht="15" customHeight="1" x14ac:dyDescent="0.2">
      <c r="A86" s="38"/>
      <c r="B86" s="53" t="s">
        <v>141</v>
      </c>
      <c r="C86" s="79" t="s">
        <v>173</v>
      </c>
      <c r="D86" s="79" t="s">
        <v>134</v>
      </c>
      <c r="E86" s="40">
        <v>8</v>
      </c>
      <c r="F86" s="79" t="s">
        <v>174</v>
      </c>
      <c r="G86" s="79" t="s">
        <v>134</v>
      </c>
      <c r="H86" s="40">
        <v>7</v>
      </c>
      <c r="I86" s="79" t="s">
        <v>140</v>
      </c>
      <c r="J86" s="55"/>
      <c r="K86" s="40">
        <v>2161</v>
      </c>
      <c r="L86" s="214"/>
      <c r="M86" s="214"/>
      <c r="N86" s="214"/>
      <c r="O86" s="214"/>
      <c r="P86" s="214"/>
      <c r="Q86" s="214"/>
      <c r="R86" s="264">
        <v>2161</v>
      </c>
      <c r="S86" s="37"/>
    </row>
    <row r="87" spans="1:19" ht="15" customHeight="1" x14ac:dyDescent="0.2">
      <c r="A87" s="38"/>
      <c r="B87" s="53" t="s">
        <v>186</v>
      </c>
      <c r="C87" s="79"/>
      <c r="D87" s="79"/>
      <c r="E87" s="40"/>
      <c r="F87" s="79"/>
      <c r="G87" s="79"/>
      <c r="H87" s="40"/>
      <c r="I87" s="79"/>
      <c r="J87" s="55"/>
      <c r="K87" s="40">
        <v>500</v>
      </c>
      <c r="L87" s="224"/>
      <c r="M87" s="224"/>
      <c r="N87" s="224"/>
      <c r="O87" s="224"/>
      <c r="P87" s="224"/>
      <c r="Q87" s="224"/>
      <c r="R87" s="219"/>
      <c r="S87" s="37"/>
    </row>
    <row r="88" spans="1:19" ht="15" customHeight="1" x14ac:dyDescent="0.2">
      <c r="A88" s="38"/>
      <c r="B88" s="213" t="s">
        <v>172</v>
      </c>
      <c r="C88" s="214"/>
      <c r="D88" s="214"/>
      <c r="E88" s="214"/>
      <c r="F88" s="214"/>
      <c r="G88" s="214"/>
      <c r="H88" s="214"/>
      <c r="I88" s="214"/>
      <c r="J88" s="214"/>
      <c r="K88" s="214"/>
      <c r="L88" s="214"/>
      <c r="M88" s="214"/>
      <c r="N88" s="214"/>
      <c r="O88" s="214"/>
      <c r="P88" s="214"/>
      <c r="Q88" s="214"/>
      <c r="R88" s="215"/>
      <c r="S88" s="37"/>
    </row>
    <row r="89" spans="1:19" ht="15" customHeight="1" x14ac:dyDescent="0.2">
      <c r="A89" s="196"/>
      <c r="B89" s="53" t="s">
        <v>141</v>
      </c>
      <c r="C89" s="79" t="s">
        <v>174</v>
      </c>
      <c r="D89" s="79" t="s">
        <v>134</v>
      </c>
      <c r="E89" s="40">
        <v>7</v>
      </c>
      <c r="F89" s="79" t="s">
        <v>163</v>
      </c>
      <c r="G89" s="79" t="s">
        <v>134</v>
      </c>
      <c r="H89" s="40">
        <v>3</v>
      </c>
      <c r="I89" s="79" t="s">
        <v>140</v>
      </c>
      <c r="J89" s="55"/>
      <c r="K89" s="40">
        <v>2170</v>
      </c>
      <c r="L89" s="197"/>
      <c r="M89" s="197"/>
      <c r="N89" s="197"/>
      <c r="O89" s="197"/>
      <c r="P89" s="197"/>
      <c r="Q89" s="197"/>
      <c r="R89" s="75">
        <f>K89</f>
        <v>2170</v>
      </c>
      <c r="S89" s="37"/>
    </row>
    <row r="90" spans="1:19" ht="15" customHeight="1" x14ac:dyDescent="0.2">
      <c r="A90" s="225"/>
      <c r="B90" s="53" t="s">
        <v>186</v>
      </c>
      <c r="C90" s="79"/>
      <c r="D90" s="79"/>
      <c r="E90" s="40"/>
      <c r="F90" s="79"/>
      <c r="G90" s="79"/>
      <c r="H90" s="40"/>
      <c r="I90" s="79"/>
      <c r="J90" s="55"/>
      <c r="K90" s="40">
        <v>500</v>
      </c>
      <c r="L90" s="197"/>
      <c r="M90" s="197"/>
      <c r="N90" s="197"/>
      <c r="O90" s="197"/>
      <c r="P90" s="197"/>
      <c r="Q90" s="197"/>
      <c r="R90" s="75"/>
      <c r="S90" s="37"/>
    </row>
    <row r="91" spans="1:19" ht="25.5" x14ac:dyDescent="0.2">
      <c r="A91" s="225"/>
      <c r="B91" s="53" t="s">
        <v>189</v>
      </c>
      <c r="C91" s="79"/>
      <c r="D91" s="79"/>
      <c r="E91" s="40"/>
      <c r="F91" s="79"/>
      <c r="G91" s="79"/>
      <c r="H91" s="40"/>
      <c r="I91" s="79"/>
      <c r="J91" s="55"/>
      <c r="K91" s="40"/>
      <c r="L91" s="197"/>
      <c r="M91" s="197"/>
      <c r="N91" s="197"/>
      <c r="O91" s="197"/>
      <c r="P91" s="197"/>
      <c r="Q91" s="197"/>
      <c r="R91" s="75"/>
      <c r="S91" s="37"/>
    </row>
    <row r="92" spans="1:19" ht="12.75" x14ac:dyDescent="0.2">
      <c r="B92" s="44" t="s">
        <v>11</v>
      </c>
      <c r="C92" s="45"/>
      <c r="D92" s="46"/>
      <c r="E92" s="47"/>
      <c r="F92" s="45"/>
      <c r="G92" s="48"/>
      <c r="H92" s="47"/>
      <c r="I92" s="49"/>
      <c r="J92" s="49"/>
      <c r="K92" s="50"/>
      <c r="L92" s="50"/>
      <c r="M92" s="50"/>
      <c r="N92" s="50"/>
      <c r="O92" s="50"/>
      <c r="P92" s="50"/>
      <c r="Q92" s="50"/>
      <c r="R92" s="51">
        <f>SUM(R83:R89)</f>
        <v>6227</v>
      </c>
      <c r="S92" s="52" t="s">
        <v>44</v>
      </c>
    </row>
    <row r="93" spans="1:19" ht="12.75" x14ac:dyDescent="0.2">
      <c r="S93" s="83"/>
    </row>
    <row r="94" spans="1:19" ht="15" customHeight="1" x14ac:dyDescent="0.2">
      <c r="A94" s="43"/>
      <c r="B94" s="56"/>
      <c r="C94" s="57"/>
      <c r="D94" s="58"/>
      <c r="E94" s="59"/>
      <c r="F94" s="57"/>
      <c r="G94" s="60"/>
      <c r="H94" s="59"/>
      <c r="I94" s="33"/>
      <c r="J94" s="34"/>
      <c r="K94" s="77"/>
      <c r="L94" s="34"/>
      <c r="M94" s="78"/>
      <c r="N94" s="34"/>
      <c r="O94" s="78"/>
      <c r="P94" s="78"/>
      <c r="Q94" s="78"/>
      <c r="R94" s="62"/>
      <c r="S94" s="63"/>
    </row>
  </sheetData>
  <mergeCells count="25">
    <mergeCell ref="A4:B5"/>
    <mergeCell ref="A3:B3"/>
    <mergeCell ref="A1:S1"/>
    <mergeCell ref="N3:S3"/>
    <mergeCell ref="A6:A7"/>
    <mergeCell ref="B6:B7"/>
    <mergeCell ref="C6:H6"/>
    <mergeCell ref="S6:S7"/>
    <mergeCell ref="C7:E7"/>
    <mergeCell ref="F7:H7"/>
    <mergeCell ref="R6:R7"/>
    <mergeCell ref="N6:N7"/>
    <mergeCell ref="O6:O7"/>
    <mergeCell ref="M6:M7"/>
    <mergeCell ref="I6:I7"/>
    <mergeCell ref="L6:L7"/>
    <mergeCell ref="J6:J7"/>
    <mergeCell ref="K6:K7"/>
    <mergeCell ref="B81:R81"/>
    <mergeCell ref="B68:R68"/>
    <mergeCell ref="B58:R58"/>
    <mergeCell ref="B23:R23"/>
    <mergeCell ref="B40:R40"/>
    <mergeCell ref="P6:P7"/>
    <mergeCell ref="Q6:Q7"/>
  </mergeCells>
  <phoneticPr fontId="29" type="noConversion"/>
  <printOptions horizontalCentered="1" gridLines="1"/>
  <pageMargins left="0.39370078740157483" right="0.39370078740157483" top="0.78740157480314965" bottom="0.39370078740157483" header="0" footer="0"/>
  <pageSetup paperSize="9" scale="56" fitToHeight="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6"/>
  <sheetViews>
    <sheetView view="pageBreakPreview" zoomScaleNormal="80" zoomScaleSheetLayoutView="100" zoomScalePageLayoutView="60" workbookViewId="0">
      <selection activeCell="G10" sqref="G10"/>
    </sheetView>
  </sheetViews>
  <sheetFormatPr defaultColWidth="10.7109375" defaultRowHeight="15" customHeight="1" x14ac:dyDescent="0.2"/>
  <cols>
    <col min="1" max="1" width="10.7109375" style="84" customWidth="1"/>
    <col min="2" max="2" width="35.7109375" style="84" customWidth="1"/>
    <col min="3" max="3" width="20.7109375" style="84" customWidth="1"/>
    <col min="4" max="4" width="19.5703125" style="84" bestFit="1" customWidth="1"/>
    <col min="5" max="5" width="15" style="84" bestFit="1" customWidth="1"/>
    <col min="6" max="9" width="15" style="84" customWidth="1"/>
    <col min="10" max="10" width="15" style="84" bestFit="1" customWidth="1"/>
    <col min="11" max="12" width="11.7109375" style="84" bestFit="1" customWidth="1"/>
    <col min="13" max="16384" width="10.7109375" style="84"/>
  </cols>
  <sheetData>
    <row r="1" spans="1:10" ht="15" customHeight="1" x14ac:dyDescent="0.2">
      <c r="A1" s="359" t="s">
        <v>194</v>
      </c>
      <c r="B1" s="360"/>
      <c r="C1" s="360"/>
      <c r="D1" s="360"/>
      <c r="E1" s="360"/>
      <c r="F1" s="360"/>
      <c r="G1" s="360"/>
      <c r="H1" s="360"/>
      <c r="I1" s="360"/>
      <c r="J1" s="360"/>
    </row>
    <row r="2" spans="1:10" ht="15" customHeight="1" x14ac:dyDescent="0.2">
      <c r="A2" s="357" t="s">
        <v>164</v>
      </c>
      <c r="B2" s="358"/>
      <c r="C2" s="358"/>
      <c r="D2" s="358"/>
      <c r="E2" s="358"/>
      <c r="F2" s="358"/>
      <c r="G2" s="358"/>
      <c r="H2" s="358"/>
      <c r="I2" s="358"/>
      <c r="J2" s="358"/>
    </row>
    <row r="3" spans="1:10" ht="12.75" x14ac:dyDescent="0.2">
      <c r="A3" s="366" t="s">
        <v>55</v>
      </c>
      <c r="B3" s="367"/>
      <c r="C3" s="367"/>
      <c r="D3" s="367"/>
      <c r="E3" s="85"/>
      <c r="F3" s="85"/>
      <c r="G3" s="85"/>
      <c r="H3" s="85"/>
      <c r="I3" s="85"/>
      <c r="J3" s="86"/>
    </row>
    <row r="4" spans="1:10" s="88" customFormat="1" ht="32.25" customHeight="1" x14ac:dyDescent="0.2">
      <c r="A4" s="368" t="s">
        <v>150</v>
      </c>
      <c r="B4" s="369"/>
      <c r="C4" s="369"/>
      <c r="D4" s="369"/>
      <c r="E4" s="87"/>
      <c r="F4" s="87"/>
      <c r="G4" s="87"/>
      <c r="H4" s="87"/>
      <c r="I4" s="87"/>
      <c r="J4" s="87"/>
    </row>
    <row r="5" spans="1:10" ht="24.95" customHeight="1" x14ac:dyDescent="0.2">
      <c r="A5" s="365" t="s">
        <v>1</v>
      </c>
      <c r="B5" s="365" t="s">
        <v>12</v>
      </c>
      <c r="C5" s="365"/>
      <c r="D5" s="370" t="s">
        <v>26</v>
      </c>
      <c r="E5" s="365"/>
      <c r="F5" s="365"/>
      <c r="G5" s="365"/>
      <c r="H5" s="365"/>
      <c r="I5" s="365"/>
      <c r="J5" s="365"/>
    </row>
    <row r="6" spans="1:10" ht="24.95" customHeight="1" x14ac:dyDescent="0.2">
      <c r="A6" s="365"/>
      <c r="B6" s="365"/>
      <c r="C6" s="365"/>
      <c r="D6" s="370"/>
      <c r="E6" s="89">
        <v>1</v>
      </c>
      <c r="F6" s="89">
        <v>2</v>
      </c>
      <c r="G6" s="89">
        <v>3</v>
      </c>
      <c r="H6" s="89">
        <v>4</v>
      </c>
      <c r="I6" s="89">
        <v>5</v>
      </c>
      <c r="J6" s="89">
        <v>6</v>
      </c>
    </row>
    <row r="7" spans="1:10" ht="24.95" customHeight="1" x14ac:dyDescent="0.2">
      <c r="A7" s="361" t="str">
        <f>'Planilha Orçamentária'!A8</f>
        <v>01</v>
      </c>
      <c r="B7" s="373" t="s">
        <v>50</v>
      </c>
      <c r="C7" s="90" t="s">
        <v>13</v>
      </c>
      <c r="D7" s="353">
        <f>'Planilha Orçamentária'!H12</f>
        <v>5997.82</v>
      </c>
      <c r="E7" s="91">
        <v>0.26019999999999999</v>
      </c>
      <c r="F7" s="91"/>
      <c r="G7" s="91">
        <v>0.26019999999999999</v>
      </c>
      <c r="H7" s="91"/>
      <c r="I7" s="91">
        <v>0.47960000000000003</v>
      </c>
      <c r="J7" s="91"/>
    </row>
    <row r="8" spans="1:10" ht="24.95" customHeight="1" x14ac:dyDescent="0.2">
      <c r="A8" s="362"/>
      <c r="B8" s="374"/>
      <c r="C8" s="92" t="s">
        <v>14</v>
      </c>
      <c r="D8" s="354"/>
      <c r="E8" s="203">
        <f>(('Planilha Orçamentária'!H9+'Planilha Orçamentária'!H10)/3)</f>
        <v>1338.7666666666667</v>
      </c>
      <c r="F8" s="203"/>
      <c r="G8" s="203">
        <f>(('Planilha Orçamentária'!H9+'Planilha Orçamentária'!H10)/3)</f>
        <v>1338.7666666666667</v>
      </c>
      <c r="H8" s="203"/>
      <c r="I8" s="203">
        <f>G8+'Planilha Orçamentária'!H11</f>
        <v>3320.2866666666669</v>
      </c>
      <c r="J8" s="93"/>
    </row>
    <row r="9" spans="1:10" ht="24.95" customHeight="1" x14ac:dyDescent="0.2">
      <c r="A9" s="361" t="s">
        <v>23</v>
      </c>
      <c r="B9" s="363" t="str">
        <f>'Planilha Orçamentária'!D14</f>
        <v xml:space="preserve">DRENAGEM </v>
      </c>
      <c r="C9" s="90" t="s">
        <v>13</v>
      </c>
      <c r="D9" s="371">
        <f>'Planilha Orçamentária'!H17</f>
        <v>54456.6</v>
      </c>
      <c r="E9" s="91">
        <v>0.2727</v>
      </c>
      <c r="F9" s="91">
        <v>0.2727</v>
      </c>
      <c r="G9" s="91">
        <v>9.0999999999999998E-2</v>
      </c>
      <c r="H9" s="91">
        <v>9.0999999999999998E-2</v>
      </c>
      <c r="I9" s="91">
        <v>0.1363</v>
      </c>
      <c r="J9" s="91">
        <v>0.1363</v>
      </c>
    </row>
    <row r="10" spans="1:10" ht="24.95" customHeight="1" x14ac:dyDescent="0.2">
      <c r="A10" s="362"/>
      <c r="B10" s="364"/>
      <c r="C10" s="92" t="s">
        <v>14</v>
      </c>
      <c r="D10" s="372"/>
      <c r="E10" s="203">
        <v>14851.8</v>
      </c>
      <c r="F10" s="203">
        <v>14851.8</v>
      </c>
      <c r="G10" s="203">
        <v>4950.6000000000004</v>
      </c>
      <c r="H10" s="203">
        <v>4950.6000000000004</v>
      </c>
      <c r="I10" s="203">
        <v>7425.9</v>
      </c>
      <c r="J10" s="203">
        <v>7425.9</v>
      </c>
    </row>
    <row r="11" spans="1:10" ht="24.95" customHeight="1" x14ac:dyDescent="0.2">
      <c r="A11" s="361" t="s">
        <v>22</v>
      </c>
      <c r="B11" s="363" t="str">
        <f>'Planilha Orçamentária'!D19</f>
        <v>PAVIMENTAÇÃO</v>
      </c>
      <c r="C11" s="90" t="s">
        <v>13</v>
      </c>
      <c r="D11" s="371">
        <f>'Planilha Orçamentária'!H37</f>
        <v>567494.27</v>
      </c>
      <c r="E11" s="91">
        <v>0.16159999999999999</v>
      </c>
      <c r="F11" s="91">
        <v>0.16159999999999999</v>
      </c>
      <c r="G11" s="91">
        <v>0.1691</v>
      </c>
      <c r="H11" s="91">
        <v>0.1691</v>
      </c>
      <c r="I11" s="91">
        <v>0.16930000000000001</v>
      </c>
      <c r="J11" s="91">
        <v>0.16930000000000001</v>
      </c>
    </row>
    <row r="12" spans="1:10" ht="24.95" customHeight="1" x14ac:dyDescent="0.2">
      <c r="A12" s="362"/>
      <c r="B12" s="364"/>
      <c r="C12" s="92" t="s">
        <v>14</v>
      </c>
      <c r="D12" s="372"/>
      <c r="E12" s="203">
        <v>91498.41</v>
      </c>
      <c r="F12" s="203">
        <v>91498.41</v>
      </c>
      <c r="G12" s="203">
        <v>96047.12</v>
      </c>
      <c r="H12" s="203">
        <v>96047.12</v>
      </c>
      <c r="I12" s="203">
        <v>96201.600000000006</v>
      </c>
      <c r="J12" s="203">
        <v>96201.61</v>
      </c>
    </row>
    <row r="13" spans="1:10" ht="24.95" customHeight="1" x14ac:dyDescent="0.2">
      <c r="A13" s="356" t="s">
        <v>15</v>
      </c>
      <c r="B13" s="356"/>
      <c r="C13" s="356"/>
      <c r="D13" s="355">
        <f>SUM(D7:D12)</f>
        <v>627948.69000000006</v>
      </c>
      <c r="E13" s="94">
        <f>E15/$D$13</f>
        <v>0.17149327386393093</v>
      </c>
      <c r="F13" s="94">
        <f t="shared" ref="F13:I13" si="0">F15/$D$13</f>
        <v>0.16936130561877594</v>
      </c>
      <c r="G13" s="94">
        <f t="shared" si="0"/>
        <v>0.16296950419096606</v>
      </c>
      <c r="H13" s="94">
        <f t="shared" si="0"/>
        <v>0.1608375359458111</v>
      </c>
      <c r="I13" s="94">
        <f t="shared" si="0"/>
        <v>0.17031293857252358</v>
      </c>
      <c r="J13" s="94">
        <f>J15/$D$13</f>
        <v>0.16502544180799228</v>
      </c>
    </row>
    <row r="14" spans="1:10" ht="24.95" customHeight="1" x14ac:dyDescent="0.2">
      <c r="A14" s="356" t="s">
        <v>16</v>
      </c>
      <c r="B14" s="356"/>
      <c r="C14" s="356"/>
      <c r="D14" s="355"/>
      <c r="E14" s="94">
        <f>E13</f>
        <v>0.17149327386393093</v>
      </c>
      <c r="F14" s="94">
        <f>E14+F13</f>
        <v>0.34085457948270687</v>
      </c>
      <c r="G14" s="94">
        <f>F14+G13</f>
        <v>0.50382408367367293</v>
      </c>
      <c r="H14" s="94">
        <f>G14+H13</f>
        <v>0.664661619619484</v>
      </c>
      <c r="I14" s="94">
        <f>H14+I13</f>
        <v>0.83497455819200761</v>
      </c>
      <c r="J14" s="94">
        <f>I14+J13</f>
        <v>0.99999999999999989</v>
      </c>
    </row>
    <row r="15" spans="1:10" ht="24.95" customHeight="1" x14ac:dyDescent="0.2">
      <c r="A15" s="356" t="s">
        <v>17</v>
      </c>
      <c r="B15" s="356"/>
      <c r="C15" s="356"/>
      <c r="D15" s="355"/>
      <c r="E15" s="95">
        <f>SUM(E8,E12,E10)</f>
        <v>107688.97666666667</v>
      </c>
      <c r="F15" s="95">
        <f t="shared" ref="F15:J15" si="1">SUM(F8,F12,F10)</f>
        <v>106350.21</v>
      </c>
      <c r="G15" s="95">
        <f t="shared" si="1"/>
        <v>102336.48666666666</v>
      </c>
      <c r="H15" s="95">
        <f t="shared" si="1"/>
        <v>100997.72</v>
      </c>
      <c r="I15" s="95">
        <f t="shared" si="1"/>
        <v>106947.78666666667</v>
      </c>
      <c r="J15" s="95">
        <f t="shared" si="1"/>
        <v>103627.51</v>
      </c>
    </row>
    <row r="16" spans="1:10" ht="24.95" customHeight="1" x14ac:dyDescent="0.2">
      <c r="A16" s="356" t="s">
        <v>18</v>
      </c>
      <c r="B16" s="356"/>
      <c r="C16" s="356"/>
      <c r="D16" s="355"/>
      <c r="E16" s="95">
        <f>E15</f>
        <v>107688.97666666667</v>
      </c>
      <c r="F16" s="95">
        <f>E16+F15</f>
        <v>214039.18666666668</v>
      </c>
      <c r="G16" s="95">
        <f>F16+G15</f>
        <v>316375.67333333334</v>
      </c>
      <c r="H16" s="95">
        <f>G16+H15</f>
        <v>417373.39333333331</v>
      </c>
      <c r="I16" s="95">
        <f>H16+I15</f>
        <v>524321.17999999993</v>
      </c>
      <c r="J16" s="95">
        <f>I16+J15</f>
        <v>627948.68999999994</v>
      </c>
    </row>
  </sheetData>
  <mergeCells count="22">
    <mergeCell ref="A2:J2"/>
    <mergeCell ref="A1:J1"/>
    <mergeCell ref="A9:A10"/>
    <mergeCell ref="A11:A12"/>
    <mergeCell ref="B9:B10"/>
    <mergeCell ref="B11:B12"/>
    <mergeCell ref="E5:J5"/>
    <mergeCell ref="A3:D3"/>
    <mergeCell ref="A4:D4"/>
    <mergeCell ref="A5:A6"/>
    <mergeCell ref="B5:C6"/>
    <mergeCell ref="D5:D6"/>
    <mergeCell ref="D9:D10"/>
    <mergeCell ref="D11:D12"/>
    <mergeCell ref="A7:A8"/>
    <mergeCell ref="B7:B8"/>
    <mergeCell ref="D7:D8"/>
    <mergeCell ref="D13:D16"/>
    <mergeCell ref="A13:C13"/>
    <mergeCell ref="A14:C14"/>
    <mergeCell ref="A15:C15"/>
    <mergeCell ref="A16:C16"/>
  </mergeCells>
  <conditionalFormatting sqref="E9:J16">
    <cfRule type="cellIs" dxfId="1" priority="15" operator="equal">
      <formula>0</formula>
    </cfRule>
  </conditionalFormatting>
  <conditionalFormatting sqref="E7:J8">
    <cfRule type="cellIs" dxfId="0" priority="1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scale="52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E4BBB-A873-4126-BD5D-C4BD4132EC70}">
  <sheetPr>
    <pageSetUpPr fitToPage="1"/>
  </sheetPr>
  <dimension ref="A1:J71"/>
  <sheetViews>
    <sheetView view="pageBreakPreview" zoomScaleNormal="100" zoomScaleSheetLayoutView="100" workbookViewId="0">
      <selection activeCell="I18" sqref="I18:J18"/>
    </sheetView>
  </sheetViews>
  <sheetFormatPr defaultRowHeight="14.25" x14ac:dyDescent="0.2"/>
  <cols>
    <col min="1" max="1" width="45" style="161" customWidth="1"/>
    <col min="2" max="2" width="12.28515625" style="161" customWidth="1"/>
    <col min="3" max="3" width="12.42578125" style="161" bestFit="1" customWidth="1"/>
    <col min="4" max="4" width="25.7109375" style="161" bestFit="1" customWidth="1"/>
    <col min="5" max="7" width="5.7109375" style="161" customWidth="1"/>
    <col min="8" max="8" width="7.140625" style="161" customWidth="1"/>
    <col min="9" max="9" width="11.5703125" style="161" bestFit="1" customWidth="1"/>
    <col min="10" max="10" width="15.42578125" style="161" bestFit="1" customWidth="1"/>
    <col min="11" max="16384" width="9.140625" style="161"/>
  </cols>
  <sheetData>
    <row r="1" spans="1:10" x14ac:dyDescent="0.2">
      <c r="A1" s="382" t="s">
        <v>114</v>
      </c>
      <c r="B1" s="383"/>
      <c r="C1" s="383"/>
      <c r="D1" s="383"/>
      <c r="E1" s="383"/>
      <c r="F1" s="383"/>
      <c r="G1" s="383"/>
      <c r="H1" s="383"/>
      <c r="I1" s="383"/>
      <c r="J1" s="384"/>
    </row>
    <row r="2" spans="1:10" x14ac:dyDescent="0.2">
      <c r="A2" s="385" t="s">
        <v>113</v>
      </c>
      <c r="B2" s="386"/>
      <c r="C2" s="386"/>
      <c r="D2" s="386"/>
      <c r="E2" s="386"/>
      <c r="F2" s="386"/>
      <c r="G2" s="386"/>
      <c r="H2" s="386"/>
      <c r="I2" s="386"/>
      <c r="J2" s="387"/>
    </row>
    <row r="3" spans="1:10" ht="28.5" customHeight="1" x14ac:dyDescent="0.2">
      <c r="A3" s="396" t="s">
        <v>145</v>
      </c>
      <c r="B3" s="396"/>
      <c r="C3" s="396"/>
      <c r="D3" s="396"/>
      <c r="E3" s="396"/>
      <c r="F3" s="396"/>
      <c r="G3" s="396"/>
      <c r="H3" s="390" t="s">
        <v>45</v>
      </c>
      <c r="I3" s="391"/>
      <c r="J3" s="186" t="s">
        <v>118</v>
      </c>
    </row>
    <row r="4" spans="1:10" s="177" customFormat="1" ht="28.5" x14ac:dyDescent="0.2">
      <c r="A4" s="178" t="s">
        <v>110</v>
      </c>
      <c r="B4" s="180" t="s">
        <v>83</v>
      </c>
      <c r="C4" s="181" t="s">
        <v>109</v>
      </c>
      <c r="D4" s="181" t="s">
        <v>108</v>
      </c>
      <c r="E4" s="375" t="s">
        <v>107</v>
      </c>
      <c r="F4" s="377"/>
      <c r="G4" s="375" t="s">
        <v>106</v>
      </c>
      <c r="H4" s="377"/>
      <c r="I4" s="181" t="s">
        <v>105</v>
      </c>
      <c r="J4" s="181" t="s">
        <v>99</v>
      </c>
    </row>
    <row r="5" spans="1:10" x14ac:dyDescent="0.2">
      <c r="A5" s="388" t="s">
        <v>104</v>
      </c>
      <c r="B5" s="388"/>
      <c r="C5" s="388"/>
      <c r="D5" s="388"/>
      <c r="E5" s="388"/>
      <c r="F5" s="388"/>
      <c r="G5" s="388"/>
      <c r="H5" s="388"/>
      <c r="I5" s="388"/>
      <c r="J5" s="167">
        <v>0</v>
      </c>
    </row>
    <row r="6" spans="1:10" ht="7.5" customHeight="1" x14ac:dyDescent="0.2">
      <c r="A6" s="389"/>
      <c r="B6" s="389"/>
      <c r="C6" s="389"/>
      <c r="D6" s="389"/>
      <c r="E6" s="389"/>
      <c r="F6" s="389"/>
      <c r="G6" s="389"/>
      <c r="H6" s="389"/>
      <c r="I6" s="389"/>
      <c r="J6" s="389"/>
    </row>
    <row r="7" spans="1:10" s="176" customFormat="1" ht="28.5" x14ac:dyDescent="0.2">
      <c r="A7" s="178" t="s">
        <v>103</v>
      </c>
      <c r="B7" s="180" t="s">
        <v>83</v>
      </c>
      <c r="C7" s="181" t="s">
        <v>102</v>
      </c>
      <c r="D7" s="181" t="s">
        <v>101</v>
      </c>
      <c r="E7" s="375" t="s">
        <v>100</v>
      </c>
      <c r="F7" s="377"/>
      <c r="G7" s="378" t="s">
        <v>77</v>
      </c>
      <c r="H7" s="378"/>
      <c r="I7" s="378"/>
      <c r="J7" s="181" t="s">
        <v>99</v>
      </c>
    </row>
    <row r="8" spans="1:10" x14ac:dyDescent="0.2">
      <c r="A8" s="168" t="s">
        <v>115</v>
      </c>
      <c r="B8" s="172">
        <v>20035</v>
      </c>
      <c r="C8" s="172">
        <v>1.24</v>
      </c>
      <c r="D8" s="172">
        <v>128.33000000000001</v>
      </c>
      <c r="E8" s="398">
        <v>13.78</v>
      </c>
      <c r="F8" s="399"/>
      <c r="G8" s="397">
        <v>1</v>
      </c>
      <c r="H8" s="397"/>
      <c r="I8" s="397"/>
      <c r="J8" s="172">
        <v>13.78</v>
      </c>
    </row>
    <row r="9" spans="1:10" x14ac:dyDescent="0.2">
      <c r="A9" s="168" t="s">
        <v>116</v>
      </c>
      <c r="B9" s="172">
        <v>20065</v>
      </c>
      <c r="C9" s="172">
        <v>2.2599999999999998</v>
      </c>
      <c r="D9" s="172">
        <v>128.33000000000001</v>
      </c>
      <c r="E9" s="398">
        <v>25.12</v>
      </c>
      <c r="F9" s="399"/>
      <c r="G9" s="397">
        <v>0.5</v>
      </c>
      <c r="H9" s="397"/>
      <c r="I9" s="397"/>
      <c r="J9" s="172">
        <v>12.56</v>
      </c>
    </row>
    <row r="10" spans="1:10" x14ac:dyDescent="0.2">
      <c r="A10" s="168" t="s">
        <v>43</v>
      </c>
      <c r="B10" s="168">
        <v>20002</v>
      </c>
      <c r="C10" s="169">
        <v>1</v>
      </c>
      <c r="D10" s="172">
        <v>128.33000000000001</v>
      </c>
      <c r="E10" s="398">
        <v>11.11</v>
      </c>
      <c r="F10" s="399"/>
      <c r="G10" s="397">
        <v>2</v>
      </c>
      <c r="H10" s="397"/>
      <c r="I10" s="397"/>
      <c r="J10" s="168">
        <v>22.22</v>
      </c>
    </row>
    <row r="11" spans="1:10" x14ac:dyDescent="0.2">
      <c r="A11" s="162"/>
      <c r="B11" s="162"/>
      <c r="C11" s="162"/>
      <c r="D11" s="162"/>
      <c r="E11" s="162"/>
      <c r="F11" s="162"/>
      <c r="G11" s="162"/>
      <c r="H11" s="162"/>
      <c r="I11" s="166" t="s">
        <v>98</v>
      </c>
      <c r="J11" s="174">
        <f>SUM(J8:J10)</f>
        <v>48.56</v>
      </c>
    </row>
    <row r="12" spans="1:10" ht="7.5" customHeight="1" x14ac:dyDescent="0.2">
      <c r="A12" s="392"/>
      <c r="B12" s="392"/>
      <c r="C12" s="392"/>
      <c r="D12" s="392"/>
      <c r="E12" s="392"/>
      <c r="F12" s="392"/>
      <c r="G12" s="392"/>
      <c r="H12" s="392"/>
      <c r="I12" s="392"/>
      <c r="J12" s="392"/>
    </row>
    <row r="13" spans="1:10" s="176" customFormat="1" ht="28.5" x14ac:dyDescent="0.2">
      <c r="A13" s="178" t="s">
        <v>97</v>
      </c>
      <c r="B13" s="180" t="s">
        <v>83</v>
      </c>
      <c r="C13" s="181" t="s">
        <v>35</v>
      </c>
      <c r="D13" s="181" t="s">
        <v>96</v>
      </c>
      <c r="E13" s="375" t="s">
        <v>95</v>
      </c>
      <c r="F13" s="377"/>
      <c r="G13" s="378" t="s">
        <v>94</v>
      </c>
      <c r="H13" s="378"/>
      <c r="I13" s="378"/>
      <c r="J13" s="181" t="s">
        <v>78</v>
      </c>
    </row>
    <row r="14" spans="1:10" x14ac:dyDescent="0.2">
      <c r="A14" s="168" t="s">
        <v>112</v>
      </c>
      <c r="B14" s="168">
        <v>2000</v>
      </c>
      <c r="C14" s="173">
        <v>5</v>
      </c>
      <c r="D14" s="170" t="s">
        <v>111</v>
      </c>
      <c r="E14" s="393"/>
      <c r="F14" s="394"/>
      <c r="G14" s="393"/>
      <c r="H14" s="395"/>
      <c r="I14" s="394"/>
      <c r="J14" s="172">
        <v>2.42</v>
      </c>
    </row>
    <row r="15" spans="1:10" x14ac:dyDescent="0.2">
      <c r="A15" s="162"/>
      <c r="B15" s="162"/>
      <c r="C15" s="162"/>
      <c r="D15" s="162"/>
      <c r="E15" s="162"/>
      <c r="F15" s="162"/>
      <c r="G15" s="162"/>
      <c r="H15" s="162"/>
      <c r="I15" s="166" t="s">
        <v>93</v>
      </c>
      <c r="J15" s="171">
        <f>J14</f>
        <v>2.42</v>
      </c>
    </row>
    <row r="16" spans="1:10" ht="7.5" customHeight="1" x14ac:dyDescent="0.2">
      <c r="A16" s="392"/>
      <c r="B16" s="392"/>
      <c r="C16" s="392"/>
      <c r="D16" s="392"/>
      <c r="E16" s="392"/>
      <c r="F16" s="392"/>
      <c r="G16" s="392"/>
      <c r="H16" s="392"/>
      <c r="I16" s="392"/>
      <c r="J16" s="392"/>
    </row>
    <row r="17" spans="1:10" x14ac:dyDescent="0.2">
      <c r="A17" s="404" t="s">
        <v>92</v>
      </c>
      <c r="B17" s="405"/>
      <c r="C17" s="405"/>
      <c r="D17" s="405"/>
      <c r="E17" s="405"/>
      <c r="F17" s="405"/>
      <c r="G17" s="405"/>
      <c r="H17" s="406"/>
      <c r="I17" s="401">
        <f>SUM(J5,J11,J15)</f>
        <v>50.980000000000004</v>
      </c>
      <c r="J17" s="402"/>
    </row>
    <row r="18" spans="1:10" x14ac:dyDescent="0.2">
      <c r="A18" s="404" t="s">
        <v>91</v>
      </c>
      <c r="B18" s="405"/>
      <c r="C18" s="405"/>
      <c r="D18" s="405"/>
      <c r="E18" s="405"/>
      <c r="F18" s="405"/>
      <c r="G18" s="405"/>
      <c r="H18" s="406"/>
      <c r="I18" s="403">
        <v>5</v>
      </c>
      <c r="J18" s="403"/>
    </row>
    <row r="19" spans="1:10" x14ac:dyDescent="0.2">
      <c r="A19" s="404" t="s">
        <v>90</v>
      </c>
      <c r="B19" s="405"/>
      <c r="C19" s="405"/>
      <c r="D19" s="405"/>
      <c r="E19" s="405"/>
      <c r="F19" s="405"/>
      <c r="G19" s="405"/>
      <c r="H19" s="406"/>
      <c r="I19" s="401">
        <f>TRUNC(I17/I18,2)</f>
        <v>10.19</v>
      </c>
      <c r="J19" s="402"/>
    </row>
    <row r="20" spans="1:10" ht="7.5" customHeight="1" x14ac:dyDescent="0.2">
      <c r="A20" s="383"/>
      <c r="B20" s="383"/>
      <c r="C20" s="383"/>
      <c r="D20" s="383"/>
      <c r="E20" s="383"/>
      <c r="F20" s="383"/>
      <c r="G20" s="383"/>
      <c r="H20" s="383"/>
      <c r="I20" s="383"/>
      <c r="J20" s="383"/>
    </row>
    <row r="21" spans="1:10" s="176" customFormat="1" ht="28.5" x14ac:dyDescent="0.2">
      <c r="A21" s="178" t="s">
        <v>89</v>
      </c>
      <c r="B21" s="180" t="s">
        <v>83</v>
      </c>
      <c r="C21" s="181" t="s">
        <v>38</v>
      </c>
      <c r="D21" s="181" t="s">
        <v>86</v>
      </c>
      <c r="E21" s="375" t="s">
        <v>77</v>
      </c>
      <c r="F21" s="376"/>
      <c r="G21" s="376"/>
      <c r="H21" s="377"/>
      <c r="I21" s="378" t="s">
        <v>86</v>
      </c>
      <c r="J21" s="378"/>
    </row>
    <row r="22" spans="1:10" x14ac:dyDescent="0.2">
      <c r="A22" s="168" t="s">
        <v>117</v>
      </c>
      <c r="B22" s="168">
        <v>10109</v>
      </c>
      <c r="C22" s="170" t="s">
        <v>9</v>
      </c>
      <c r="D22" s="169">
        <v>60</v>
      </c>
      <c r="E22" s="409">
        <v>0.05</v>
      </c>
      <c r="F22" s="410"/>
      <c r="G22" s="410"/>
      <c r="H22" s="411"/>
      <c r="I22" s="400">
        <v>3</v>
      </c>
      <c r="J22" s="400"/>
    </row>
    <row r="23" spans="1:10" x14ac:dyDescent="0.2">
      <c r="A23" s="162"/>
      <c r="B23" s="162"/>
      <c r="C23" s="162"/>
      <c r="D23" s="162"/>
      <c r="E23" s="162"/>
      <c r="F23" s="162"/>
      <c r="G23" s="162"/>
      <c r="H23" s="162"/>
      <c r="I23" s="163" t="s">
        <v>88</v>
      </c>
      <c r="J23" s="165">
        <f>I22</f>
        <v>3</v>
      </c>
    </row>
    <row r="24" spans="1:10" ht="7.5" customHeight="1" x14ac:dyDescent="0.2">
      <c r="A24" s="392"/>
      <c r="B24" s="392"/>
      <c r="C24" s="392"/>
      <c r="D24" s="392"/>
      <c r="E24" s="392"/>
      <c r="F24" s="392"/>
      <c r="G24" s="392"/>
      <c r="H24" s="392"/>
      <c r="I24" s="392"/>
      <c r="J24" s="392"/>
    </row>
    <row r="25" spans="1:10" s="176" customFormat="1" ht="28.5" x14ac:dyDescent="0.2">
      <c r="A25" s="178" t="s">
        <v>87</v>
      </c>
      <c r="B25" s="180" t="s">
        <v>83</v>
      </c>
      <c r="C25" s="181" t="s">
        <v>38</v>
      </c>
      <c r="D25" s="181" t="s">
        <v>86</v>
      </c>
      <c r="E25" s="375" t="s">
        <v>77</v>
      </c>
      <c r="F25" s="376"/>
      <c r="G25" s="376"/>
      <c r="H25" s="377"/>
      <c r="I25" s="378" t="s">
        <v>86</v>
      </c>
      <c r="J25" s="378"/>
    </row>
    <row r="26" spans="1:10" x14ac:dyDescent="0.2">
      <c r="A26" s="162"/>
      <c r="B26" s="162"/>
      <c r="C26" s="162"/>
      <c r="D26" s="162"/>
      <c r="E26" s="162"/>
      <c r="F26" s="162"/>
      <c r="G26" s="162"/>
      <c r="H26" s="162"/>
      <c r="I26" s="163" t="s">
        <v>85</v>
      </c>
      <c r="J26" s="165">
        <v>0</v>
      </c>
    </row>
    <row r="27" spans="1:10" ht="7.5" customHeight="1" x14ac:dyDescent="0.2">
      <c r="A27" s="392"/>
      <c r="B27" s="392"/>
      <c r="C27" s="392"/>
      <c r="D27" s="392"/>
      <c r="E27" s="392"/>
      <c r="F27" s="392"/>
      <c r="G27" s="392"/>
      <c r="H27" s="392"/>
      <c r="I27" s="392"/>
      <c r="J27" s="392"/>
    </row>
    <row r="28" spans="1:10" s="164" customFormat="1" ht="28.5" x14ac:dyDescent="0.2">
      <c r="A28" s="179" t="s">
        <v>84</v>
      </c>
      <c r="B28" s="182" t="s">
        <v>83</v>
      </c>
      <c r="C28" s="183" t="s">
        <v>38</v>
      </c>
      <c r="D28" s="183" t="s">
        <v>82</v>
      </c>
      <c r="E28" s="183" t="s">
        <v>81</v>
      </c>
      <c r="F28" s="183" t="s">
        <v>80</v>
      </c>
      <c r="G28" s="183" t="s">
        <v>79</v>
      </c>
      <c r="H28" s="183" t="s">
        <v>78</v>
      </c>
      <c r="I28" s="183" t="s">
        <v>77</v>
      </c>
      <c r="J28" s="183" t="s">
        <v>76</v>
      </c>
    </row>
    <row r="29" spans="1:10" x14ac:dyDescent="0.2">
      <c r="A29" s="162"/>
      <c r="B29" s="162"/>
      <c r="C29" s="162"/>
      <c r="D29" s="162"/>
      <c r="E29" s="162"/>
      <c r="F29" s="162"/>
      <c r="G29" s="162"/>
      <c r="H29" s="162"/>
      <c r="I29" s="163" t="s">
        <v>75</v>
      </c>
      <c r="J29" s="165">
        <v>0</v>
      </c>
    </row>
    <row r="30" spans="1:10" ht="7.5" customHeight="1" x14ac:dyDescent="0.2">
      <c r="A30" s="392"/>
      <c r="B30" s="392"/>
      <c r="C30" s="392"/>
      <c r="D30" s="392"/>
      <c r="E30" s="392"/>
      <c r="F30" s="392"/>
      <c r="G30" s="392"/>
      <c r="H30" s="392"/>
      <c r="I30" s="392"/>
      <c r="J30" s="392"/>
    </row>
    <row r="31" spans="1:10" x14ac:dyDescent="0.2">
      <c r="A31" s="404" t="s">
        <v>74</v>
      </c>
      <c r="B31" s="405"/>
      <c r="C31" s="405"/>
      <c r="D31" s="405"/>
      <c r="E31" s="405"/>
      <c r="F31" s="405"/>
      <c r="G31" s="405"/>
      <c r="H31" s="406"/>
      <c r="I31" s="407">
        <f>I19+J23+J26+J29</f>
        <v>13.19</v>
      </c>
      <c r="J31" s="408"/>
    </row>
    <row r="32" spans="1:10" x14ac:dyDescent="0.2">
      <c r="A32" s="404" t="s">
        <v>73</v>
      </c>
      <c r="B32" s="405"/>
      <c r="C32" s="405"/>
      <c r="D32" s="405"/>
      <c r="E32" s="405"/>
      <c r="F32" s="405"/>
      <c r="G32" s="405"/>
      <c r="H32" s="406"/>
      <c r="I32" s="407">
        <f>TRUNC(I31*0.2963,2)</f>
        <v>3.9</v>
      </c>
      <c r="J32" s="407"/>
    </row>
    <row r="33" spans="1:10" x14ac:dyDescent="0.2">
      <c r="A33" s="404" t="s">
        <v>72</v>
      </c>
      <c r="B33" s="405"/>
      <c r="C33" s="405"/>
      <c r="D33" s="405"/>
      <c r="E33" s="405"/>
      <c r="F33" s="405"/>
      <c r="G33" s="405"/>
      <c r="H33" s="406"/>
      <c r="I33" s="407">
        <f>I31+I32</f>
        <v>17.09</v>
      </c>
      <c r="J33" s="408"/>
    </row>
    <row r="34" spans="1:10" ht="14.25" customHeight="1" x14ac:dyDescent="0.2">
      <c r="A34" s="162"/>
      <c r="B34" s="162"/>
      <c r="C34" s="162"/>
      <c r="D34" s="162"/>
      <c r="E34" s="162"/>
      <c r="F34" s="162"/>
      <c r="G34" s="162"/>
      <c r="H34" s="162"/>
      <c r="I34" s="162"/>
      <c r="J34" s="162"/>
    </row>
    <row r="35" spans="1:10" ht="27.75" customHeight="1" x14ac:dyDescent="0.2">
      <c r="A35" s="412" t="s">
        <v>120</v>
      </c>
      <c r="B35" s="412"/>
      <c r="C35" s="412"/>
      <c r="D35" s="412"/>
      <c r="E35" s="412"/>
      <c r="F35" s="412"/>
      <c r="G35" s="412"/>
      <c r="H35" s="412"/>
      <c r="I35" s="412"/>
      <c r="J35" s="412"/>
    </row>
    <row r="36" spans="1:10" ht="7.5" customHeight="1" x14ac:dyDescent="0.2">
      <c r="A36" s="162"/>
      <c r="B36" s="162"/>
      <c r="C36" s="162"/>
      <c r="D36" s="162"/>
      <c r="E36" s="162"/>
      <c r="F36" s="162"/>
      <c r="G36" s="162"/>
      <c r="H36" s="162"/>
      <c r="I36" s="162"/>
      <c r="J36" s="162"/>
    </row>
    <row r="37" spans="1:10" x14ac:dyDescent="0.2">
      <c r="A37" s="413" t="s">
        <v>144</v>
      </c>
      <c r="B37" s="413"/>
      <c r="C37" s="413"/>
      <c r="D37" s="413"/>
      <c r="E37" s="413"/>
      <c r="F37" s="413"/>
      <c r="G37" s="413"/>
      <c r="H37" s="414" t="s">
        <v>146</v>
      </c>
      <c r="I37" s="414"/>
      <c r="J37" s="188" t="s">
        <v>118</v>
      </c>
    </row>
    <row r="38" spans="1:10" ht="28.5" x14ac:dyDescent="0.2">
      <c r="A38" s="178" t="s">
        <v>110</v>
      </c>
      <c r="B38" s="180" t="s">
        <v>83</v>
      </c>
      <c r="C38" s="181" t="s">
        <v>109</v>
      </c>
      <c r="D38" s="181" t="s">
        <v>108</v>
      </c>
      <c r="E38" s="375" t="s">
        <v>107</v>
      </c>
      <c r="F38" s="377"/>
      <c r="G38" s="375" t="s">
        <v>106</v>
      </c>
      <c r="H38" s="377"/>
      <c r="I38" s="181" t="s">
        <v>105</v>
      </c>
      <c r="J38" s="181" t="s">
        <v>99</v>
      </c>
    </row>
    <row r="39" spans="1:10" x14ac:dyDescent="0.2">
      <c r="A39" s="388" t="s">
        <v>104</v>
      </c>
      <c r="B39" s="388"/>
      <c r="C39" s="388"/>
      <c r="D39" s="388"/>
      <c r="E39" s="388"/>
      <c r="F39" s="388"/>
      <c r="G39" s="388"/>
      <c r="H39" s="388"/>
      <c r="I39" s="388"/>
      <c r="J39" s="167">
        <v>0</v>
      </c>
    </row>
    <row r="40" spans="1:10" x14ac:dyDescent="0.2">
      <c r="A40" s="389"/>
      <c r="B40" s="389"/>
      <c r="C40" s="389"/>
      <c r="D40" s="389"/>
      <c r="E40" s="389"/>
      <c r="F40" s="389"/>
      <c r="G40" s="389"/>
      <c r="H40" s="389"/>
      <c r="I40" s="389"/>
      <c r="J40" s="389"/>
    </row>
    <row r="41" spans="1:10" ht="28.5" x14ac:dyDescent="0.2">
      <c r="A41" s="178" t="s">
        <v>103</v>
      </c>
      <c r="B41" s="180" t="s">
        <v>83</v>
      </c>
      <c r="C41" s="181" t="s">
        <v>102</v>
      </c>
      <c r="D41" s="181" t="s">
        <v>101</v>
      </c>
      <c r="E41" s="375" t="s">
        <v>100</v>
      </c>
      <c r="F41" s="377"/>
      <c r="G41" s="378" t="s">
        <v>77</v>
      </c>
      <c r="H41" s="378"/>
      <c r="I41" s="378"/>
      <c r="J41" s="181" t="s">
        <v>99</v>
      </c>
    </row>
    <row r="42" spans="1:10" x14ac:dyDescent="0.2">
      <c r="A42" s="168" t="s">
        <v>115</v>
      </c>
      <c r="B42" s="172">
        <v>20035</v>
      </c>
      <c r="C42" s="172">
        <v>1.24</v>
      </c>
      <c r="D42" s="172">
        <v>128.33000000000001</v>
      </c>
      <c r="E42" s="398">
        <v>13.78</v>
      </c>
      <c r="F42" s="399"/>
      <c r="G42" s="397">
        <v>0.5</v>
      </c>
      <c r="H42" s="397"/>
      <c r="I42" s="397"/>
      <c r="J42" s="172">
        <v>6.89</v>
      </c>
    </row>
    <row r="43" spans="1:10" x14ac:dyDescent="0.2">
      <c r="A43" s="168" t="s">
        <v>121</v>
      </c>
      <c r="B43" s="172">
        <v>20060</v>
      </c>
      <c r="C43" s="172">
        <v>2.2599999999999998</v>
      </c>
      <c r="D43" s="172">
        <v>128.33000000000001</v>
      </c>
      <c r="E43" s="398">
        <v>25.12</v>
      </c>
      <c r="F43" s="399"/>
      <c r="G43" s="397">
        <v>0.1</v>
      </c>
      <c r="H43" s="397"/>
      <c r="I43" s="397"/>
      <c r="J43" s="172">
        <v>2.5099999999999998</v>
      </c>
    </row>
    <row r="44" spans="1:10" x14ac:dyDescent="0.2">
      <c r="A44" s="168" t="s">
        <v>43</v>
      </c>
      <c r="B44" s="168">
        <v>20002</v>
      </c>
      <c r="C44" s="169">
        <v>1</v>
      </c>
      <c r="D44" s="172">
        <v>128.33000000000001</v>
      </c>
      <c r="E44" s="398">
        <v>11.11</v>
      </c>
      <c r="F44" s="399"/>
      <c r="G44" s="397">
        <v>1</v>
      </c>
      <c r="H44" s="397"/>
      <c r="I44" s="397"/>
      <c r="J44" s="172">
        <v>11.11</v>
      </c>
    </row>
    <row r="45" spans="1:10" x14ac:dyDescent="0.2">
      <c r="A45" s="162"/>
      <c r="B45" s="162"/>
      <c r="C45" s="162"/>
      <c r="D45" s="162"/>
      <c r="E45" s="162"/>
      <c r="F45" s="162"/>
      <c r="G45" s="162"/>
      <c r="H45" s="162"/>
      <c r="I45" s="166" t="s">
        <v>98</v>
      </c>
      <c r="J45" s="174">
        <f>SUM(J42:J44)</f>
        <v>20.509999999999998</v>
      </c>
    </row>
    <row r="46" spans="1:10" x14ac:dyDescent="0.2">
      <c r="A46" s="392"/>
      <c r="B46" s="392"/>
      <c r="C46" s="392"/>
      <c r="D46" s="392"/>
      <c r="E46" s="392"/>
      <c r="F46" s="392"/>
      <c r="G46" s="392"/>
      <c r="H46" s="392"/>
      <c r="I46" s="392"/>
      <c r="J46" s="392"/>
    </row>
    <row r="47" spans="1:10" ht="28.5" x14ac:dyDescent="0.2">
      <c r="A47" s="178" t="s">
        <v>97</v>
      </c>
      <c r="B47" s="180" t="s">
        <v>83</v>
      </c>
      <c r="C47" s="181" t="s">
        <v>35</v>
      </c>
      <c r="D47" s="181" t="s">
        <v>96</v>
      </c>
      <c r="E47" s="375" t="s">
        <v>95</v>
      </c>
      <c r="F47" s="377"/>
      <c r="G47" s="378" t="s">
        <v>94</v>
      </c>
      <c r="H47" s="378"/>
      <c r="I47" s="378"/>
      <c r="J47" s="181" t="s">
        <v>78</v>
      </c>
    </row>
    <row r="48" spans="1:10" x14ac:dyDescent="0.2">
      <c r="A48" s="168" t="s">
        <v>112</v>
      </c>
      <c r="B48" s="168">
        <v>2000</v>
      </c>
      <c r="C48" s="173">
        <v>5</v>
      </c>
      <c r="D48" s="170" t="s">
        <v>111</v>
      </c>
      <c r="E48" s="393"/>
      <c r="F48" s="394"/>
      <c r="G48" s="393"/>
      <c r="H48" s="395"/>
      <c r="I48" s="394"/>
      <c r="J48" s="172">
        <v>1.02</v>
      </c>
    </row>
    <row r="49" spans="1:10" x14ac:dyDescent="0.2">
      <c r="A49" s="162"/>
      <c r="B49" s="162"/>
      <c r="C49" s="162"/>
      <c r="D49" s="162"/>
      <c r="E49" s="162"/>
      <c r="F49" s="162"/>
      <c r="G49" s="162"/>
      <c r="H49" s="162"/>
      <c r="I49" s="166" t="s">
        <v>93</v>
      </c>
      <c r="J49" s="171">
        <f>J48</f>
        <v>1.02</v>
      </c>
    </row>
    <row r="50" spans="1:10" x14ac:dyDescent="0.2">
      <c r="A50" s="392"/>
      <c r="B50" s="392"/>
      <c r="C50" s="392"/>
      <c r="D50" s="392"/>
      <c r="E50" s="392"/>
      <c r="F50" s="392"/>
      <c r="G50" s="392"/>
      <c r="H50" s="392"/>
      <c r="I50" s="392"/>
      <c r="J50" s="392"/>
    </row>
    <row r="51" spans="1:10" x14ac:dyDescent="0.2">
      <c r="A51" s="404" t="s">
        <v>92</v>
      </c>
      <c r="B51" s="405"/>
      <c r="C51" s="405"/>
      <c r="D51" s="405"/>
      <c r="E51" s="405"/>
      <c r="F51" s="405"/>
      <c r="G51" s="405"/>
      <c r="H51" s="406"/>
      <c r="I51" s="401">
        <f>SUM(J39,J45,J49)</f>
        <v>21.529999999999998</v>
      </c>
      <c r="J51" s="402"/>
    </row>
    <row r="52" spans="1:10" x14ac:dyDescent="0.2">
      <c r="A52" s="404" t="s">
        <v>91</v>
      </c>
      <c r="B52" s="405"/>
      <c r="C52" s="405"/>
      <c r="D52" s="405"/>
      <c r="E52" s="405"/>
      <c r="F52" s="405"/>
      <c r="G52" s="405"/>
      <c r="H52" s="406"/>
      <c r="I52" s="403">
        <v>1</v>
      </c>
      <c r="J52" s="403"/>
    </row>
    <row r="53" spans="1:10" x14ac:dyDescent="0.2">
      <c r="A53" s="404" t="s">
        <v>90</v>
      </c>
      <c r="B53" s="405"/>
      <c r="C53" s="405"/>
      <c r="D53" s="405"/>
      <c r="E53" s="405"/>
      <c r="F53" s="405"/>
      <c r="G53" s="405"/>
      <c r="H53" s="406"/>
      <c r="I53" s="401">
        <f>TRUNC(I51/I52,2)</f>
        <v>21.53</v>
      </c>
      <c r="J53" s="402"/>
    </row>
    <row r="54" spans="1:10" x14ac:dyDescent="0.2">
      <c r="A54" s="383"/>
      <c r="B54" s="383"/>
      <c r="C54" s="383"/>
      <c r="D54" s="383"/>
      <c r="E54" s="383"/>
      <c r="F54" s="383"/>
      <c r="G54" s="383"/>
      <c r="H54" s="383"/>
      <c r="I54" s="383"/>
      <c r="J54" s="383"/>
    </row>
    <row r="55" spans="1:10" ht="28.5" x14ac:dyDescent="0.2">
      <c r="A55" s="178" t="s">
        <v>89</v>
      </c>
      <c r="B55" s="180" t="s">
        <v>83</v>
      </c>
      <c r="C55" s="181" t="s">
        <v>38</v>
      </c>
      <c r="D55" s="181" t="s">
        <v>86</v>
      </c>
      <c r="E55" s="375" t="s">
        <v>77</v>
      </c>
      <c r="F55" s="376"/>
      <c r="G55" s="376"/>
      <c r="H55" s="377"/>
      <c r="I55" s="378" t="s">
        <v>86</v>
      </c>
      <c r="J55" s="378"/>
    </row>
    <row r="56" spans="1:10" x14ac:dyDescent="0.2">
      <c r="A56" s="162"/>
      <c r="B56" s="162"/>
      <c r="C56" s="162"/>
      <c r="D56" s="162"/>
      <c r="E56" s="162"/>
      <c r="F56" s="162"/>
      <c r="G56" s="162"/>
      <c r="H56" s="162"/>
      <c r="I56" s="163" t="s">
        <v>88</v>
      </c>
      <c r="J56" s="165">
        <v>0</v>
      </c>
    </row>
    <row r="57" spans="1:10" x14ac:dyDescent="0.2">
      <c r="A57" s="392"/>
      <c r="B57" s="392"/>
      <c r="C57" s="392"/>
      <c r="D57" s="392"/>
      <c r="E57" s="392"/>
      <c r="F57" s="392"/>
      <c r="G57" s="392"/>
      <c r="H57" s="392"/>
      <c r="I57" s="392"/>
      <c r="J57" s="392"/>
    </row>
    <row r="58" spans="1:10" ht="28.5" x14ac:dyDescent="0.2">
      <c r="A58" s="178" t="s">
        <v>87</v>
      </c>
      <c r="B58" s="180" t="s">
        <v>83</v>
      </c>
      <c r="C58" s="181" t="s">
        <v>38</v>
      </c>
      <c r="D58" s="181" t="s">
        <v>86</v>
      </c>
      <c r="E58" s="375" t="s">
        <v>77</v>
      </c>
      <c r="F58" s="376"/>
      <c r="G58" s="376"/>
      <c r="H58" s="377"/>
      <c r="I58" s="378" t="s">
        <v>86</v>
      </c>
      <c r="J58" s="378"/>
    </row>
    <row r="59" spans="1:10" x14ac:dyDescent="0.2">
      <c r="A59" s="189" t="s">
        <v>122</v>
      </c>
      <c r="B59" s="190">
        <v>40348</v>
      </c>
      <c r="C59" s="175" t="s">
        <v>9</v>
      </c>
      <c r="D59" s="185">
        <v>368.91</v>
      </c>
      <c r="E59" s="379">
        <v>6.4999999999999997E-3</v>
      </c>
      <c r="F59" s="380"/>
      <c r="G59" s="380"/>
      <c r="H59" s="381"/>
      <c r="I59" s="379">
        <v>2.39</v>
      </c>
      <c r="J59" s="381"/>
    </row>
    <row r="60" spans="1:10" x14ac:dyDescent="0.2">
      <c r="A60" s="189" t="s">
        <v>167</v>
      </c>
      <c r="B60" s="190">
        <v>40658</v>
      </c>
      <c r="C60" s="175" t="s">
        <v>6</v>
      </c>
      <c r="D60" s="185">
        <v>4.53</v>
      </c>
      <c r="E60" s="209"/>
      <c r="F60" s="210"/>
      <c r="G60" s="210"/>
      <c r="H60" s="211">
        <v>0.28000000000000003</v>
      </c>
      <c r="I60" s="209"/>
      <c r="J60" s="211">
        <v>1.26</v>
      </c>
    </row>
    <row r="61" spans="1:10" x14ac:dyDescent="0.2">
      <c r="A61" s="189" t="s">
        <v>123</v>
      </c>
      <c r="B61" s="190">
        <v>40258</v>
      </c>
      <c r="C61" s="175" t="s">
        <v>9</v>
      </c>
      <c r="D61" s="184">
        <v>50.26</v>
      </c>
      <c r="E61" s="379">
        <v>2.2499999999999999E-2</v>
      </c>
      <c r="F61" s="380"/>
      <c r="G61" s="380"/>
      <c r="H61" s="381"/>
      <c r="I61" s="379">
        <v>1.1299999999999999</v>
      </c>
      <c r="J61" s="381"/>
    </row>
    <row r="62" spans="1:10" x14ac:dyDescent="0.2">
      <c r="A62" s="162"/>
      <c r="B62" s="162"/>
      <c r="C62" s="162"/>
      <c r="D62" s="162"/>
      <c r="E62" s="162"/>
      <c r="F62" s="162"/>
      <c r="G62" s="162"/>
      <c r="H62" s="162"/>
      <c r="I62" s="163" t="s">
        <v>85</v>
      </c>
      <c r="J62" s="165">
        <f>SUM(I59:J61)</f>
        <v>4.78</v>
      </c>
    </row>
    <row r="63" spans="1:10" x14ac:dyDescent="0.2">
      <c r="A63" s="392"/>
      <c r="B63" s="392"/>
      <c r="C63" s="392"/>
      <c r="D63" s="392"/>
      <c r="E63" s="392"/>
      <c r="F63" s="392"/>
      <c r="G63" s="392"/>
      <c r="H63" s="392"/>
      <c r="I63" s="392"/>
      <c r="J63" s="392"/>
    </row>
    <row r="64" spans="1:10" ht="28.5" x14ac:dyDescent="0.2">
      <c r="A64" s="179" t="s">
        <v>84</v>
      </c>
      <c r="B64" s="182" t="s">
        <v>83</v>
      </c>
      <c r="C64" s="183" t="s">
        <v>38</v>
      </c>
      <c r="D64" s="183" t="s">
        <v>82</v>
      </c>
      <c r="E64" s="183" t="s">
        <v>81</v>
      </c>
      <c r="F64" s="183" t="s">
        <v>80</v>
      </c>
      <c r="G64" s="183" t="s">
        <v>79</v>
      </c>
      <c r="H64" s="183" t="s">
        <v>78</v>
      </c>
      <c r="I64" s="183" t="s">
        <v>77</v>
      </c>
      <c r="J64" s="183" t="s">
        <v>76</v>
      </c>
    </row>
    <row r="65" spans="1:10" x14ac:dyDescent="0.2">
      <c r="A65" s="162"/>
      <c r="B65" s="162"/>
      <c r="C65" s="162"/>
      <c r="D65" s="162"/>
      <c r="E65" s="162"/>
      <c r="F65" s="162"/>
      <c r="G65" s="162"/>
      <c r="H65" s="162"/>
      <c r="I65" s="163" t="s">
        <v>75</v>
      </c>
      <c r="J65" s="165">
        <v>0</v>
      </c>
    </row>
    <row r="66" spans="1:10" x14ac:dyDescent="0.2">
      <c r="A66" s="392"/>
      <c r="B66" s="392"/>
      <c r="C66" s="392"/>
      <c r="D66" s="392"/>
      <c r="E66" s="392"/>
      <c r="F66" s="392"/>
      <c r="G66" s="392"/>
      <c r="H66" s="392"/>
      <c r="I66" s="392"/>
      <c r="J66" s="392"/>
    </row>
    <row r="67" spans="1:10" x14ac:dyDescent="0.2">
      <c r="A67" s="404" t="s">
        <v>74</v>
      </c>
      <c r="B67" s="405"/>
      <c r="C67" s="405"/>
      <c r="D67" s="405"/>
      <c r="E67" s="405"/>
      <c r="F67" s="405"/>
      <c r="G67" s="405"/>
      <c r="H67" s="406"/>
      <c r="I67" s="407">
        <f>I53+J56+J62+J65</f>
        <v>26.310000000000002</v>
      </c>
      <c r="J67" s="408"/>
    </row>
    <row r="68" spans="1:10" x14ac:dyDescent="0.2">
      <c r="A68" s="404" t="s">
        <v>73</v>
      </c>
      <c r="B68" s="405"/>
      <c r="C68" s="405"/>
      <c r="D68" s="405"/>
      <c r="E68" s="405"/>
      <c r="F68" s="405"/>
      <c r="G68" s="405"/>
      <c r="H68" s="406"/>
      <c r="I68" s="407">
        <f>TRUNC(I67*0.2963,2)</f>
        <v>7.79</v>
      </c>
      <c r="J68" s="407"/>
    </row>
    <row r="69" spans="1:10" x14ac:dyDescent="0.2">
      <c r="A69" s="404" t="s">
        <v>72</v>
      </c>
      <c r="B69" s="405"/>
      <c r="C69" s="405"/>
      <c r="D69" s="405"/>
      <c r="E69" s="405"/>
      <c r="F69" s="405"/>
      <c r="G69" s="405"/>
      <c r="H69" s="406"/>
      <c r="I69" s="407">
        <f>I67+I68</f>
        <v>34.1</v>
      </c>
      <c r="J69" s="408"/>
    </row>
    <row r="70" spans="1:10" x14ac:dyDescent="0.2">
      <c r="A70" s="162"/>
      <c r="B70" s="162"/>
      <c r="C70" s="162"/>
      <c r="D70" s="162"/>
      <c r="E70" s="162"/>
      <c r="F70" s="162"/>
      <c r="G70" s="162"/>
      <c r="H70" s="162"/>
      <c r="I70" s="162"/>
      <c r="J70" s="162"/>
    </row>
    <row r="71" spans="1:10" ht="27.75" customHeight="1" x14ac:dyDescent="0.2">
      <c r="A71" s="412" t="s">
        <v>124</v>
      </c>
      <c r="B71" s="412"/>
      <c r="C71" s="412"/>
      <c r="D71" s="412"/>
      <c r="E71" s="412"/>
      <c r="F71" s="412"/>
      <c r="G71" s="412"/>
      <c r="H71" s="412"/>
      <c r="I71" s="412"/>
      <c r="J71" s="412"/>
    </row>
  </sheetData>
  <mergeCells count="90">
    <mergeCell ref="A69:H69"/>
    <mergeCell ref="I69:J69"/>
    <mergeCell ref="A71:J71"/>
    <mergeCell ref="E61:H61"/>
    <mergeCell ref="I61:J61"/>
    <mergeCell ref="A63:J63"/>
    <mergeCell ref="A66:J66"/>
    <mergeCell ref="A67:H67"/>
    <mergeCell ref="I67:J67"/>
    <mergeCell ref="A68:H68"/>
    <mergeCell ref="I68:J68"/>
    <mergeCell ref="I52:J52"/>
    <mergeCell ref="A53:H53"/>
    <mergeCell ref="A54:J54"/>
    <mergeCell ref="A57:J57"/>
    <mergeCell ref="G44:I44"/>
    <mergeCell ref="A46:J46"/>
    <mergeCell ref="E47:F47"/>
    <mergeCell ref="G47:I47"/>
    <mergeCell ref="E48:F48"/>
    <mergeCell ref="G48:I48"/>
    <mergeCell ref="E44:F44"/>
    <mergeCell ref="A51:H51"/>
    <mergeCell ref="I51:J51"/>
    <mergeCell ref="A50:J50"/>
    <mergeCell ref="A52:H52"/>
    <mergeCell ref="I53:J53"/>
    <mergeCell ref="A35:J35"/>
    <mergeCell ref="E42:F42"/>
    <mergeCell ref="G42:I42"/>
    <mergeCell ref="E43:F43"/>
    <mergeCell ref="G43:I43"/>
    <mergeCell ref="A39:I39"/>
    <mergeCell ref="A40:J40"/>
    <mergeCell ref="A37:G37"/>
    <mergeCell ref="E38:F38"/>
    <mergeCell ref="G38:H38"/>
    <mergeCell ref="H37:I37"/>
    <mergeCell ref="E41:F41"/>
    <mergeCell ref="G41:I41"/>
    <mergeCell ref="A32:H32"/>
    <mergeCell ref="I32:J32"/>
    <mergeCell ref="A33:H33"/>
    <mergeCell ref="I33:J33"/>
    <mergeCell ref="G9:I9"/>
    <mergeCell ref="E9:F9"/>
    <mergeCell ref="A30:J30"/>
    <mergeCell ref="E21:H21"/>
    <mergeCell ref="E22:H22"/>
    <mergeCell ref="E25:H25"/>
    <mergeCell ref="A31:H31"/>
    <mergeCell ref="I31:J31"/>
    <mergeCell ref="I25:J25"/>
    <mergeCell ref="A27:J27"/>
    <mergeCell ref="A20:J20"/>
    <mergeCell ref="I21:J21"/>
    <mergeCell ref="I22:J22"/>
    <mergeCell ref="A24:J24"/>
    <mergeCell ref="I17:J17"/>
    <mergeCell ref="I18:J18"/>
    <mergeCell ref="I19:J19"/>
    <mergeCell ref="A17:H17"/>
    <mergeCell ref="A18:H18"/>
    <mergeCell ref="A19:H19"/>
    <mergeCell ref="A16:J16"/>
    <mergeCell ref="E13:F13"/>
    <mergeCell ref="E14:F14"/>
    <mergeCell ref="G14:I14"/>
    <mergeCell ref="A3:G3"/>
    <mergeCell ref="G7:I7"/>
    <mergeCell ref="G8:I8"/>
    <mergeCell ref="G10:I10"/>
    <mergeCell ref="A12:J12"/>
    <mergeCell ref="G13:I13"/>
    <mergeCell ref="E4:F4"/>
    <mergeCell ref="E7:F7"/>
    <mergeCell ref="E8:F8"/>
    <mergeCell ref="E10:F10"/>
    <mergeCell ref="A1:J1"/>
    <mergeCell ref="A2:J2"/>
    <mergeCell ref="A5:I5"/>
    <mergeCell ref="A6:J6"/>
    <mergeCell ref="G4:H4"/>
    <mergeCell ref="H3:I3"/>
    <mergeCell ref="E55:H55"/>
    <mergeCell ref="I55:J55"/>
    <mergeCell ref="E58:H58"/>
    <mergeCell ref="I58:J58"/>
    <mergeCell ref="E59:H59"/>
    <mergeCell ref="I59:J59"/>
  </mergeCells>
  <pageMargins left="0.511811024" right="0.511811024" top="1.4166666666666667" bottom="0.78740157499999996" header="0.31496062000000002" footer="0.31496062000000002"/>
  <pageSetup paperSize="9" scale="64" fitToHeight="0" orientation="portrait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rowBreaks count="1" manualBreakCount="1">
    <brk id="35" max="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Gabriel Pesente Piorotti</cp:lastModifiedBy>
  <cp:lastPrinted>2021-11-22T15:02:52Z</cp:lastPrinted>
  <dcterms:created xsi:type="dcterms:W3CDTF">2013-05-06T17:13:09Z</dcterms:created>
  <dcterms:modified xsi:type="dcterms:W3CDTF">2021-11-22T15:05:36Z</dcterms:modified>
</cp:coreProperties>
</file>