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r.dominicini\Desktop\Prefeitura Municipal de Itarana\DRENAGEM COHAB\R02\"/>
    </mc:Choice>
  </mc:AlternateContent>
  <xr:revisionPtr revIDLastSave="0" documentId="13_ncr:1_{802A190A-06B5-47C8-ABA4-0A033E0DF3B4}" xr6:coauthVersionLast="45" xr6:coauthVersionMax="45" xr10:uidLastSave="{00000000-0000-0000-0000-000000000000}"/>
  <bookViews>
    <workbookView xWindow="-120" yWindow="-120" windowWidth="29040" windowHeight="15840" activeTab="1" xr2:uid="{BED88FF4-AF2D-4210-A8D3-7788A9B9824D}"/>
  </bookViews>
  <sheets>
    <sheet name="Planilha1" sheetId="1" r:id="rId1"/>
    <sheet name="DEMOLIÇÃO DE CALÇADA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5" i="2" l="1"/>
  <c r="N66" i="2"/>
  <c r="O66" i="2" s="1"/>
  <c r="P66" i="2" s="1"/>
  <c r="N65" i="2"/>
  <c r="O65" i="2" s="1"/>
  <c r="P65" i="2" s="1"/>
  <c r="N63" i="2"/>
  <c r="O63" i="2" s="1"/>
  <c r="P63" i="2" s="1"/>
  <c r="N62" i="2"/>
  <c r="O62" i="2" s="1"/>
  <c r="P62" i="2" s="1"/>
  <c r="N61" i="2"/>
  <c r="O61" i="2" s="1"/>
  <c r="P61" i="2" s="1"/>
  <c r="N60" i="2"/>
  <c r="O60" i="2" s="1"/>
  <c r="P60" i="2" s="1"/>
  <c r="N59" i="2"/>
  <c r="O59" i="2" s="1"/>
  <c r="P59" i="2" s="1"/>
  <c r="N57" i="2"/>
  <c r="O57" i="2" s="1"/>
  <c r="P57" i="2" s="1"/>
  <c r="N71" i="2"/>
  <c r="O71" i="2" s="1"/>
  <c r="P71" i="2" s="1"/>
  <c r="N47" i="2"/>
  <c r="O47" i="2" s="1"/>
  <c r="P47" i="2" s="1"/>
  <c r="N48" i="2"/>
  <c r="O48" i="2" s="1"/>
  <c r="P48" i="2" s="1"/>
  <c r="N50" i="2"/>
  <c r="O50" i="2" s="1"/>
  <c r="P50" i="2" s="1"/>
  <c r="N51" i="2"/>
  <c r="O51" i="2" s="1"/>
  <c r="P51" i="2" s="1"/>
  <c r="N53" i="2"/>
  <c r="O53" i="2" s="1"/>
  <c r="P53" i="2" s="1"/>
  <c r="N69" i="2"/>
  <c r="O69" i="2" s="1"/>
  <c r="P69" i="2" s="1"/>
  <c r="N68" i="2"/>
  <c r="O68" i="2" s="1"/>
  <c r="P68" i="2" s="1"/>
  <c r="N56" i="2"/>
  <c r="O56" i="2" s="1"/>
  <c r="P56" i="2" s="1"/>
  <c r="N54" i="2"/>
  <c r="O54" i="2" s="1"/>
  <c r="P54" i="2" s="1"/>
  <c r="N40" i="2"/>
  <c r="O40" i="2" s="1"/>
  <c r="P40" i="2" s="1"/>
  <c r="N37" i="2"/>
  <c r="O37" i="2" s="1"/>
  <c r="P37" i="2" s="1"/>
  <c r="N38" i="2"/>
  <c r="O38" i="2" s="1"/>
  <c r="P38" i="2" s="1"/>
  <c r="N35" i="2"/>
  <c r="O35" i="2" s="1"/>
  <c r="P35" i="2" s="1"/>
  <c r="N34" i="2"/>
  <c r="O34" i="2" s="1"/>
  <c r="P34" i="2" s="1"/>
  <c r="N33" i="2"/>
  <c r="O33" i="2" s="1"/>
  <c r="P33" i="2" s="1"/>
  <c r="N32" i="2"/>
  <c r="O32" i="2" s="1"/>
  <c r="P32" i="2" s="1"/>
  <c r="N31" i="2"/>
  <c r="O31" i="2" s="1"/>
  <c r="P31" i="2" s="1"/>
  <c r="N30" i="2"/>
  <c r="O30" i="2" s="1"/>
  <c r="P30" i="2" s="1"/>
  <c r="N29" i="2"/>
  <c r="O29" i="2" s="1"/>
  <c r="P29" i="2" s="1"/>
  <c r="N28" i="2"/>
  <c r="O28" i="2" s="1"/>
  <c r="P28" i="2" s="1"/>
  <c r="N26" i="2"/>
  <c r="O26" i="2" s="1"/>
  <c r="P26" i="2" s="1"/>
  <c r="N16" i="2"/>
  <c r="O16" i="2" s="1"/>
  <c r="P16" i="2" s="1"/>
  <c r="N7" i="2"/>
  <c r="O7" i="2" s="1"/>
  <c r="P7" i="2" s="1"/>
  <c r="N8" i="2"/>
  <c r="O8" i="2" s="1"/>
  <c r="P8" i="2" s="1"/>
  <c r="N9" i="2"/>
  <c r="O9" i="2" s="1"/>
  <c r="P9" i="2" s="1"/>
  <c r="N10" i="2"/>
  <c r="O10" i="2" s="1"/>
  <c r="P10" i="2" s="1"/>
  <c r="N11" i="2"/>
  <c r="O11" i="2" s="1"/>
  <c r="P11" i="2" s="1"/>
  <c r="N13" i="2"/>
  <c r="O13" i="2" s="1"/>
  <c r="P13" i="2" s="1"/>
  <c r="N14" i="2"/>
  <c r="O14" i="2" s="1"/>
  <c r="P14" i="2" s="1"/>
  <c r="N15" i="2"/>
  <c r="O15" i="2" s="1"/>
  <c r="P15" i="2" s="1"/>
  <c r="N17" i="2"/>
  <c r="O17" i="2" s="1"/>
  <c r="P17" i="2" s="1"/>
  <c r="N18" i="2"/>
  <c r="O18" i="2" s="1"/>
  <c r="P18" i="2" s="1"/>
  <c r="N20" i="2"/>
  <c r="O20" i="2" s="1"/>
  <c r="P20" i="2" s="1"/>
  <c r="N21" i="2"/>
  <c r="O21" i="2" s="1"/>
  <c r="P21" i="2" s="1"/>
  <c r="N22" i="2"/>
  <c r="O22" i="2" s="1"/>
  <c r="P22" i="2" s="1"/>
  <c r="N23" i="2"/>
  <c r="O23" i="2" s="1"/>
  <c r="P23" i="2" s="1"/>
  <c r="N25" i="2"/>
  <c r="O25" i="2" s="1"/>
  <c r="P25" i="2" s="1"/>
  <c r="N42" i="2"/>
  <c r="O42" i="2" s="1"/>
  <c r="P42" i="2" s="1"/>
  <c r="N43" i="2"/>
  <c r="O43" i="2" s="1"/>
  <c r="P43" i="2" s="1"/>
  <c r="N44" i="2"/>
  <c r="O44" i="2" s="1"/>
  <c r="P44" i="2" s="1"/>
  <c r="N45" i="2"/>
  <c r="O45" i="2" s="1"/>
  <c r="P45" i="2" s="1"/>
  <c r="N72" i="2"/>
  <c r="O72" i="2" s="1"/>
  <c r="P72" i="2" s="1"/>
  <c r="N74" i="2"/>
  <c r="O74" i="2" s="1"/>
  <c r="P74" i="2" s="1"/>
  <c r="N6" i="2"/>
  <c r="O6" i="2" s="1"/>
  <c r="P6" i="2" s="1"/>
  <c r="N5" i="2"/>
  <c r="O5" i="2" s="1"/>
  <c r="P5" i="2" s="1"/>
  <c r="C21" i="1" l="1"/>
  <c r="A10" i="1"/>
</calcChain>
</file>

<file path=xl/sharedStrings.xml><?xml version="1.0" encoding="utf-8"?>
<sst xmlns="http://schemas.openxmlformats.org/spreadsheetml/2006/main" count="395" uniqueCount="62">
  <si>
    <t>DEMOLIÇÃO DE CALÇADA</t>
  </si>
  <si>
    <t>RAMO:</t>
  </si>
  <si>
    <t>POSIÇÃO</t>
  </si>
  <si>
    <t>INICIAL</t>
  </si>
  <si>
    <t>FINAL</t>
  </si>
  <si>
    <t>EXTENSÃO
(m)</t>
  </si>
  <si>
    <t>LARGURA
(m)</t>
  </si>
  <si>
    <t>PROF.
(m)</t>
  </si>
  <si>
    <t>ÁREA
(m²)</t>
  </si>
  <si>
    <t>VOLUME
(m³)</t>
  </si>
  <si>
    <t>LE</t>
  </si>
  <si>
    <t>REFERÊNCIA/ESTACA</t>
  </si>
  <si>
    <t>+</t>
  </si>
  <si>
    <t>Est. 100</t>
  </si>
  <si>
    <t>TOTAL (m³)</t>
  </si>
  <si>
    <t>c/</t>
  </si>
  <si>
    <t>Ramo 600</t>
  </si>
  <si>
    <t>Esquina</t>
  </si>
  <si>
    <t>LD</t>
  </si>
  <si>
    <t>Est. 107</t>
  </si>
  <si>
    <t>Est. 112</t>
  </si>
  <si>
    <t>Ramo 700</t>
  </si>
  <si>
    <t>Ramo 800</t>
  </si>
  <si>
    <t>Ramo 1400</t>
  </si>
  <si>
    <t>Ramo 1000</t>
  </si>
  <si>
    <t>Est. 200</t>
  </si>
  <si>
    <t>Ramo 900</t>
  </si>
  <si>
    <t>à</t>
  </si>
  <si>
    <t>Ramo 1100</t>
  </si>
  <si>
    <t>Est. 218</t>
  </si>
  <si>
    <t>Est. 300</t>
  </si>
  <si>
    <t>Ramo 1200</t>
  </si>
  <si>
    <t>Est. 303</t>
  </si>
  <si>
    <t>Est. 306</t>
  </si>
  <si>
    <t>Est. 400</t>
  </si>
  <si>
    <t>Est. 407</t>
  </si>
  <si>
    <t>Est. 500</t>
  </si>
  <si>
    <t>Ramo 1600</t>
  </si>
  <si>
    <t>Est. 504</t>
  </si>
  <si>
    <t>R. Dom Luiz S.</t>
  </si>
  <si>
    <t>Ramo 1500</t>
  </si>
  <si>
    <t>Ramo 1300</t>
  </si>
  <si>
    <t>Est. 515</t>
  </si>
  <si>
    <t>Ramo 200</t>
  </si>
  <si>
    <t>Ramo 100</t>
  </si>
  <si>
    <t>Est. 700</t>
  </si>
  <si>
    <t>Est. 702</t>
  </si>
  <si>
    <t>Ramo 500</t>
  </si>
  <si>
    <t>Ramo 300</t>
  </si>
  <si>
    <t>Est. 904</t>
  </si>
  <si>
    <t>Ramo 400</t>
  </si>
  <si>
    <t>Est. 1301</t>
  </si>
  <si>
    <t>Est. 1300</t>
  </si>
  <si>
    <t>Est. 1400</t>
  </si>
  <si>
    <t>Est. 1407</t>
  </si>
  <si>
    <t>Est. 1501</t>
  </si>
  <si>
    <t>Est. 1600</t>
  </si>
  <si>
    <t>Est. 1601</t>
  </si>
  <si>
    <t>Est. 1700</t>
  </si>
  <si>
    <t>Muro</t>
  </si>
  <si>
    <t>-</t>
  </si>
  <si>
    <t>TOTAL (m³):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</si>
</sst>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Arial"/>
      <family val="2"/>
    </font>
    <font>
      <b/>
      <sz val="9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0">
    <xf numFmtId="0" fontId="0" fillId="0" borderId="0" xfId="0"/>
    <xf numFmtId="2" fontId="0" fillId="0" borderId="0" xfId="0" applyNumberFormat="1"/>
    <xf numFmtId="0" fontId="4" fillId="2" borderId="1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4" fontId="4" fillId="2" borderId="4" xfId="2" applyNumberFormat="1" applyFont="1" applyFill="1" applyBorder="1" applyAlignment="1">
      <alignment horizontal="center" vertical="center"/>
    </xf>
    <xf numFmtId="4" fontId="4" fillId="2" borderId="5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3" borderId="8" xfId="0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5" fillId="2" borderId="4" xfId="1" applyNumberFormat="1" applyFont="1" applyFill="1" applyBorder="1" applyAlignment="1">
      <alignment horizontal="center" vertical="center" wrapText="1"/>
    </xf>
    <xf numFmtId="2" fontId="4" fillId="2" borderId="4" xfId="1" applyNumberFormat="1" applyFont="1" applyFill="1" applyBorder="1" applyAlignment="1">
      <alignment horizontal="center" vertical="center" wrapText="1"/>
    </xf>
    <xf numFmtId="2" fontId="5" fillId="2" borderId="5" xfId="1" applyNumberFormat="1" applyFont="1" applyFill="1" applyBorder="1" applyAlignment="1">
      <alignment horizontal="center" vertical="center" wrapText="1"/>
    </xf>
    <xf numFmtId="2" fontId="4" fillId="2" borderId="5" xfId="1" applyNumberFormat="1" applyFont="1" applyFill="1" applyBorder="1" applyAlignment="1">
      <alignment horizontal="center" vertical="center" wrapText="1"/>
    </xf>
    <xf numFmtId="2" fontId="0" fillId="3" borderId="14" xfId="0" applyNumberForma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2" fontId="0" fillId="4" borderId="14" xfId="0" applyNumberFormat="1" applyFill="1" applyBorder="1" applyAlignment="1">
      <alignment horizont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4" fillId="2" borderId="2" xfId="2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2" fontId="0" fillId="3" borderId="18" xfId="0" applyNumberFormat="1" applyFill="1" applyBorder="1" applyAlignment="1">
      <alignment horizontal="center"/>
    </xf>
    <xf numFmtId="2" fontId="0" fillId="3" borderId="19" xfId="0" applyNumberFormat="1" applyFill="1" applyBorder="1" applyAlignment="1">
      <alignment horizontal="center"/>
    </xf>
    <xf numFmtId="2" fontId="0" fillId="3" borderId="20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2" fontId="0" fillId="3" borderId="22" xfId="0" applyNumberFormat="1" applyFill="1" applyBorder="1" applyAlignment="1">
      <alignment horizontal="center"/>
    </xf>
    <xf numFmtId="2" fontId="2" fillId="3" borderId="6" xfId="0" applyNumberFormat="1" applyFont="1" applyFill="1" applyBorder="1" applyAlignment="1">
      <alignment horizontal="right"/>
    </xf>
    <xf numFmtId="2" fontId="2" fillId="3" borderId="6" xfId="0" applyNumberFormat="1" applyFont="1" applyFill="1" applyBorder="1" applyAlignment="1">
      <alignment horizontal="center"/>
    </xf>
  </cellXfs>
  <cellStyles count="3">
    <cellStyle name="Normal" xfId="0" builtinId="0"/>
    <cellStyle name="Normal_Replanilhamento T-1 - 18-02-08" xfId="2" xr:uid="{6A9C509D-0A5F-4FF8-BCF6-BD20E6CCA13E}"/>
    <cellStyle name="Vírgula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72CE3-05B5-4F6D-BD5C-671F4A18A34A}">
  <dimension ref="A1:C21"/>
  <sheetViews>
    <sheetView workbookViewId="0">
      <selection activeCell="C20" sqref="C20"/>
    </sheetView>
  </sheetViews>
  <sheetFormatPr defaultRowHeight="15" x14ac:dyDescent="0.25"/>
  <sheetData>
    <row r="1" spans="1:3" x14ac:dyDescent="0.25">
      <c r="A1">
        <v>0.99</v>
      </c>
      <c r="C1">
        <v>751.06</v>
      </c>
    </row>
    <row r="2" spans="1:3" x14ac:dyDescent="0.25">
      <c r="A2">
        <v>0.54</v>
      </c>
      <c r="C2">
        <v>666.18</v>
      </c>
    </row>
    <row r="3" spans="1:3" x14ac:dyDescent="0.25">
      <c r="A3">
        <v>0.54</v>
      </c>
      <c r="C3">
        <v>248.77</v>
      </c>
    </row>
    <row r="4" spans="1:3" x14ac:dyDescent="0.25">
      <c r="C4">
        <v>282.23</v>
      </c>
    </row>
    <row r="5" spans="1:3" x14ac:dyDescent="0.25">
      <c r="A5" s="1"/>
      <c r="C5">
        <v>556.66999999999996</v>
      </c>
    </row>
    <row r="6" spans="1:3" x14ac:dyDescent="0.25">
      <c r="A6" s="1"/>
      <c r="C6">
        <v>63.25</v>
      </c>
    </row>
    <row r="7" spans="1:3" x14ac:dyDescent="0.25">
      <c r="C7">
        <v>90.53</v>
      </c>
    </row>
    <row r="8" spans="1:3" x14ac:dyDescent="0.25">
      <c r="C8">
        <v>92.46</v>
      </c>
    </row>
    <row r="9" spans="1:3" x14ac:dyDescent="0.25">
      <c r="C9">
        <v>188.47</v>
      </c>
    </row>
    <row r="10" spans="1:3" x14ac:dyDescent="0.25">
      <c r="A10">
        <f>AVERAGE(A1:A9)</f>
        <v>0.69000000000000006</v>
      </c>
      <c r="C10">
        <v>81.42</v>
      </c>
    </row>
    <row r="11" spans="1:3" x14ac:dyDescent="0.25">
      <c r="C11">
        <v>85.57</v>
      </c>
    </row>
    <row r="12" spans="1:3" x14ac:dyDescent="0.25">
      <c r="C12">
        <v>95.78</v>
      </c>
    </row>
    <row r="13" spans="1:3" x14ac:dyDescent="0.25">
      <c r="C13">
        <v>60.73</v>
      </c>
    </row>
    <row r="14" spans="1:3" x14ac:dyDescent="0.25">
      <c r="C14">
        <v>307.16000000000003</v>
      </c>
    </row>
    <row r="15" spans="1:3" x14ac:dyDescent="0.25">
      <c r="C15">
        <v>58.41</v>
      </c>
    </row>
    <row r="16" spans="1:3" x14ac:dyDescent="0.25">
      <c r="C16">
        <v>65.150000000000006</v>
      </c>
    </row>
    <row r="17" spans="3:3" x14ac:dyDescent="0.25">
      <c r="C17">
        <v>303.73</v>
      </c>
    </row>
    <row r="18" spans="3:3" x14ac:dyDescent="0.25">
      <c r="C18">
        <v>169.16</v>
      </c>
    </row>
    <row r="19" spans="3:3" x14ac:dyDescent="0.25">
      <c r="C19">
        <v>14.39</v>
      </c>
    </row>
    <row r="20" spans="3:3" x14ac:dyDescent="0.25">
      <c r="C20">
        <v>69.8</v>
      </c>
    </row>
    <row r="21" spans="3:3" x14ac:dyDescent="0.25">
      <c r="C21">
        <f>SUM(C1:C20)</f>
        <v>4250.920000000001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501DD-FFF8-4344-BF47-12998E4E504C}">
  <dimension ref="B2:P75"/>
  <sheetViews>
    <sheetView tabSelected="1" workbookViewId="0">
      <pane xSplit="16" ySplit="4" topLeftCell="Q5" activePane="bottomRight" state="frozen"/>
      <selection pane="topRight" activeCell="Q1" sqref="Q1"/>
      <selection pane="bottomLeft" activeCell="A5" sqref="A5"/>
      <selection pane="bottomRight" activeCell="B2" sqref="B2:P75"/>
    </sheetView>
  </sheetViews>
  <sheetFormatPr defaultRowHeight="15" x14ac:dyDescent="0.25"/>
  <cols>
    <col min="1" max="1" width="6.140625" customWidth="1"/>
    <col min="2" max="3" width="9.140625" style="7"/>
    <col min="4" max="4" width="8.5703125" style="7" bestFit="1" customWidth="1"/>
    <col min="5" max="5" width="2.7109375" style="7" bestFit="1" customWidth="1"/>
    <col min="6" max="6" width="13.28515625" style="10" bestFit="1" customWidth="1"/>
    <col min="7" max="7" width="2" style="10" bestFit="1" customWidth="1"/>
    <col min="8" max="8" width="8.42578125" style="7" bestFit="1" customWidth="1"/>
    <col min="9" max="9" width="2.7109375" style="7" bestFit="1" customWidth="1"/>
    <col min="10" max="10" width="10.85546875" style="10" customWidth="1"/>
    <col min="11" max="11" width="10.7109375" style="10" customWidth="1"/>
    <col min="12" max="12" width="10" style="10" customWidth="1"/>
    <col min="13" max="16" width="9.140625" style="10"/>
  </cols>
  <sheetData>
    <row r="2" spans="2:16" ht="15.75" x14ac:dyDescent="0.25">
      <c r="B2" s="19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1"/>
    </row>
    <row r="3" spans="2:16" x14ac:dyDescent="0.25">
      <c r="B3" s="8" t="s">
        <v>1</v>
      </c>
      <c r="C3" s="5" t="s">
        <v>2</v>
      </c>
      <c r="D3" s="2" t="s">
        <v>11</v>
      </c>
      <c r="E3" s="3"/>
      <c r="F3" s="3"/>
      <c r="G3" s="3"/>
      <c r="H3" s="3"/>
      <c r="I3" s="3"/>
      <c r="J3" s="4"/>
      <c r="K3" s="22" t="s">
        <v>5</v>
      </c>
      <c r="L3" s="23" t="s">
        <v>6</v>
      </c>
      <c r="M3" s="23" t="s">
        <v>7</v>
      </c>
      <c r="N3" s="23" t="s">
        <v>8</v>
      </c>
      <c r="O3" s="23" t="s">
        <v>9</v>
      </c>
      <c r="P3" s="23" t="s">
        <v>14</v>
      </c>
    </row>
    <row r="4" spans="2:16" x14ac:dyDescent="0.25">
      <c r="B4" s="9"/>
      <c r="C4" s="6"/>
      <c r="D4" s="2" t="s">
        <v>3</v>
      </c>
      <c r="E4" s="3"/>
      <c r="F4" s="4"/>
      <c r="G4" s="36"/>
      <c r="H4" s="2" t="s">
        <v>4</v>
      </c>
      <c r="I4" s="3"/>
      <c r="J4" s="4"/>
      <c r="K4" s="24"/>
      <c r="L4" s="25"/>
      <c r="M4" s="25"/>
      <c r="N4" s="25"/>
      <c r="O4" s="25"/>
      <c r="P4" s="25"/>
    </row>
    <row r="5" spans="2:16" x14ac:dyDescent="0.25">
      <c r="B5" s="30">
        <v>100</v>
      </c>
      <c r="C5" s="15" t="s">
        <v>10</v>
      </c>
      <c r="D5" s="15" t="s">
        <v>13</v>
      </c>
      <c r="E5" s="15" t="s">
        <v>12</v>
      </c>
      <c r="F5" s="16">
        <v>0</v>
      </c>
      <c r="G5" s="16" t="s">
        <v>27</v>
      </c>
      <c r="H5" s="15" t="s">
        <v>17</v>
      </c>
      <c r="I5" s="15" t="s">
        <v>15</v>
      </c>
      <c r="J5" s="15" t="s">
        <v>16</v>
      </c>
      <c r="K5" s="16">
        <v>126.6</v>
      </c>
      <c r="L5" s="16">
        <v>0.97</v>
      </c>
      <c r="M5" s="16">
        <v>0.2</v>
      </c>
      <c r="N5" s="16">
        <f>TRUNC(L5*K5,2)</f>
        <v>122.8</v>
      </c>
      <c r="O5" s="16">
        <f>TRUNC(M5*N5,2)</f>
        <v>24.56</v>
      </c>
      <c r="P5" s="17">
        <f>O5</f>
        <v>24.56</v>
      </c>
    </row>
    <row r="6" spans="2:16" x14ac:dyDescent="0.25">
      <c r="B6" s="31"/>
      <c r="C6" s="27" t="s">
        <v>18</v>
      </c>
      <c r="D6" s="27" t="s">
        <v>13</v>
      </c>
      <c r="E6" s="27" t="s">
        <v>12</v>
      </c>
      <c r="F6" s="28">
        <v>0</v>
      </c>
      <c r="G6" s="28" t="s">
        <v>27</v>
      </c>
      <c r="H6" s="27" t="s">
        <v>17</v>
      </c>
      <c r="I6" s="27" t="s">
        <v>15</v>
      </c>
      <c r="J6" s="28" t="s">
        <v>21</v>
      </c>
      <c r="K6" s="28">
        <v>128.41</v>
      </c>
      <c r="L6" s="28">
        <v>1.0900000000000001</v>
      </c>
      <c r="M6" s="28">
        <v>0.2</v>
      </c>
      <c r="N6" s="28">
        <f>TRUNC(K6*L6,2)</f>
        <v>139.96</v>
      </c>
      <c r="O6" s="28">
        <f>TRUNC(M6*N6,2)</f>
        <v>27.99</v>
      </c>
      <c r="P6" s="29">
        <f>O6</f>
        <v>27.99</v>
      </c>
    </row>
    <row r="7" spans="2:16" x14ac:dyDescent="0.25">
      <c r="B7" s="31"/>
      <c r="C7" s="11" t="s">
        <v>10</v>
      </c>
      <c r="D7" s="11" t="s">
        <v>19</v>
      </c>
      <c r="E7" s="11" t="s">
        <v>12</v>
      </c>
      <c r="F7" s="12">
        <v>0</v>
      </c>
      <c r="G7" s="12" t="s">
        <v>27</v>
      </c>
      <c r="H7" s="11" t="s">
        <v>20</v>
      </c>
      <c r="I7" s="11" t="s">
        <v>12</v>
      </c>
      <c r="J7" s="12">
        <v>0</v>
      </c>
      <c r="K7" s="12">
        <v>100.31</v>
      </c>
      <c r="L7" s="12">
        <v>1.23</v>
      </c>
      <c r="M7" s="12">
        <v>0.2</v>
      </c>
      <c r="N7" s="12">
        <f t="shared" ref="N7:N74" si="0">TRUNC(K7*L7,2)</f>
        <v>123.38</v>
      </c>
      <c r="O7" s="12">
        <f t="shared" ref="O7:O74" si="1">TRUNC(M7*N7,2)</f>
        <v>24.67</v>
      </c>
      <c r="P7" s="26">
        <f t="shared" ref="P7:P56" si="2">O7</f>
        <v>24.67</v>
      </c>
    </row>
    <row r="8" spans="2:16" x14ac:dyDescent="0.25">
      <c r="B8" s="31"/>
      <c r="C8" s="27" t="s">
        <v>18</v>
      </c>
      <c r="D8" s="27" t="s">
        <v>19</v>
      </c>
      <c r="E8" s="27" t="s">
        <v>12</v>
      </c>
      <c r="F8" s="28">
        <v>0</v>
      </c>
      <c r="G8" s="28" t="s">
        <v>27</v>
      </c>
      <c r="H8" s="27" t="s">
        <v>17</v>
      </c>
      <c r="I8" s="27" t="s">
        <v>15</v>
      </c>
      <c r="J8" s="28" t="s">
        <v>22</v>
      </c>
      <c r="K8" s="28">
        <v>99.4</v>
      </c>
      <c r="L8" s="28">
        <v>0.93</v>
      </c>
      <c r="M8" s="28">
        <v>0.2</v>
      </c>
      <c r="N8" s="28">
        <f t="shared" si="0"/>
        <v>92.44</v>
      </c>
      <c r="O8" s="28">
        <f t="shared" si="1"/>
        <v>18.48</v>
      </c>
      <c r="P8" s="29">
        <f t="shared" si="2"/>
        <v>18.48</v>
      </c>
    </row>
    <row r="9" spans="2:16" x14ac:dyDescent="0.25">
      <c r="B9" s="31"/>
      <c r="C9" s="11" t="s">
        <v>10</v>
      </c>
      <c r="D9" s="11" t="s">
        <v>20</v>
      </c>
      <c r="E9" s="11" t="s">
        <v>12</v>
      </c>
      <c r="F9" s="12">
        <v>0</v>
      </c>
      <c r="G9" s="12" t="s">
        <v>27</v>
      </c>
      <c r="H9" s="11" t="s">
        <v>17</v>
      </c>
      <c r="I9" s="11" t="s">
        <v>15</v>
      </c>
      <c r="J9" s="12" t="s">
        <v>23</v>
      </c>
      <c r="K9" s="12">
        <v>148.19999999999999</v>
      </c>
      <c r="L9" s="12">
        <v>0.74</v>
      </c>
      <c r="M9" s="12">
        <v>0.2</v>
      </c>
      <c r="N9" s="12">
        <f t="shared" si="0"/>
        <v>109.66</v>
      </c>
      <c r="O9" s="12">
        <f t="shared" si="1"/>
        <v>21.93</v>
      </c>
      <c r="P9" s="26">
        <f t="shared" si="2"/>
        <v>21.93</v>
      </c>
    </row>
    <row r="10" spans="2:16" x14ac:dyDescent="0.25">
      <c r="B10" s="31"/>
      <c r="C10" s="27" t="s">
        <v>18</v>
      </c>
      <c r="D10" s="27" t="s">
        <v>17</v>
      </c>
      <c r="E10" s="27" t="s">
        <v>15</v>
      </c>
      <c r="F10" s="28" t="s">
        <v>22</v>
      </c>
      <c r="G10" s="28" t="s">
        <v>27</v>
      </c>
      <c r="H10" s="27" t="s">
        <v>17</v>
      </c>
      <c r="I10" s="27" t="s">
        <v>15</v>
      </c>
      <c r="J10" s="28" t="s">
        <v>24</v>
      </c>
      <c r="K10" s="28">
        <v>64.17</v>
      </c>
      <c r="L10" s="28">
        <v>0.75</v>
      </c>
      <c r="M10" s="28">
        <v>0.2</v>
      </c>
      <c r="N10" s="28">
        <f t="shared" si="0"/>
        <v>48.12</v>
      </c>
      <c r="O10" s="28">
        <f t="shared" si="1"/>
        <v>9.6199999999999992</v>
      </c>
      <c r="P10" s="29">
        <f t="shared" si="2"/>
        <v>9.6199999999999992</v>
      </c>
    </row>
    <row r="11" spans="2:16" x14ac:dyDescent="0.25">
      <c r="B11" s="32"/>
      <c r="C11" s="11" t="s">
        <v>18</v>
      </c>
      <c r="D11" s="11" t="s">
        <v>17</v>
      </c>
      <c r="E11" s="11" t="s">
        <v>15</v>
      </c>
      <c r="F11" s="12" t="s">
        <v>24</v>
      </c>
      <c r="G11" s="12" t="s">
        <v>27</v>
      </c>
      <c r="H11" s="11" t="s">
        <v>17</v>
      </c>
      <c r="I11" s="11" t="s">
        <v>15</v>
      </c>
      <c r="J11" s="12" t="s">
        <v>23</v>
      </c>
      <c r="K11" s="12">
        <v>75.709999999999994</v>
      </c>
      <c r="L11" s="12">
        <v>1.1200000000000001</v>
      </c>
      <c r="M11" s="12">
        <v>0.2</v>
      </c>
      <c r="N11" s="12">
        <f t="shared" si="0"/>
        <v>84.79</v>
      </c>
      <c r="O11" s="12">
        <f t="shared" si="1"/>
        <v>16.95</v>
      </c>
      <c r="P11" s="26">
        <f t="shared" si="2"/>
        <v>16.95</v>
      </c>
    </row>
    <row r="12" spans="2:16" ht="7.5" customHeight="1" x14ac:dyDescent="0.25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</row>
    <row r="13" spans="2:16" x14ac:dyDescent="0.25">
      <c r="B13" s="37">
        <v>200</v>
      </c>
      <c r="C13" s="27" t="s">
        <v>18</v>
      </c>
      <c r="D13" s="27" t="s">
        <v>25</v>
      </c>
      <c r="E13" s="27" t="s">
        <v>12</v>
      </c>
      <c r="F13" s="28">
        <v>0</v>
      </c>
      <c r="G13" s="28" t="s">
        <v>27</v>
      </c>
      <c r="H13" s="27" t="s">
        <v>17</v>
      </c>
      <c r="I13" s="27" t="s">
        <v>15</v>
      </c>
      <c r="J13" s="28" t="s">
        <v>26</v>
      </c>
      <c r="K13" s="28">
        <v>212.75</v>
      </c>
      <c r="L13" s="28">
        <v>1.08</v>
      </c>
      <c r="M13" s="28">
        <v>0.2</v>
      </c>
      <c r="N13" s="28">
        <f t="shared" si="0"/>
        <v>229.77</v>
      </c>
      <c r="O13" s="28">
        <f t="shared" si="1"/>
        <v>45.95</v>
      </c>
      <c r="P13" s="29">
        <f t="shared" si="2"/>
        <v>45.95</v>
      </c>
    </row>
    <row r="14" spans="2:16" x14ac:dyDescent="0.25">
      <c r="B14" s="31"/>
      <c r="C14" s="11" t="s">
        <v>10</v>
      </c>
      <c r="D14" s="11" t="s">
        <v>25</v>
      </c>
      <c r="E14" s="11" t="s">
        <v>12</v>
      </c>
      <c r="F14" s="12">
        <v>0</v>
      </c>
      <c r="G14" s="12" t="s">
        <v>27</v>
      </c>
      <c r="H14" s="11" t="s">
        <v>17</v>
      </c>
      <c r="I14" s="11" t="s">
        <v>15</v>
      </c>
      <c r="J14" s="12" t="s">
        <v>21</v>
      </c>
      <c r="K14" s="12">
        <v>98.95</v>
      </c>
      <c r="L14" s="12">
        <v>0.99</v>
      </c>
      <c r="M14" s="12">
        <v>0.2</v>
      </c>
      <c r="N14" s="12">
        <f t="shared" si="0"/>
        <v>97.96</v>
      </c>
      <c r="O14" s="12">
        <f t="shared" si="1"/>
        <v>19.59</v>
      </c>
      <c r="P14" s="26">
        <f t="shared" si="2"/>
        <v>19.59</v>
      </c>
    </row>
    <row r="15" spans="2:16" x14ac:dyDescent="0.25">
      <c r="B15" s="31"/>
      <c r="C15" s="27" t="s">
        <v>10</v>
      </c>
      <c r="D15" s="27" t="s">
        <v>17</v>
      </c>
      <c r="E15" s="27" t="s">
        <v>15</v>
      </c>
      <c r="F15" s="28" t="s">
        <v>21</v>
      </c>
      <c r="G15" s="28" t="s">
        <v>27</v>
      </c>
      <c r="H15" s="27" t="s">
        <v>17</v>
      </c>
      <c r="I15" s="27" t="s">
        <v>15</v>
      </c>
      <c r="J15" s="28" t="s">
        <v>22</v>
      </c>
      <c r="K15" s="28">
        <v>103.84</v>
      </c>
      <c r="L15" s="28">
        <v>1.04</v>
      </c>
      <c r="M15" s="28">
        <v>0.2</v>
      </c>
      <c r="N15" s="28">
        <f t="shared" si="0"/>
        <v>107.99</v>
      </c>
      <c r="O15" s="28">
        <f t="shared" si="1"/>
        <v>21.59</v>
      </c>
      <c r="P15" s="29">
        <f t="shared" si="2"/>
        <v>21.59</v>
      </c>
    </row>
    <row r="16" spans="2:16" x14ac:dyDescent="0.25">
      <c r="B16" s="31"/>
      <c r="C16" s="11" t="s">
        <v>18</v>
      </c>
      <c r="D16" s="11" t="s">
        <v>17</v>
      </c>
      <c r="E16" s="11" t="s">
        <v>15</v>
      </c>
      <c r="F16" s="12" t="s">
        <v>26</v>
      </c>
      <c r="G16" s="12" t="s">
        <v>27</v>
      </c>
      <c r="H16" s="11" t="s">
        <v>17</v>
      </c>
      <c r="I16" s="11" t="s">
        <v>15</v>
      </c>
      <c r="J16" s="12" t="s">
        <v>28</v>
      </c>
      <c r="K16" s="12">
        <v>53.13</v>
      </c>
      <c r="L16" s="12">
        <v>0.77</v>
      </c>
      <c r="M16" s="12">
        <v>0.2</v>
      </c>
      <c r="N16" s="12">
        <f t="shared" si="0"/>
        <v>40.909999999999997</v>
      </c>
      <c r="O16" s="12">
        <f t="shared" si="1"/>
        <v>8.18</v>
      </c>
      <c r="P16" s="26">
        <f t="shared" si="2"/>
        <v>8.18</v>
      </c>
    </row>
    <row r="17" spans="2:16" x14ac:dyDescent="0.25">
      <c r="B17" s="31"/>
      <c r="C17" s="27" t="s">
        <v>10</v>
      </c>
      <c r="D17" s="27" t="s">
        <v>17</v>
      </c>
      <c r="E17" s="27" t="s">
        <v>15</v>
      </c>
      <c r="F17" s="28" t="s">
        <v>24</v>
      </c>
      <c r="G17" s="28" t="s">
        <v>27</v>
      </c>
      <c r="H17" s="27" t="s">
        <v>29</v>
      </c>
      <c r="I17" s="27" t="s">
        <v>12</v>
      </c>
      <c r="J17" s="28">
        <v>1.7</v>
      </c>
      <c r="K17" s="28">
        <v>73.72</v>
      </c>
      <c r="L17" s="28">
        <v>0.7</v>
      </c>
      <c r="M17" s="28">
        <v>0.2</v>
      </c>
      <c r="N17" s="28">
        <f t="shared" si="0"/>
        <v>51.6</v>
      </c>
      <c r="O17" s="28">
        <f t="shared" si="1"/>
        <v>10.32</v>
      </c>
      <c r="P17" s="29">
        <f t="shared" si="2"/>
        <v>10.32</v>
      </c>
    </row>
    <row r="18" spans="2:16" x14ac:dyDescent="0.25">
      <c r="B18" s="32"/>
      <c r="C18" s="11" t="s">
        <v>18</v>
      </c>
      <c r="D18" s="11" t="s">
        <v>17</v>
      </c>
      <c r="E18" s="11" t="s">
        <v>15</v>
      </c>
      <c r="F18" s="12" t="s">
        <v>28</v>
      </c>
      <c r="G18" s="12" t="s">
        <v>27</v>
      </c>
      <c r="H18" s="11" t="s">
        <v>29</v>
      </c>
      <c r="I18" s="11" t="s">
        <v>12</v>
      </c>
      <c r="J18" s="12">
        <v>1.7</v>
      </c>
      <c r="K18" s="12">
        <v>73.62</v>
      </c>
      <c r="L18" s="12">
        <v>0.76</v>
      </c>
      <c r="M18" s="12">
        <v>0.2</v>
      </c>
      <c r="N18" s="12">
        <f t="shared" si="0"/>
        <v>55.95</v>
      </c>
      <c r="O18" s="12">
        <f t="shared" si="1"/>
        <v>11.19</v>
      </c>
      <c r="P18" s="26">
        <f t="shared" si="2"/>
        <v>11.19</v>
      </c>
    </row>
    <row r="19" spans="2:16" ht="7.5" customHeight="1" x14ac:dyDescent="0.25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5"/>
    </row>
    <row r="20" spans="2:16" x14ac:dyDescent="0.25">
      <c r="B20" s="37">
        <v>300</v>
      </c>
      <c r="C20" s="27" t="s">
        <v>10</v>
      </c>
      <c r="D20" s="27" t="s">
        <v>30</v>
      </c>
      <c r="E20" s="27" t="s">
        <v>12</v>
      </c>
      <c r="F20" s="28">
        <v>0</v>
      </c>
      <c r="G20" s="28" t="s">
        <v>27</v>
      </c>
      <c r="H20" s="27" t="s">
        <v>17</v>
      </c>
      <c r="I20" s="27" t="s">
        <v>15</v>
      </c>
      <c r="J20" s="28" t="s">
        <v>28</v>
      </c>
      <c r="K20" s="28">
        <v>50.06</v>
      </c>
      <c r="L20" s="28">
        <v>0.88</v>
      </c>
      <c r="M20" s="28">
        <v>0.2</v>
      </c>
      <c r="N20" s="28">
        <f t="shared" si="0"/>
        <v>44.05</v>
      </c>
      <c r="O20" s="28">
        <f t="shared" si="1"/>
        <v>8.81</v>
      </c>
      <c r="P20" s="29">
        <f t="shared" si="2"/>
        <v>8.81</v>
      </c>
    </row>
    <row r="21" spans="2:16" x14ac:dyDescent="0.25">
      <c r="B21" s="31"/>
      <c r="C21" s="11" t="s">
        <v>18</v>
      </c>
      <c r="D21" s="11" t="s">
        <v>30</v>
      </c>
      <c r="E21" s="11" t="s">
        <v>12</v>
      </c>
      <c r="F21" s="12">
        <v>0</v>
      </c>
      <c r="G21" s="12" t="s">
        <v>27</v>
      </c>
      <c r="H21" s="11" t="s">
        <v>17</v>
      </c>
      <c r="I21" s="11" t="s">
        <v>15</v>
      </c>
      <c r="J21" s="12" t="s">
        <v>31</v>
      </c>
      <c r="K21" s="12">
        <v>49.21</v>
      </c>
      <c r="L21" s="12">
        <v>1.08</v>
      </c>
      <c r="M21" s="12">
        <v>0.2</v>
      </c>
      <c r="N21" s="12">
        <f t="shared" si="0"/>
        <v>53.14</v>
      </c>
      <c r="O21" s="12">
        <f t="shared" si="1"/>
        <v>10.62</v>
      </c>
      <c r="P21" s="26">
        <f t="shared" si="2"/>
        <v>10.62</v>
      </c>
    </row>
    <row r="22" spans="2:16" x14ac:dyDescent="0.25">
      <c r="B22" s="31"/>
      <c r="C22" s="27" t="s">
        <v>10</v>
      </c>
      <c r="D22" s="27" t="s">
        <v>32</v>
      </c>
      <c r="E22" s="27" t="s">
        <v>12</v>
      </c>
      <c r="F22" s="28">
        <v>0</v>
      </c>
      <c r="G22" s="28" t="s">
        <v>27</v>
      </c>
      <c r="H22" s="27" t="s">
        <v>33</v>
      </c>
      <c r="I22" s="27" t="s">
        <v>12</v>
      </c>
      <c r="J22" s="28">
        <v>16.170000000000002</v>
      </c>
      <c r="K22" s="28">
        <v>74.680000000000007</v>
      </c>
      <c r="L22" s="28">
        <v>1.01</v>
      </c>
      <c r="M22" s="28">
        <v>0.2</v>
      </c>
      <c r="N22" s="28">
        <f t="shared" si="0"/>
        <v>75.42</v>
      </c>
      <c r="O22" s="28">
        <f t="shared" si="1"/>
        <v>15.08</v>
      </c>
      <c r="P22" s="29">
        <f t="shared" si="2"/>
        <v>15.08</v>
      </c>
    </row>
    <row r="23" spans="2:16" x14ac:dyDescent="0.25">
      <c r="B23" s="32"/>
      <c r="C23" s="11" t="s">
        <v>18</v>
      </c>
      <c r="D23" s="11" t="s">
        <v>32</v>
      </c>
      <c r="E23" s="11" t="s">
        <v>12</v>
      </c>
      <c r="F23" s="12">
        <v>0</v>
      </c>
      <c r="G23" s="12" t="s">
        <v>27</v>
      </c>
      <c r="H23" s="11" t="s">
        <v>33</v>
      </c>
      <c r="I23" s="11" t="s">
        <v>12</v>
      </c>
      <c r="J23" s="12">
        <v>16.170000000000002</v>
      </c>
      <c r="K23" s="12">
        <v>74.819999999999993</v>
      </c>
      <c r="L23" s="12">
        <v>0.94</v>
      </c>
      <c r="M23" s="12">
        <v>0.2</v>
      </c>
      <c r="N23" s="12">
        <f t="shared" si="0"/>
        <v>70.33</v>
      </c>
      <c r="O23" s="12">
        <f t="shared" si="1"/>
        <v>14.06</v>
      </c>
      <c r="P23" s="26">
        <f t="shared" si="2"/>
        <v>14.06</v>
      </c>
    </row>
    <row r="24" spans="2:16" ht="7.5" customHeight="1" x14ac:dyDescent="0.25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5"/>
    </row>
    <row r="25" spans="2:16" x14ac:dyDescent="0.25">
      <c r="B25" s="37">
        <v>400</v>
      </c>
      <c r="C25" s="27" t="s">
        <v>10</v>
      </c>
      <c r="D25" s="27" t="s">
        <v>34</v>
      </c>
      <c r="E25" s="27" t="s">
        <v>12</v>
      </c>
      <c r="F25" s="28">
        <v>0</v>
      </c>
      <c r="G25" s="28" t="s">
        <v>27</v>
      </c>
      <c r="H25" s="27" t="s">
        <v>35</v>
      </c>
      <c r="I25" s="27" t="s">
        <v>12</v>
      </c>
      <c r="J25" s="28">
        <v>0</v>
      </c>
      <c r="K25" s="28">
        <v>140.19</v>
      </c>
      <c r="L25" s="28">
        <v>0.97</v>
      </c>
      <c r="M25" s="28">
        <v>0.2</v>
      </c>
      <c r="N25" s="28">
        <f t="shared" si="0"/>
        <v>135.97999999999999</v>
      </c>
      <c r="O25" s="28">
        <f t="shared" si="1"/>
        <v>27.19</v>
      </c>
      <c r="P25" s="29">
        <f t="shared" si="2"/>
        <v>27.19</v>
      </c>
    </row>
    <row r="26" spans="2:16" x14ac:dyDescent="0.25">
      <c r="B26" s="32"/>
      <c r="C26" s="11" t="s">
        <v>18</v>
      </c>
      <c r="D26" s="11" t="s">
        <v>34</v>
      </c>
      <c r="E26" s="11" t="s">
        <v>12</v>
      </c>
      <c r="F26" s="12">
        <v>0</v>
      </c>
      <c r="G26" s="12" t="s">
        <v>27</v>
      </c>
      <c r="H26" s="11" t="s">
        <v>17</v>
      </c>
      <c r="I26" s="11" t="s">
        <v>15</v>
      </c>
      <c r="J26" s="12" t="s">
        <v>26</v>
      </c>
      <c r="K26" s="12">
        <v>86.23</v>
      </c>
      <c r="L26" s="12">
        <v>1.05</v>
      </c>
      <c r="M26" s="12">
        <v>0.2</v>
      </c>
      <c r="N26" s="12">
        <f t="shared" ref="N26:N38" si="3">TRUNC(K26*L26,2)</f>
        <v>90.54</v>
      </c>
      <c r="O26" s="12">
        <f t="shared" ref="O26:O38" si="4">TRUNC(M26*N26,2)</f>
        <v>18.100000000000001</v>
      </c>
      <c r="P26" s="26">
        <f t="shared" si="2"/>
        <v>18.100000000000001</v>
      </c>
    </row>
    <row r="27" spans="2:16" ht="7.5" customHeight="1" x14ac:dyDescent="0.25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40"/>
    </row>
    <row r="28" spans="2:16" x14ac:dyDescent="0.25">
      <c r="B28" s="37">
        <v>500</v>
      </c>
      <c r="C28" s="27" t="s">
        <v>10</v>
      </c>
      <c r="D28" s="27" t="s">
        <v>36</v>
      </c>
      <c r="E28" s="27" t="s">
        <v>12</v>
      </c>
      <c r="F28" s="28">
        <v>0</v>
      </c>
      <c r="G28" s="28" t="s">
        <v>27</v>
      </c>
      <c r="H28" s="27" t="s">
        <v>17</v>
      </c>
      <c r="I28" s="27" t="s">
        <v>15</v>
      </c>
      <c r="J28" s="28" t="s">
        <v>37</v>
      </c>
      <c r="K28" s="28">
        <v>84.07</v>
      </c>
      <c r="L28" s="28">
        <v>1.24</v>
      </c>
      <c r="M28" s="28">
        <v>0.2</v>
      </c>
      <c r="N28" s="28">
        <f t="shared" si="3"/>
        <v>104.24</v>
      </c>
      <c r="O28" s="28">
        <f t="shared" si="4"/>
        <v>20.84</v>
      </c>
      <c r="P28" s="29">
        <f t="shared" si="2"/>
        <v>20.84</v>
      </c>
    </row>
    <row r="29" spans="2:16" x14ac:dyDescent="0.25">
      <c r="B29" s="31"/>
      <c r="C29" s="11" t="s">
        <v>18</v>
      </c>
      <c r="D29" s="11" t="s">
        <v>36</v>
      </c>
      <c r="E29" s="11" t="s">
        <v>12</v>
      </c>
      <c r="F29" s="12">
        <v>0</v>
      </c>
      <c r="G29" s="12" t="s">
        <v>27</v>
      </c>
      <c r="H29" s="11" t="s">
        <v>38</v>
      </c>
      <c r="I29" s="11" t="s">
        <v>12</v>
      </c>
      <c r="J29" s="12">
        <v>0</v>
      </c>
      <c r="K29" s="12">
        <v>78.349999999999994</v>
      </c>
      <c r="L29" s="12">
        <v>1.23</v>
      </c>
      <c r="M29" s="12">
        <v>0.2</v>
      </c>
      <c r="N29" s="12">
        <f t="shared" si="3"/>
        <v>96.37</v>
      </c>
      <c r="O29" s="12">
        <f t="shared" si="4"/>
        <v>19.27</v>
      </c>
      <c r="P29" s="26">
        <f t="shared" si="2"/>
        <v>19.27</v>
      </c>
    </row>
    <row r="30" spans="2:16" x14ac:dyDescent="0.25">
      <c r="B30" s="31"/>
      <c r="C30" s="27" t="s">
        <v>10</v>
      </c>
      <c r="D30" s="27" t="s">
        <v>17</v>
      </c>
      <c r="E30" s="27" t="s">
        <v>15</v>
      </c>
      <c r="F30" s="28" t="s">
        <v>37</v>
      </c>
      <c r="G30" s="28" t="s">
        <v>27</v>
      </c>
      <c r="H30" s="27" t="s">
        <v>17</v>
      </c>
      <c r="I30" s="27" t="s">
        <v>15</v>
      </c>
      <c r="J30" s="28" t="s">
        <v>23</v>
      </c>
      <c r="K30" s="28">
        <v>78.38</v>
      </c>
      <c r="L30" s="28">
        <v>1.05</v>
      </c>
      <c r="M30" s="28">
        <v>0.2</v>
      </c>
      <c r="N30" s="28">
        <f t="shared" si="3"/>
        <v>82.29</v>
      </c>
      <c r="O30" s="28">
        <f t="shared" si="4"/>
        <v>16.45</v>
      </c>
      <c r="P30" s="29">
        <f t="shared" si="2"/>
        <v>16.45</v>
      </c>
    </row>
    <row r="31" spans="2:16" x14ac:dyDescent="0.25">
      <c r="B31" s="31"/>
      <c r="C31" s="11" t="s">
        <v>18</v>
      </c>
      <c r="D31" s="11" t="s">
        <v>17</v>
      </c>
      <c r="E31" s="11" t="s">
        <v>15</v>
      </c>
      <c r="F31" s="12" t="s">
        <v>39</v>
      </c>
      <c r="G31" s="12" t="s">
        <v>27</v>
      </c>
      <c r="H31" s="11" t="s">
        <v>17</v>
      </c>
      <c r="I31" s="11" t="s">
        <v>15</v>
      </c>
      <c r="J31" s="12" t="s">
        <v>40</v>
      </c>
      <c r="K31" s="12">
        <v>76.87</v>
      </c>
      <c r="L31" s="12">
        <v>1.06</v>
      </c>
      <c r="M31" s="12">
        <v>0.2</v>
      </c>
      <c r="N31" s="12">
        <f t="shared" si="3"/>
        <v>81.48</v>
      </c>
      <c r="O31" s="12">
        <f t="shared" si="4"/>
        <v>16.29</v>
      </c>
      <c r="P31" s="26">
        <f t="shared" si="2"/>
        <v>16.29</v>
      </c>
    </row>
    <row r="32" spans="2:16" x14ac:dyDescent="0.25">
      <c r="B32" s="31"/>
      <c r="C32" s="27" t="s">
        <v>10</v>
      </c>
      <c r="D32" s="27" t="s">
        <v>17</v>
      </c>
      <c r="E32" s="27" t="s">
        <v>15</v>
      </c>
      <c r="F32" s="28" t="s">
        <v>23</v>
      </c>
      <c r="G32" s="28" t="s">
        <v>27</v>
      </c>
      <c r="H32" s="27" t="s">
        <v>17</v>
      </c>
      <c r="I32" s="27" t="s">
        <v>15</v>
      </c>
      <c r="J32" s="28" t="s">
        <v>31</v>
      </c>
      <c r="K32" s="28">
        <v>70.33</v>
      </c>
      <c r="L32" s="28">
        <v>1.1100000000000001</v>
      </c>
      <c r="M32" s="28">
        <v>0.2</v>
      </c>
      <c r="N32" s="28">
        <f t="shared" si="3"/>
        <v>78.06</v>
      </c>
      <c r="O32" s="28">
        <f t="shared" si="4"/>
        <v>15.61</v>
      </c>
      <c r="P32" s="29">
        <f t="shared" si="2"/>
        <v>15.61</v>
      </c>
    </row>
    <row r="33" spans="2:16" x14ac:dyDescent="0.25">
      <c r="B33" s="31"/>
      <c r="C33" s="11" t="s">
        <v>18</v>
      </c>
      <c r="D33" s="11" t="s">
        <v>17</v>
      </c>
      <c r="E33" s="11" t="s">
        <v>15</v>
      </c>
      <c r="F33" s="12" t="s">
        <v>40</v>
      </c>
      <c r="G33" s="12" t="s">
        <v>27</v>
      </c>
      <c r="H33" s="11" t="s">
        <v>17</v>
      </c>
      <c r="I33" s="11" t="s">
        <v>15</v>
      </c>
      <c r="J33" s="12" t="s">
        <v>41</v>
      </c>
      <c r="K33" s="12">
        <v>71.11</v>
      </c>
      <c r="L33" s="12">
        <v>0.97</v>
      </c>
      <c r="M33" s="12">
        <v>0.2</v>
      </c>
      <c r="N33" s="12">
        <f t="shared" si="3"/>
        <v>68.97</v>
      </c>
      <c r="O33" s="12">
        <f t="shared" si="4"/>
        <v>13.79</v>
      </c>
      <c r="P33" s="26">
        <f t="shared" si="2"/>
        <v>13.79</v>
      </c>
    </row>
    <row r="34" spans="2:16" x14ac:dyDescent="0.25">
      <c r="B34" s="31"/>
      <c r="C34" s="27" t="s">
        <v>10</v>
      </c>
      <c r="D34" s="27" t="s">
        <v>17</v>
      </c>
      <c r="E34" s="27" t="s">
        <v>15</v>
      </c>
      <c r="F34" s="28" t="s">
        <v>31</v>
      </c>
      <c r="G34" s="28" t="s">
        <v>27</v>
      </c>
      <c r="H34" s="27" t="s">
        <v>42</v>
      </c>
      <c r="I34" s="27" t="s">
        <v>12</v>
      </c>
      <c r="J34" s="28">
        <v>14.2</v>
      </c>
      <c r="K34" s="28">
        <v>47.35</v>
      </c>
      <c r="L34" s="28">
        <v>0.91</v>
      </c>
      <c r="M34" s="28">
        <v>0.2</v>
      </c>
      <c r="N34" s="28">
        <f t="shared" si="3"/>
        <v>43.08</v>
      </c>
      <c r="O34" s="28">
        <f t="shared" si="4"/>
        <v>8.61</v>
      </c>
      <c r="P34" s="29">
        <f t="shared" si="2"/>
        <v>8.61</v>
      </c>
    </row>
    <row r="35" spans="2:16" x14ac:dyDescent="0.25">
      <c r="B35" s="32"/>
      <c r="C35" s="11" t="s">
        <v>18</v>
      </c>
      <c r="D35" s="11" t="s">
        <v>17</v>
      </c>
      <c r="E35" s="11" t="s">
        <v>15</v>
      </c>
      <c r="F35" s="12" t="s">
        <v>41</v>
      </c>
      <c r="G35" s="12" t="s">
        <v>27</v>
      </c>
      <c r="H35" s="11" t="s">
        <v>42</v>
      </c>
      <c r="I35" s="11" t="s">
        <v>12</v>
      </c>
      <c r="J35" s="12">
        <v>14.2</v>
      </c>
      <c r="K35" s="12">
        <v>36.21</v>
      </c>
      <c r="L35" s="12">
        <v>1.21</v>
      </c>
      <c r="M35" s="12">
        <v>0.2</v>
      </c>
      <c r="N35" s="12">
        <f t="shared" si="3"/>
        <v>43.81</v>
      </c>
      <c r="O35" s="12">
        <f t="shared" si="4"/>
        <v>8.76</v>
      </c>
      <c r="P35" s="26">
        <f t="shared" si="2"/>
        <v>8.76</v>
      </c>
    </row>
    <row r="36" spans="2:16" ht="7.5" customHeight="1" x14ac:dyDescent="0.25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40"/>
    </row>
    <row r="37" spans="2:16" x14ac:dyDescent="0.25">
      <c r="B37" s="37">
        <v>700</v>
      </c>
      <c r="C37" s="27" t="s">
        <v>10</v>
      </c>
      <c r="D37" s="27" t="s">
        <v>45</v>
      </c>
      <c r="E37" s="27" t="s">
        <v>12</v>
      </c>
      <c r="F37" s="28">
        <v>0</v>
      </c>
      <c r="G37" s="28" t="s">
        <v>27</v>
      </c>
      <c r="H37" s="27" t="s">
        <v>46</v>
      </c>
      <c r="I37" s="27" t="s">
        <v>12</v>
      </c>
      <c r="J37" s="28">
        <v>3.43</v>
      </c>
      <c r="K37" s="28">
        <v>43.43</v>
      </c>
      <c r="L37" s="28">
        <v>1.02</v>
      </c>
      <c r="M37" s="28">
        <v>0.2</v>
      </c>
      <c r="N37" s="28">
        <f>TRUNC(K37*L37,2)</f>
        <v>44.29</v>
      </c>
      <c r="O37" s="28">
        <f t="shared" si="4"/>
        <v>8.85</v>
      </c>
      <c r="P37" s="29">
        <f t="shared" si="2"/>
        <v>8.85</v>
      </c>
    </row>
    <row r="38" spans="2:16" x14ac:dyDescent="0.25">
      <c r="B38" s="32"/>
      <c r="C38" s="11" t="s">
        <v>18</v>
      </c>
      <c r="D38" s="11" t="s">
        <v>45</v>
      </c>
      <c r="E38" s="11" t="s">
        <v>12</v>
      </c>
      <c r="F38" s="12">
        <v>0</v>
      </c>
      <c r="G38" s="12" t="s">
        <v>27</v>
      </c>
      <c r="H38" s="11" t="s">
        <v>46</v>
      </c>
      <c r="I38" s="11" t="s">
        <v>12</v>
      </c>
      <c r="J38" s="12">
        <v>3.43</v>
      </c>
      <c r="K38" s="12">
        <v>43.43</v>
      </c>
      <c r="L38" s="12">
        <v>0.98</v>
      </c>
      <c r="M38" s="12">
        <v>0.2</v>
      </c>
      <c r="N38" s="12">
        <f t="shared" si="3"/>
        <v>42.56</v>
      </c>
      <c r="O38" s="12">
        <f t="shared" si="4"/>
        <v>8.51</v>
      </c>
      <c r="P38" s="26">
        <f t="shared" si="2"/>
        <v>8.51</v>
      </c>
    </row>
    <row r="39" spans="2:16" ht="7.5" customHeight="1" x14ac:dyDescent="0.25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5"/>
    </row>
    <row r="40" spans="2:16" x14ac:dyDescent="0.25">
      <c r="B40" s="18">
        <v>800</v>
      </c>
      <c r="C40" s="27" t="s">
        <v>18</v>
      </c>
      <c r="D40" s="27" t="s">
        <v>17</v>
      </c>
      <c r="E40" s="27" t="s">
        <v>15</v>
      </c>
      <c r="F40" s="28" t="s">
        <v>43</v>
      </c>
      <c r="G40" s="28" t="s">
        <v>27</v>
      </c>
      <c r="H40" s="27" t="s">
        <v>17</v>
      </c>
      <c r="I40" s="27" t="s">
        <v>15</v>
      </c>
      <c r="J40" s="28" t="s">
        <v>44</v>
      </c>
      <c r="K40" s="28">
        <v>41.59</v>
      </c>
      <c r="L40" s="28">
        <v>0.59</v>
      </c>
      <c r="M40" s="28">
        <v>0.2</v>
      </c>
      <c r="N40" s="28">
        <f t="shared" ref="N40" si="5">TRUNC(K40*L40,2)</f>
        <v>24.53</v>
      </c>
      <c r="O40" s="28">
        <f t="shared" ref="O40" si="6">TRUNC(M40*N40,2)</f>
        <v>4.9000000000000004</v>
      </c>
      <c r="P40" s="29">
        <f t="shared" si="2"/>
        <v>4.9000000000000004</v>
      </c>
    </row>
    <row r="41" spans="2:16" ht="7.5" customHeight="1" x14ac:dyDescent="0.25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5"/>
    </row>
    <row r="42" spans="2:16" x14ac:dyDescent="0.25">
      <c r="B42" s="37">
        <v>900</v>
      </c>
      <c r="C42" s="11" t="s">
        <v>10</v>
      </c>
      <c r="D42" s="11" t="s">
        <v>17</v>
      </c>
      <c r="E42" s="11" t="s">
        <v>15</v>
      </c>
      <c r="F42" s="12" t="s">
        <v>47</v>
      </c>
      <c r="G42" s="12" t="s">
        <v>27</v>
      </c>
      <c r="H42" s="11" t="s">
        <v>17</v>
      </c>
      <c r="I42" s="11" t="s">
        <v>15</v>
      </c>
      <c r="J42" s="12" t="s">
        <v>48</v>
      </c>
      <c r="K42" s="12">
        <v>44.56</v>
      </c>
      <c r="L42" s="12">
        <v>0.66</v>
      </c>
      <c r="M42" s="12">
        <v>0.2</v>
      </c>
      <c r="N42" s="12">
        <f t="shared" si="0"/>
        <v>29.4</v>
      </c>
      <c r="O42" s="12">
        <f t="shared" si="1"/>
        <v>5.88</v>
      </c>
      <c r="P42" s="26">
        <f t="shared" si="2"/>
        <v>5.88</v>
      </c>
    </row>
    <row r="43" spans="2:16" x14ac:dyDescent="0.25">
      <c r="B43" s="31"/>
      <c r="C43" s="27" t="s">
        <v>18</v>
      </c>
      <c r="D43" s="27" t="s">
        <v>49</v>
      </c>
      <c r="E43" s="27" t="s">
        <v>12</v>
      </c>
      <c r="F43" s="28">
        <v>18.079999999999998</v>
      </c>
      <c r="G43" s="28" t="s">
        <v>27</v>
      </c>
      <c r="H43" s="27" t="s">
        <v>17</v>
      </c>
      <c r="I43" s="27" t="s">
        <v>15</v>
      </c>
      <c r="J43" s="28" t="s">
        <v>50</v>
      </c>
      <c r="K43" s="28">
        <v>16.72</v>
      </c>
      <c r="L43" s="28">
        <v>0.72</v>
      </c>
      <c r="M43" s="28">
        <v>0.2</v>
      </c>
      <c r="N43" s="28">
        <f t="shared" si="0"/>
        <v>12.03</v>
      </c>
      <c r="O43" s="28">
        <f t="shared" si="1"/>
        <v>2.4</v>
      </c>
      <c r="P43" s="29">
        <f t="shared" si="2"/>
        <v>2.4</v>
      </c>
    </row>
    <row r="44" spans="2:16" x14ac:dyDescent="0.25">
      <c r="B44" s="31"/>
      <c r="C44" s="11" t="s">
        <v>10</v>
      </c>
      <c r="D44" s="11" t="s">
        <v>17</v>
      </c>
      <c r="E44" s="11" t="s">
        <v>15</v>
      </c>
      <c r="F44" s="12" t="s">
        <v>48</v>
      </c>
      <c r="G44" s="12" t="s">
        <v>27</v>
      </c>
      <c r="H44" s="11" t="s">
        <v>17</v>
      </c>
      <c r="I44" s="11" t="s">
        <v>15</v>
      </c>
      <c r="J44" s="12" t="s">
        <v>43</v>
      </c>
      <c r="K44" s="12">
        <v>39.29</v>
      </c>
      <c r="L44" s="12">
        <v>0.78</v>
      </c>
      <c r="M44" s="12">
        <v>0.2</v>
      </c>
      <c r="N44" s="12">
        <f t="shared" si="0"/>
        <v>30.64</v>
      </c>
      <c r="O44" s="12">
        <f t="shared" si="1"/>
        <v>6.12</v>
      </c>
      <c r="P44" s="26">
        <f t="shared" si="2"/>
        <v>6.12</v>
      </c>
    </row>
    <row r="45" spans="2:16" x14ac:dyDescent="0.25">
      <c r="B45" s="32"/>
      <c r="C45" s="27" t="s">
        <v>18</v>
      </c>
      <c r="D45" s="27" t="s">
        <v>17</v>
      </c>
      <c r="E45" s="27" t="s">
        <v>15</v>
      </c>
      <c r="F45" s="28" t="s">
        <v>50</v>
      </c>
      <c r="G45" s="28" t="s">
        <v>27</v>
      </c>
      <c r="H45" s="27" t="s">
        <v>17</v>
      </c>
      <c r="I45" s="27" t="s">
        <v>15</v>
      </c>
      <c r="J45" s="28" t="s">
        <v>43</v>
      </c>
      <c r="K45" s="28">
        <v>48.49</v>
      </c>
      <c r="L45" s="28">
        <v>0.74</v>
      </c>
      <c r="M45" s="28">
        <v>0.2</v>
      </c>
      <c r="N45" s="28">
        <f t="shared" si="0"/>
        <v>35.880000000000003</v>
      </c>
      <c r="O45" s="28">
        <f t="shared" si="1"/>
        <v>7.17</v>
      </c>
      <c r="P45" s="29">
        <f t="shared" si="2"/>
        <v>7.17</v>
      </c>
    </row>
    <row r="46" spans="2:16" ht="7.5" customHeight="1" x14ac:dyDescent="0.25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5"/>
    </row>
    <row r="47" spans="2:16" x14ac:dyDescent="0.25">
      <c r="B47" s="37">
        <v>1000</v>
      </c>
      <c r="C47" s="11" t="s">
        <v>10</v>
      </c>
      <c r="D47" s="11" t="s">
        <v>17</v>
      </c>
      <c r="E47" s="11" t="s">
        <v>15</v>
      </c>
      <c r="F47" s="12" t="s">
        <v>43</v>
      </c>
      <c r="G47" s="12" t="s">
        <v>27</v>
      </c>
      <c r="H47" s="11" t="s">
        <v>17</v>
      </c>
      <c r="I47" s="11" t="s">
        <v>15</v>
      </c>
      <c r="J47" s="12" t="s">
        <v>44</v>
      </c>
      <c r="K47" s="12">
        <v>37.83</v>
      </c>
      <c r="L47" s="12">
        <v>0.97</v>
      </c>
      <c r="M47" s="12">
        <v>0.2</v>
      </c>
      <c r="N47" s="12">
        <f t="shared" ref="N47:N53" si="7">TRUNC(K47*L47,2)</f>
        <v>36.69</v>
      </c>
      <c r="O47" s="12">
        <f t="shared" ref="O47:O53" si="8">TRUNC(M47*N47,2)</f>
        <v>7.33</v>
      </c>
      <c r="P47" s="26">
        <f t="shared" si="2"/>
        <v>7.33</v>
      </c>
    </row>
    <row r="48" spans="2:16" x14ac:dyDescent="0.25">
      <c r="B48" s="32"/>
      <c r="C48" s="27" t="s">
        <v>18</v>
      </c>
      <c r="D48" s="27" t="s">
        <v>17</v>
      </c>
      <c r="E48" s="27" t="s">
        <v>15</v>
      </c>
      <c r="F48" s="28" t="s">
        <v>43</v>
      </c>
      <c r="G48" s="28" t="s">
        <v>27</v>
      </c>
      <c r="H48" s="27" t="s">
        <v>17</v>
      </c>
      <c r="I48" s="27" t="s">
        <v>15</v>
      </c>
      <c r="J48" s="28" t="s">
        <v>44</v>
      </c>
      <c r="K48" s="28">
        <v>40.700000000000003</v>
      </c>
      <c r="L48" s="28">
        <v>0.72</v>
      </c>
      <c r="M48" s="28">
        <v>0.2</v>
      </c>
      <c r="N48" s="28">
        <f t="shared" si="7"/>
        <v>29.3</v>
      </c>
      <c r="O48" s="28">
        <f t="shared" si="8"/>
        <v>5.86</v>
      </c>
      <c r="P48" s="29">
        <f t="shared" si="2"/>
        <v>5.86</v>
      </c>
    </row>
    <row r="49" spans="2:16" ht="7.5" customHeight="1" x14ac:dyDescent="0.25"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5"/>
    </row>
    <row r="50" spans="2:16" x14ac:dyDescent="0.25">
      <c r="B50" s="37">
        <v>1100</v>
      </c>
      <c r="C50" s="11" t="s">
        <v>10</v>
      </c>
      <c r="D50" s="11" t="s">
        <v>17</v>
      </c>
      <c r="E50" s="11" t="s">
        <v>15</v>
      </c>
      <c r="F50" s="12" t="s">
        <v>48</v>
      </c>
      <c r="G50" s="12" t="s">
        <v>27</v>
      </c>
      <c r="H50" s="11" t="s">
        <v>17</v>
      </c>
      <c r="I50" s="11" t="s">
        <v>15</v>
      </c>
      <c r="J50" s="12" t="s">
        <v>43</v>
      </c>
      <c r="K50" s="12">
        <v>44.27</v>
      </c>
      <c r="L50" s="12">
        <v>0.82</v>
      </c>
      <c r="M50" s="12">
        <v>0.2</v>
      </c>
      <c r="N50" s="12">
        <f t="shared" si="7"/>
        <v>36.299999999999997</v>
      </c>
      <c r="O50" s="12">
        <f t="shared" si="8"/>
        <v>7.26</v>
      </c>
      <c r="P50" s="26">
        <f t="shared" si="2"/>
        <v>7.26</v>
      </c>
    </row>
    <row r="51" spans="2:16" x14ac:dyDescent="0.25">
      <c r="B51" s="32"/>
      <c r="C51" s="27" t="s">
        <v>18</v>
      </c>
      <c r="D51" s="27" t="s">
        <v>17</v>
      </c>
      <c r="E51" s="27" t="s">
        <v>15</v>
      </c>
      <c r="F51" s="28" t="s">
        <v>48</v>
      </c>
      <c r="G51" s="28" t="s">
        <v>27</v>
      </c>
      <c r="H51" s="27" t="s">
        <v>17</v>
      </c>
      <c r="I51" s="27" t="s">
        <v>15</v>
      </c>
      <c r="J51" s="28" t="s">
        <v>43</v>
      </c>
      <c r="K51" s="28">
        <v>35.9</v>
      </c>
      <c r="L51" s="28">
        <v>1.1299999999999999</v>
      </c>
      <c r="M51" s="28">
        <v>0.2</v>
      </c>
      <c r="N51" s="28">
        <f t="shared" si="7"/>
        <v>40.56</v>
      </c>
      <c r="O51" s="28">
        <f t="shared" si="8"/>
        <v>8.11</v>
      </c>
      <c r="P51" s="29">
        <f t="shared" si="2"/>
        <v>8.11</v>
      </c>
    </row>
    <row r="52" spans="2:16" ht="7.5" customHeight="1" x14ac:dyDescent="0.25"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5"/>
    </row>
    <row r="53" spans="2:16" x14ac:dyDescent="0.25">
      <c r="B53" s="37">
        <v>1200</v>
      </c>
      <c r="C53" s="11" t="s">
        <v>10</v>
      </c>
      <c r="D53" s="11" t="s">
        <v>17</v>
      </c>
      <c r="E53" s="11" t="s">
        <v>15</v>
      </c>
      <c r="F53" s="12" t="s">
        <v>47</v>
      </c>
      <c r="G53" s="12" t="s">
        <v>27</v>
      </c>
      <c r="H53" s="11" t="s">
        <v>17</v>
      </c>
      <c r="I53" s="11" t="s">
        <v>15</v>
      </c>
      <c r="J53" s="12" t="s">
        <v>48</v>
      </c>
      <c r="K53" s="12">
        <v>47.13</v>
      </c>
      <c r="L53" s="12">
        <v>0.78</v>
      </c>
      <c r="M53" s="12">
        <v>0.2</v>
      </c>
      <c r="N53" s="12">
        <f t="shared" si="7"/>
        <v>36.76</v>
      </c>
      <c r="O53" s="12">
        <f t="shared" si="8"/>
        <v>7.35</v>
      </c>
      <c r="P53" s="26">
        <f t="shared" si="2"/>
        <v>7.35</v>
      </c>
    </row>
    <row r="54" spans="2:16" x14ac:dyDescent="0.25">
      <c r="B54" s="32"/>
      <c r="C54" s="27" t="s">
        <v>18</v>
      </c>
      <c r="D54" s="27" t="s">
        <v>17</v>
      </c>
      <c r="E54" s="27" t="s">
        <v>15</v>
      </c>
      <c r="F54" s="28" t="s">
        <v>47</v>
      </c>
      <c r="G54" s="28" t="s">
        <v>27</v>
      </c>
      <c r="H54" s="27" t="s">
        <v>17</v>
      </c>
      <c r="I54" s="27" t="s">
        <v>15</v>
      </c>
      <c r="J54" s="28" t="s">
        <v>48</v>
      </c>
      <c r="K54" s="28">
        <v>45.2</v>
      </c>
      <c r="L54" s="28">
        <v>1.08</v>
      </c>
      <c r="M54" s="28">
        <v>0.2</v>
      </c>
      <c r="N54" s="28">
        <f t="shared" ref="N54:N69" si="9">TRUNC(K54*L54,2)</f>
        <v>48.81</v>
      </c>
      <c r="O54" s="28">
        <f t="shared" ref="O54:O69" si="10">TRUNC(M54*N54,2)</f>
        <v>9.76</v>
      </c>
      <c r="P54" s="29">
        <f t="shared" si="2"/>
        <v>9.76</v>
      </c>
    </row>
    <row r="55" spans="2:16" ht="7.5" customHeight="1" x14ac:dyDescent="0.2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x14ac:dyDescent="0.25">
      <c r="B56" s="37">
        <v>1300</v>
      </c>
      <c r="C56" s="11" t="s">
        <v>10</v>
      </c>
      <c r="D56" s="11" t="s">
        <v>51</v>
      </c>
      <c r="E56" s="11" t="s">
        <v>12</v>
      </c>
      <c r="F56" s="12">
        <v>9.35</v>
      </c>
      <c r="G56" s="12" t="s">
        <v>27</v>
      </c>
      <c r="H56" s="11" t="s">
        <v>52</v>
      </c>
      <c r="I56" s="11" t="s">
        <v>12</v>
      </c>
      <c r="J56" s="12">
        <v>0</v>
      </c>
      <c r="K56" s="12">
        <v>29.35</v>
      </c>
      <c r="L56" s="12">
        <v>0.96</v>
      </c>
      <c r="M56" s="12">
        <v>0.2</v>
      </c>
      <c r="N56" s="12">
        <f t="shared" si="9"/>
        <v>28.17</v>
      </c>
      <c r="O56" s="12">
        <f t="shared" si="10"/>
        <v>5.63</v>
      </c>
      <c r="P56" s="26">
        <f t="shared" si="2"/>
        <v>5.63</v>
      </c>
    </row>
    <row r="57" spans="2:16" x14ac:dyDescent="0.25">
      <c r="B57" s="32"/>
      <c r="C57" s="27" t="s">
        <v>18</v>
      </c>
      <c r="D57" s="27" t="s">
        <v>51</v>
      </c>
      <c r="E57" s="27" t="s">
        <v>12</v>
      </c>
      <c r="F57" s="28">
        <v>9.32</v>
      </c>
      <c r="G57" s="28" t="s">
        <v>27</v>
      </c>
      <c r="H57" s="27" t="s">
        <v>52</v>
      </c>
      <c r="I57" s="27" t="s">
        <v>12</v>
      </c>
      <c r="J57" s="28">
        <v>0</v>
      </c>
      <c r="K57" s="28">
        <v>29.35</v>
      </c>
      <c r="L57" s="28">
        <v>1.18</v>
      </c>
      <c r="M57" s="28">
        <v>0.2</v>
      </c>
      <c r="N57" s="28">
        <f t="shared" ref="N57:N66" si="11">TRUNC(K57*L57,2)</f>
        <v>34.630000000000003</v>
      </c>
      <c r="O57" s="28">
        <f t="shared" ref="O57:O66" si="12">TRUNC(M57*N57,2)</f>
        <v>6.92</v>
      </c>
      <c r="P57" s="29">
        <f>O57</f>
        <v>6.92</v>
      </c>
    </row>
    <row r="58" spans="2:16" ht="7.5" customHeight="1" x14ac:dyDescent="0.25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40"/>
    </row>
    <row r="59" spans="2:16" x14ac:dyDescent="0.25">
      <c r="B59" s="37">
        <v>1400</v>
      </c>
      <c r="C59" s="11" t="s">
        <v>10</v>
      </c>
      <c r="D59" s="11" t="s">
        <v>53</v>
      </c>
      <c r="E59" s="11" t="s">
        <v>12</v>
      </c>
      <c r="F59" s="12">
        <v>0</v>
      </c>
      <c r="G59" s="12" t="s">
        <v>27</v>
      </c>
      <c r="H59" s="11" t="s">
        <v>54</v>
      </c>
      <c r="I59" s="11" t="s">
        <v>12</v>
      </c>
      <c r="J59" s="12">
        <v>17.28</v>
      </c>
      <c r="K59" s="12">
        <v>96.07</v>
      </c>
      <c r="L59" s="12">
        <v>1</v>
      </c>
      <c r="M59" s="12">
        <v>0.2</v>
      </c>
      <c r="N59" s="12">
        <f t="shared" si="11"/>
        <v>96.07</v>
      </c>
      <c r="O59" s="12">
        <f t="shared" si="12"/>
        <v>19.21</v>
      </c>
      <c r="P59" s="26">
        <f>O59</f>
        <v>19.21</v>
      </c>
    </row>
    <row r="60" spans="2:16" x14ac:dyDescent="0.25">
      <c r="B60" s="31"/>
      <c r="C60" s="27" t="s">
        <v>18</v>
      </c>
      <c r="D60" s="27" t="s">
        <v>53</v>
      </c>
      <c r="E60" s="27" t="s">
        <v>12</v>
      </c>
      <c r="F60" s="28">
        <v>0</v>
      </c>
      <c r="G60" s="28" t="s">
        <v>27</v>
      </c>
      <c r="H60" s="27" t="s">
        <v>17</v>
      </c>
      <c r="I60" s="27" t="s">
        <v>15</v>
      </c>
      <c r="J60" s="28" t="s">
        <v>48</v>
      </c>
      <c r="K60" s="28">
        <v>44.95</v>
      </c>
      <c r="L60" s="28">
        <v>1.1100000000000001</v>
      </c>
      <c r="M60" s="28">
        <v>0.2</v>
      </c>
      <c r="N60" s="28">
        <f t="shared" si="11"/>
        <v>49.89</v>
      </c>
      <c r="O60" s="28">
        <f t="shared" si="12"/>
        <v>9.9700000000000006</v>
      </c>
      <c r="P60" s="29">
        <f>O60</f>
        <v>9.9700000000000006</v>
      </c>
    </row>
    <row r="61" spans="2:16" x14ac:dyDescent="0.25">
      <c r="B61" s="31"/>
      <c r="C61" s="11" t="s">
        <v>18</v>
      </c>
      <c r="D61" s="11" t="s">
        <v>17</v>
      </c>
      <c r="E61" s="11" t="s">
        <v>15</v>
      </c>
      <c r="F61" s="12" t="s">
        <v>48</v>
      </c>
      <c r="G61" s="12" t="s">
        <v>27</v>
      </c>
      <c r="H61" s="11" t="s">
        <v>17</v>
      </c>
      <c r="I61" s="11" t="s">
        <v>15</v>
      </c>
      <c r="J61" s="12" t="s">
        <v>43</v>
      </c>
      <c r="K61" s="12">
        <v>44.42</v>
      </c>
      <c r="L61" s="12">
        <v>0.88</v>
      </c>
      <c r="M61" s="12">
        <v>0.2</v>
      </c>
      <c r="N61" s="12">
        <f t="shared" si="11"/>
        <v>39.08</v>
      </c>
      <c r="O61" s="12">
        <f t="shared" si="12"/>
        <v>7.81</v>
      </c>
      <c r="P61" s="26">
        <f>O61</f>
        <v>7.81</v>
      </c>
    </row>
    <row r="62" spans="2:16" x14ac:dyDescent="0.25">
      <c r="B62" s="31"/>
      <c r="C62" s="27" t="s">
        <v>18</v>
      </c>
      <c r="D62" s="27" t="s">
        <v>17</v>
      </c>
      <c r="E62" s="27" t="s">
        <v>15</v>
      </c>
      <c r="F62" s="28" t="s">
        <v>43</v>
      </c>
      <c r="G62" s="28" t="s">
        <v>27</v>
      </c>
      <c r="H62" s="27" t="s">
        <v>17</v>
      </c>
      <c r="I62" s="27" t="s">
        <v>15</v>
      </c>
      <c r="J62" s="28" t="s">
        <v>44</v>
      </c>
      <c r="K62" s="28">
        <v>32.32</v>
      </c>
      <c r="L62" s="28">
        <v>1.75</v>
      </c>
      <c r="M62" s="28">
        <v>0.2</v>
      </c>
      <c r="N62" s="28">
        <f t="shared" si="11"/>
        <v>56.56</v>
      </c>
      <c r="O62" s="28">
        <f t="shared" si="12"/>
        <v>11.31</v>
      </c>
      <c r="P62" s="29">
        <f>O62</f>
        <v>11.31</v>
      </c>
    </row>
    <row r="63" spans="2:16" x14ac:dyDescent="0.25">
      <c r="B63" s="32"/>
      <c r="C63" s="11" t="s">
        <v>18</v>
      </c>
      <c r="D63" s="11" t="s">
        <v>17</v>
      </c>
      <c r="E63" s="11" t="s">
        <v>15</v>
      </c>
      <c r="F63" s="12" t="s">
        <v>44</v>
      </c>
      <c r="G63" s="12" t="s">
        <v>27</v>
      </c>
      <c r="H63" s="11" t="s">
        <v>54</v>
      </c>
      <c r="I63" s="11" t="s">
        <v>12</v>
      </c>
      <c r="J63" s="12">
        <v>17.28</v>
      </c>
      <c r="K63" s="12">
        <v>16.47</v>
      </c>
      <c r="L63" s="12">
        <v>0.83</v>
      </c>
      <c r="M63" s="12">
        <v>0.2</v>
      </c>
      <c r="N63" s="12">
        <f t="shared" si="11"/>
        <v>13.67</v>
      </c>
      <c r="O63" s="12">
        <f t="shared" si="12"/>
        <v>2.73</v>
      </c>
      <c r="P63" s="26">
        <f>O63</f>
        <v>2.73</v>
      </c>
    </row>
    <row r="64" spans="2:16" ht="7.5" customHeight="1" x14ac:dyDescent="0.25"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5"/>
    </row>
    <row r="65" spans="2:16" x14ac:dyDescent="0.25">
      <c r="B65" s="37">
        <v>1500</v>
      </c>
      <c r="C65" s="27" t="s">
        <v>10</v>
      </c>
      <c r="D65" s="27" t="s">
        <v>55</v>
      </c>
      <c r="E65" s="27" t="s">
        <v>12</v>
      </c>
      <c r="F65" s="28">
        <v>8.44</v>
      </c>
      <c r="G65" s="28" t="s">
        <v>27</v>
      </c>
      <c r="H65" s="27" t="s">
        <v>17</v>
      </c>
      <c r="I65" s="27" t="s">
        <v>15</v>
      </c>
      <c r="J65" s="28" t="s">
        <v>47</v>
      </c>
      <c r="K65" s="28">
        <v>29.05</v>
      </c>
      <c r="L65" s="28">
        <v>0.98</v>
      </c>
      <c r="M65" s="28">
        <v>0.2</v>
      </c>
      <c r="N65" s="28">
        <f t="shared" si="11"/>
        <v>28.46</v>
      </c>
      <c r="O65" s="28">
        <f t="shared" si="12"/>
        <v>5.69</v>
      </c>
      <c r="P65" s="29">
        <f>O65</f>
        <v>5.69</v>
      </c>
    </row>
    <row r="66" spans="2:16" x14ac:dyDescent="0.25">
      <c r="B66" s="32"/>
      <c r="C66" s="11" t="s">
        <v>18</v>
      </c>
      <c r="D66" s="11" t="s">
        <v>55</v>
      </c>
      <c r="E66" s="11" t="s">
        <v>12</v>
      </c>
      <c r="F66" s="12">
        <v>8.44</v>
      </c>
      <c r="G66" s="12" t="s">
        <v>27</v>
      </c>
      <c r="H66" s="11" t="s">
        <v>17</v>
      </c>
      <c r="I66" s="11" t="s">
        <v>15</v>
      </c>
      <c r="J66" s="12" t="s">
        <v>47</v>
      </c>
      <c r="K66" s="12">
        <v>28.07</v>
      </c>
      <c r="L66" s="12">
        <v>1.03</v>
      </c>
      <c r="M66" s="12">
        <v>0.2</v>
      </c>
      <c r="N66" s="12">
        <f t="shared" si="11"/>
        <v>28.91</v>
      </c>
      <c r="O66" s="12">
        <f t="shared" si="12"/>
        <v>5.78</v>
      </c>
      <c r="P66" s="26">
        <f>O66</f>
        <v>5.78</v>
      </c>
    </row>
    <row r="67" spans="2:16" ht="7.5" customHeight="1" x14ac:dyDescent="0.25"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5"/>
    </row>
    <row r="68" spans="2:16" x14ac:dyDescent="0.25">
      <c r="B68" s="37">
        <v>1600</v>
      </c>
      <c r="C68" s="27" t="s">
        <v>10</v>
      </c>
      <c r="D68" s="27" t="s">
        <v>56</v>
      </c>
      <c r="E68" s="27" t="s">
        <v>12</v>
      </c>
      <c r="F68" s="28">
        <v>0</v>
      </c>
      <c r="G68" s="28" t="s">
        <v>27</v>
      </c>
      <c r="H68" s="27" t="s">
        <v>57</v>
      </c>
      <c r="I68" s="27" t="s">
        <v>12</v>
      </c>
      <c r="J68" s="28">
        <v>9.4499999999999993</v>
      </c>
      <c r="K68" s="28">
        <v>26.14</v>
      </c>
      <c r="L68" s="28">
        <v>0.84</v>
      </c>
      <c r="M68" s="28">
        <v>0.2</v>
      </c>
      <c r="N68" s="28">
        <f t="shared" si="9"/>
        <v>21.95</v>
      </c>
      <c r="O68" s="28">
        <f t="shared" si="10"/>
        <v>4.3899999999999997</v>
      </c>
      <c r="P68" s="29">
        <f>O68</f>
        <v>4.3899999999999997</v>
      </c>
    </row>
    <row r="69" spans="2:16" x14ac:dyDescent="0.25">
      <c r="B69" s="32"/>
      <c r="C69" s="11" t="s">
        <v>18</v>
      </c>
      <c r="D69" s="11" t="s">
        <v>56</v>
      </c>
      <c r="E69" s="11" t="s">
        <v>12</v>
      </c>
      <c r="F69" s="12">
        <v>0</v>
      </c>
      <c r="G69" s="12" t="s">
        <v>27</v>
      </c>
      <c r="H69" s="11" t="s">
        <v>57</v>
      </c>
      <c r="I69" s="11" t="s">
        <v>12</v>
      </c>
      <c r="J69" s="12">
        <v>9.4499999999999993</v>
      </c>
      <c r="K69" s="12">
        <v>28.67</v>
      </c>
      <c r="L69" s="12">
        <v>1.88</v>
      </c>
      <c r="M69" s="12">
        <v>0.2</v>
      </c>
      <c r="N69" s="12">
        <f t="shared" si="9"/>
        <v>53.89</v>
      </c>
      <c r="O69" s="12">
        <f t="shared" si="10"/>
        <v>10.77</v>
      </c>
      <c r="P69" s="26">
        <f>O69</f>
        <v>10.77</v>
      </c>
    </row>
    <row r="70" spans="2:16" ht="7.5" customHeight="1" x14ac:dyDescent="0.25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5"/>
    </row>
    <row r="71" spans="2:16" x14ac:dyDescent="0.25">
      <c r="B71" s="37">
        <v>1700</v>
      </c>
      <c r="C71" s="27" t="s">
        <v>10</v>
      </c>
      <c r="D71" s="27" t="s">
        <v>58</v>
      </c>
      <c r="E71" s="27" t="s">
        <v>12</v>
      </c>
      <c r="F71" s="28">
        <v>0</v>
      </c>
      <c r="G71" s="28" t="s">
        <v>27</v>
      </c>
      <c r="H71" s="43" t="s">
        <v>59</v>
      </c>
      <c r="I71" s="44"/>
      <c r="J71" s="45"/>
      <c r="K71" s="28">
        <v>32.909999999999997</v>
      </c>
      <c r="L71" s="28">
        <v>0.69</v>
      </c>
      <c r="M71" s="28">
        <v>0.2</v>
      </c>
      <c r="N71" s="28">
        <f t="shared" ref="N71" si="13">TRUNC(K71*L71,2)</f>
        <v>22.7</v>
      </c>
      <c r="O71" s="28">
        <f t="shared" ref="O71" si="14">TRUNC(M71*N71,2)</f>
        <v>4.54</v>
      </c>
      <c r="P71" s="29">
        <f>O71</f>
        <v>4.54</v>
      </c>
    </row>
    <row r="72" spans="2:16" x14ac:dyDescent="0.25">
      <c r="B72" s="32"/>
      <c r="C72" s="11" t="s">
        <v>18</v>
      </c>
      <c r="D72" s="11" t="s">
        <v>58</v>
      </c>
      <c r="E72" s="11" t="s">
        <v>12</v>
      </c>
      <c r="F72" s="12">
        <v>0</v>
      </c>
      <c r="G72" s="12" t="s">
        <v>27</v>
      </c>
      <c r="H72" s="41" t="s">
        <v>59</v>
      </c>
      <c r="I72" s="34"/>
      <c r="J72" s="42"/>
      <c r="K72" s="12">
        <v>30.65</v>
      </c>
      <c r="L72" s="12">
        <v>1.57</v>
      </c>
      <c r="M72" s="12">
        <v>0.2</v>
      </c>
      <c r="N72" s="12">
        <f t="shared" si="0"/>
        <v>48.12</v>
      </c>
      <c r="O72" s="12">
        <f t="shared" si="1"/>
        <v>9.6199999999999992</v>
      </c>
      <c r="P72" s="26">
        <f>O72</f>
        <v>9.6199999999999992</v>
      </c>
    </row>
    <row r="73" spans="2:16" ht="7.5" customHeight="1" x14ac:dyDescent="0.25"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5"/>
    </row>
    <row r="74" spans="2:16" x14ac:dyDescent="0.25">
      <c r="B74" s="46">
        <v>1800</v>
      </c>
      <c r="C74" s="13" t="s">
        <v>10</v>
      </c>
      <c r="D74" s="13" t="s">
        <v>17</v>
      </c>
      <c r="E74" s="13" t="s">
        <v>15</v>
      </c>
      <c r="F74" s="14" t="s">
        <v>34</v>
      </c>
      <c r="G74" s="14" t="s">
        <v>27</v>
      </c>
      <c r="H74" s="13" t="s">
        <v>60</v>
      </c>
      <c r="I74" s="13" t="s">
        <v>12</v>
      </c>
      <c r="J74" s="14">
        <v>29.63</v>
      </c>
      <c r="K74" s="14">
        <v>29.63</v>
      </c>
      <c r="L74" s="14">
        <v>1.56</v>
      </c>
      <c r="M74" s="14">
        <v>0.2</v>
      </c>
      <c r="N74" s="14">
        <f t="shared" si="0"/>
        <v>46.22</v>
      </c>
      <c r="O74" s="14">
        <f t="shared" si="1"/>
        <v>9.24</v>
      </c>
      <c r="P74" s="47">
        <f>O74</f>
        <v>9.24</v>
      </c>
    </row>
    <row r="75" spans="2:16" x14ac:dyDescent="0.25">
      <c r="B75" s="48" t="s">
        <v>61</v>
      </c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9">
        <f>SUM(P74,P71:P72,P68:P69,P65:P66,P59:P63,P56:P57,P53:P54,P50:P51,P47:P48,P42:P45,P40,P37:P38,P28:P35,P25:P26,P20:P23,P13:P18,P5:P11)</f>
        <v>677.61</v>
      </c>
    </row>
  </sheetData>
  <mergeCells count="46">
    <mergeCell ref="H72:J72"/>
    <mergeCell ref="B73:P73"/>
    <mergeCell ref="B71:B72"/>
    <mergeCell ref="B75:O75"/>
    <mergeCell ref="B64:P64"/>
    <mergeCell ref="B65:B66"/>
    <mergeCell ref="B67:P67"/>
    <mergeCell ref="B68:B69"/>
    <mergeCell ref="B70:P70"/>
    <mergeCell ref="H71:J71"/>
    <mergeCell ref="B52:P52"/>
    <mergeCell ref="B55:P55"/>
    <mergeCell ref="B53:B54"/>
    <mergeCell ref="B56:B57"/>
    <mergeCell ref="B58:P58"/>
    <mergeCell ref="B59:B63"/>
    <mergeCell ref="B41:P41"/>
    <mergeCell ref="B42:B45"/>
    <mergeCell ref="B46:P46"/>
    <mergeCell ref="B47:B48"/>
    <mergeCell ref="B49:P49"/>
    <mergeCell ref="B50:B51"/>
    <mergeCell ref="B25:B26"/>
    <mergeCell ref="B27:P27"/>
    <mergeCell ref="B36:P36"/>
    <mergeCell ref="B28:B35"/>
    <mergeCell ref="B37:B38"/>
    <mergeCell ref="B39:P39"/>
    <mergeCell ref="B5:B11"/>
    <mergeCell ref="B12:P12"/>
    <mergeCell ref="B13:B18"/>
    <mergeCell ref="B19:P19"/>
    <mergeCell ref="B24:P24"/>
    <mergeCell ref="B20:B23"/>
    <mergeCell ref="L3:L4"/>
    <mergeCell ref="M3:M4"/>
    <mergeCell ref="N3:N4"/>
    <mergeCell ref="O3:O4"/>
    <mergeCell ref="P3:P4"/>
    <mergeCell ref="B2:P2"/>
    <mergeCell ref="C3:C4"/>
    <mergeCell ref="D3:J3"/>
    <mergeCell ref="D4:F4"/>
    <mergeCell ref="H4:J4"/>
    <mergeCell ref="B3:B4"/>
    <mergeCell ref="K3:K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DEMOLIÇÃO DE CALÇADA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Alves Folador Dominicini</dc:creator>
  <cp:lastModifiedBy>Igor Alves Folador Dominicini</cp:lastModifiedBy>
  <dcterms:created xsi:type="dcterms:W3CDTF">2019-11-19T11:17:51Z</dcterms:created>
  <dcterms:modified xsi:type="dcterms:W3CDTF">2019-11-19T18:33:50Z</dcterms:modified>
</cp:coreProperties>
</file>