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1901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igor.dominicini\Desktop\Prefeitura Municipal de Itarana\Recapeamento asfaltico\R02\"/>
    </mc:Choice>
  </mc:AlternateContent>
  <xr:revisionPtr revIDLastSave="0" documentId="13_ncr:1_{96393727-6A11-4750-A6DF-9181B72A4E4A}" xr6:coauthVersionLast="43" xr6:coauthVersionMax="43" xr10:uidLastSave="{00000000-0000-0000-0000-000000000000}"/>
  <bookViews>
    <workbookView xWindow="-120" yWindow="-120" windowWidth="29040" windowHeight="15840" tabRatio="583" activeTab="3" xr2:uid="{00000000-000D-0000-FFFF-FFFF00000000}"/>
  </bookViews>
  <sheets>
    <sheet name="Resumo" sheetId="8" r:id="rId1"/>
    <sheet name="Planilha Orçamentária" sheetId="1" r:id="rId2"/>
    <sheet name="Memorial de Cálculo" sheetId="2" r:id="rId3"/>
    <sheet name="Cronograma" sheetId="4" r:id="rId4"/>
    <sheet name="Composição" sheetId="9" r:id="rId5"/>
  </sheets>
  <definedNames>
    <definedName name="_xlnm.Print_Area" localSheetId="4">Composição!$A$1:$G$82</definedName>
    <definedName name="_xlnm.Print_Area" localSheetId="3">Cronograma!$A$1:$I$20</definedName>
    <definedName name="_xlnm.Print_Area" localSheetId="2">'Memorial de Cálculo'!$A$1:$R$247</definedName>
    <definedName name="_xlnm.Print_Area" localSheetId="1">'Planilha Orçamentária'!$A$1:$H$64</definedName>
    <definedName name="_xlnm.Print_Area" localSheetId="0">Resumo!$A$1:$D$31</definedName>
    <definedName name="_xlnm.Print_Titles" localSheetId="3">Cronograma!$A:$D,Cronograma!$1:$6</definedName>
    <definedName name="_xlnm.Print_Titles" localSheetId="2">'Memorial de Cálculo'!$1:$7</definedName>
    <definedName name="_xlnm.Print_Titles" localSheetId="1">'Planilha Orçamentária'!$1:$7</definedName>
    <definedName name="_xlnm.Print_Titles" localSheetId="0">Resumo!$A:$D,Resumo!$1:$7</definedName>
  </definedNames>
  <calcPr calcId="181029"/>
  <extLst>
    <ext xmlns:xcalcf="http://schemas.microsoft.com/office/spreadsheetml/2018/calcfeatures" uri="{B58B0392-4F1F-4190-BB64-5DF3571DCE5F}">
      <xcalcf:calcFeatures>
        <xcalcf:feature name="microsoft.com:RD"/>
      </xcalcf:calcFeatures>
    </ext>
  </extLst>
</workbook>
</file>

<file path=xl/calcChain.xml><?xml version="1.0" encoding="utf-8"?>
<calcChain xmlns="http://schemas.openxmlformats.org/spreadsheetml/2006/main">
  <c r="Q31" i="2" l="1"/>
  <c r="N29" i="2"/>
  <c r="N28" i="2"/>
  <c r="Q28" i="2"/>
  <c r="Q29" i="2"/>
  <c r="Q30" i="2"/>
  <c r="Q27" i="2"/>
  <c r="B198" i="2"/>
  <c r="B197" i="2"/>
  <c r="Q194" i="2"/>
  <c r="Q193" i="2"/>
  <c r="Q195" i="2" s="1"/>
  <c r="B192" i="2"/>
  <c r="N188" i="2"/>
  <c r="Q188" i="2" s="1"/>
  <c r="N187" i="2"/>
  <c r="B186" i="2"/>
  <c r="Q182" i="2"/>
  <c r="Q181" i="2"/>
  <c r="B180" i="2"/>
  <c r="B179" i="2"/>
  <c r="Q201" i="2"/>
  <c r="Q187" i="2"/>
  <c r="Q184" i="2"/>
  <c r="Q170" i="2"/>
  <c r="Q171" i="2"/>
  <c r="Q169" i="2"/>
  <c r="B145" i="2"/>
  <c r="Q190" i="2" l="1"/>
  <c r="Q129" i="2"/>
  <c r="Q128" i="2"/>
  <c r="B127" i="2"/>
  <c r="B133" i="2"/>
  <c r="B132" i="2"/>
  <c r="Q136" i="2"/>
  <c r="Q130" i="2" l="1"/>
  <c r="B121" i="2"/>
  <c r="Q117" i="2" l="1"/>
  <c r="Q116" i="2"/>
  <c r="B115" i="2"/>
  <c r="B114" i="2"/>
  <c r="B109" i="2"/>
  <c r="B92" i="2"/>
  <c r="Q119" i="2" l="1"/>
  <c r="G68" i="9"/>
  <c r="H46" i="1"/>
  <c r="H43" i="1"/>
  <c r="H42" i="1"/>
  <c r="F44" i="1" s="1"/>
  <c r="H44" i="1" s="1"/>
  <c r="H31" i="1"/>
  <c r="H25" i="1"/>
  <c r="H27" i="1" l="1"/>
  <c r="H28" i="1"/>
  <c r="F29" i="1" l="1"/>
  <c r="H29" i="1" s="1"/>
  <c r="Q246" i="2" l="1"/>
  <c r="Q247" i="2" s="1"/>
  <c r="Q242" i="2"/>
  <c r="Q243" i="2" s="1"/>
  <c r="N238" i="2"/>
  <c r="Q238" i="2" s="1"/>
  <c r="Q239" i="2" s="1"/>
  <c r="Q233" i="2"/>
  <c r="Q234" i="2" s="1"/>
  <c r="O229" i="2"/>
  <c r="Q229" i="2" s="1"/>
  <c r="Q230" i="2" s="1"/>
  <c r="O228" i="2"/>
  <c r="Q228" i="2" s="1"/>
  <c r="Q219" i="2"/>
  <c r="Q220" i="2" s="1"/>
  <c r="Q215" i="2"/>
  <c r="Q216" i="2" s="1"/>
  <c r="Q207" i="2"/>
  <c r="O224" i="2"/>
  <c r="Q224" i="2" s="1"/>
  <c r="O223" i="2"/>
  <c r="Q223" i="2" s="1"/>
  <c r="B245" i="2"/>
  <c r="B241" i="2"/>
  <c r="B237" i="2"/>
  <c r="B236" i="2"/>
  <c r="B232" i="2"/>
  <c r="B227" i="2"/>
  <c r="B222" i="2"/>
  <c r="B218" i="2"/>
  <c r="B214" i="2"/>
  <c r="Q225" i="2" l="1"/>
  <c r="B210" i="2"/>
  <c r="B205" i="2"/>
  <c r="H60" i="1" l="1"/>
  <c r="H61" i="1"/>
  <c r="H59" i="1"/>
  <c r="G59" i="9" l="1"/>
  <c r="G58" i="9"/>
  <c r="G64" i="9"/>
  <c r="G63" i="9"/>
  <c r="H54" i="1"/>
  <c r="H52" i="1"/>
  <c r="H53" i="1"/>
  <c r="H55" i="1"/>
  <c r="H56" i="1"/>
  <c r="H57" i="1"/>
  <c r="G65" i="9" l="1"/>
  <c r="C74" i="9" s="1"/>
  <c r="H51" i="1"/>
  <c r="H62" i="1" s="1"/>
  <c r="G60" i="9" l="1"/>
  <c r="N66" i="2"/>
  <c r="Q66" i="2" s="1"/>
  <c r="N122" i="2" s="1"/>
  <c r="Q122" i="2" s="1"/>
  <c r="C73" i="9" l="1"/>
  <c r="G69" i="9"/>
  <c r="C75" i="9" s="1"/>
  <c r="O164" i="2"/>
  <c r="Q164" i="2" s="1"/>
  <c r="O163" i="2"/>
  <c r="Q163" i="2" s="1"/>
  <c r="O156" i="2"/>
  <c r="Q156" i="2" s="1"/>
  <c r="O157" i="2"/>
  <c r="Q157" i="2" s="1"/>
  <c r="Q148" i="2"/>
  <c r="Q149" i="2"/>
  <c r="Q150" i="2"/>
  <c r="Q151" i="2"/>
  <c r="Q141" i="2"/>
  <c r="Q142" i="2"/>
  <c r="C78" i="9" l="1"/>
  <c r="C79" i="9" s="1"/>
  <c r="C80" i="9" s="1"/>
  <c r="B81" i="9" s="1"/>
  <c r="C77" i="9"/>
  <c r="B69" i="2"/>
  <c r="N70" i="2"/>
  <c r="O70" i="2" s="1"/>
  <c r="Q70" i="2" s="1"/>
  <c r="H22" i="1"/>
  <c r="Q24" i="2"/>
  <c r="H40" i="1"/>
  <c r="H24" i="1"/>
  <c r="Q172" i="2"/>
  <c r="O162" i="2"/>
  <c r="Q162" i="2" s="1"/>
  <c r="O155" i="2"/>
  <c r="Q155" i="2" s="1"/>
  <c r="H37" i="1"/>
  <c r="H38" i="1"/>
  <c r="H36" i="1"/>
  <c r="H21" i="1"/>
  <c r="H35" i="1"/>
  <c r="H20" i="1"/>
  <c r="O75" i="2"/>
  <c r="Q75" i="2" s="1"/>
  <c r="B74" i="2"/>
  <c r="O76" i="2"/>
  <c r="Q76" i="2" s="1"/>
  <c r="O77" i="2"/>
  <c r="Q77" i="2" s="1"/>
  <c r="O78" i="2"/>
  <c r="Q78" i="2" s="1"/>
  <c r="O79" i="2"/>
  <c r="Q79" i="2" s="1"/>
  <c r="O80" i="2"/>
  <c r="Q80" i="2" s="1"/>
  <c r="O81" i="2"/>
  <c r="Q81" i="2" s="1"/>
  <c r="O82" i="2"/>
  <c r="Q82" i="2" s="1"/>
  <c r="O83" i="2"/>
  <c r="Q83" i="2" s="1"/>
  <c r="O84" i="2"/>
  <c r="Q84" i="2" s="1"/>
  <c r="O85" i="2"/>
  <c r="Q85" i="2" s="1"/>
  <c r="O86" i="2"/>
  <c r="Q86" i="2" s="1"/>
  <c r="O87" i="2"/>
  <c r="Q87" i="2" s="1"/>
  <c r="O88" i="2"/>
  <c r="Q88" i="2" s="1"/>
  <c r="H23" i="1"/>
  <c r="H15" i="1"/>
  <c r="H16" i="1"/>
  <c r="Q19" i="2"/>
  <c r="H14" i="1"/>
  <c r="G37" i="9"/>
  <c r="G36" i="9"/>
  <c r="G32" i="9"/>
  <c r="G31" i="9"/>
  <c r="H10" i="1"/>
  <c r="H9" i="1"/>
  <c r="Q72" i="2" l="1"/>
  <c r="H32" i="1"/>
  <c r="Q159" i="2"/>
  <c r="Q166" i="2"/>
  <c r="G33" i="9"/>
  <c r="C46" i="9" s="1"/>
  <c r="G38" i="9"/>
  <c r="H11" i="1"/>
  <c r="Q90" i="2"/>
  <c r="N30" i="2"/>
  <c r="H17" i="1"/>
  <c r="Q112" i="2" l="1"/>
  <c r="H39" i="1"/>
  <c r="H47" i="1" s="1"/>
  <c r="Q212" i="2"/>
  <c r="G41" i="9"/>
  <c r="G42" i="9" s="1"/>
  <c r="C48" i="9" s="1"/>
  <c r="N14" i="2"/>
  <c r="Q14" i="2" s="1"/>
  <c r="Q15" i="2" s="1"/>
  <c r="H64" i="1" l="1"/>
  <c r="C51" i="9"/>
  <c r="C50" i="9"/>
  <c r="C47" i="9"/>
  <c r="C52" i="9" l="1"/>
  <c r="C53" i="9" s="1"/>
  <c r="B54" i="9" s="1"/>
  <c r="B16" i="8"/>
  <c r="B14" i="8"/>
  <c r="B12" i="8"/>
  <c r="B10" i="8"/>
  <c r="Q206" i="2" l="1"/>
  <c r="Q208" i="2" s="1"/>
  <c r="Q36" i="2" l="1"/>
  <c r="Q37" i="2"/>
  <c r="Q38" i="2"/>
  <c r="Q39" i="2"/>
  <c r="Q40" i="2"/>
  <c r="Q41" i="2"/>
  <c r="Q42" i="2"/>
  <c r="Q43" i="2"/>
  <c r="Q44" i="2"/>
  <c r="Q45" i="2"/>
  <c r="Q46" i="2"/>
  <c r="Q47" i="2"/>
  <c r="Q48" i="2"/>
  <c r="Q35" i="2"/>
  <c r="B15" i="4"/>
  <c r="B13" i="4"/>
  <c r="B11" i="4"/>
  <c r="B9" i="4"/>
  <c r="B7" i="4"/>
  <c r="B204" i="2"/>
  <c r="B203" i="2"/>
  <c r="Q177" i="2"/>
  <c r="B174" i="2"/>
  <c r="B168" i="2"/>
  <c r="B161" i="2"/>
  <c r="B154" i="2"/>
  <c r="Q147" i="2"/>
  <c r="Q146" i="2"/>
  <c r="Q140" i="2"/>
  <c r="Q143" i="2" s="1"/>
  <c r="B139" i="2"/>
  <c r="B138" i="2"/>
  <c r="Q152" i="2" l="1"/>
  <c r="Q49" i="2"/>
  <c r="Q106" i="2"/>
  <c r="Q105" i="2"/>
  <c r="Q104" i="2"/>
  <c r="Q103" i="2"/>
  <c r="Q102" i="2"/>
  <c r="Q101" i="2"/>
  <c r="Q100" i="2"/>
  <c r="Q99" i="2"/>
  <c r="Q98" i="2"/>
  <c r="Q97" i="2"/>
  <c r="Q96" i="2"/>
  <c r="Q95" i="2"/>
  <c r="Q94" i="2"/>
  <c r="Q93" i="2"/>
  <c r="Q65" i="2"/>
  <c r="Q64" i="2"/>
  <c r="Q63" i="2"/>
  <c r="Q62" i="2"/>
  <c r="Q61" i="2"/>
  <c r="Q60" i="2"/>
  <c r="Q59" i="2"/>
  <c r="Q58" i="2"/>
  <c r="Q57" i="2"/>
  <c r="Q56" i="2"/>
  <c r="Q55" i="2"/>
  <c r="Q54" i="2"/>
  <c r="Q53" i="2"/>
  <c r="Q52" i="2"/>
  <c r="B51" i="2"/>
  <c r="B34" i="2"/>
  <c r="B33" i="2"/>
  <c r="Q20" i="2"/>
  <c r="N123" i="2" l="1"/>
  <c r="Q123" i="2" s="1"/>
  <c r="Q125" i="2" s="1"/>
  <c r="Q107" i="2"/>
  <c r="Q67" i="2"/>
  <c r="B18" i="2"/>
  <c r="B17" i="2"/>
  <c r="B8" i="2"/>
  <c r="D16" i="8"/>
  <c r="G15" i="9" l="1"/>
  <c r="C21" i="9" s="1"/>
  <c r="G11" i="9"/>
  <c r="C20" i="9" s="1"/>
  <c r="G6" i="9"/>
  <c r="G5" i="9"/>
  <c r="G7" i="9" l="1"/>
  <c r="C19" i="9" s="1"/>
  <c r="D13" i="4"/>
  <c r="D14" i="8"/>
  <c r="C24" i="9" l="1"/>
  <c r="C25" i="9" s="1"/>
  <c r="C26" i="9" s="1"/>
  <c r="B27" i="9" s="1"/>
  <c r="C23" i="9"/>
  <c r="D11" i="4"/>
  <c r="D12" i="8"/>
  <c r="D8" i="8"/>
  <c r="D7" i="4"/>
  <c r="B8" i="8"/>
  <c r="I12" i="4" l="1"/>
  <c r="H12" i="4"/>
  <c r="B26" i="2" l="1"/>
  <c r="B22" i="2"/>
  <c r="B13" i="2"/>
  <c r="B9" i="2"/>
  <c r="F8" i="4" l="1"/>
  <c r="J8" i="4" s="1"/>
  <c r="K8" i="4" s="1"/>
  <c r="D15" i="4" l="1"/>
  <c r="F16" i="4" l="1"/>
  <c r="G16" i="4"/>
  <c r="H16" i="4"/>
  <c r="D10" i="8"/>
  <c r="C18" i="8" s="1"/>
  <c r="D9" i="4"/>
  <c r="G10" i="4" l="1"/>
  <c r="F10" i="4"/>
  <c r="G12" i="4"/>
  <c r="F12" i="4"/>
  <c r="I16" i="4"/>
  <c r="J10" i="4" l="1"/>
  <c r="K10" i="4" s="1"/>
  <c r="F19" i="4"/>
  <c r="F20" i="4" s="1"/>
  <c r="J12" i="4"/>
  <c r="K12" i="4" s="1"/>
  <c r="J16" i="4"/>
  <c r="K16" i="4" s="1"/>
  <c r="I14" i="4" l="1"/>
  <c r="I19" i="4" s="1"/>
  <c r="H14" i="4"/>
  <c r="H19" i="4" s="1"/>
  <c r="G14" i="4"/>
  <c r="D17" i="4"/>
  <c r="F17" i="4" s="1"/>
  <c r="F18" i="4" s="1"/>
  <c r="G19" i="4" l="1"/>
  <c r="G20" i="4" s="1"/>
  <c r="C14" i="8"/>
  <c r="H17" i="4"/>
  <c r="J14" i="4"/>
  <c r="K14" i="4" s="1"/>
  <c r="I17" i="4"/>
  <c r="C20" i="8" l="1"/>
  <c r="C10" i="8"/>
  <c r="C8" i="8"/>
  <c r="C12" i="8"/>
  <c r="C16" i="8"/>
  <c r="G17" i="4"/>
  <c r="G18" i="4" s="1"/>
  <c r="H18" i="4" s="1"/>
  <c r="I18" i="4" s="1"/>
  <c r="H20" i="4"/>
  <c r="I20" i="4" s="1"/>
</calcChain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Igor Alves Folador Dominicini</author>
  </authors>
  <commentList>
    <comment ref="G15" authorId="0" shapeId="0" xr:uid="{4C5E4107-C0C2-4865-9E51-7DB694393574}">
      <text>
        <r>
          <rPr>
            <b/>
            <sz val="9"/>
            <color indexed="81"/>
            <rFont val="Segoe UI"/>
            <charset val="1"/>
          </rPr>
          <t>Igor Alves Folador Dominicini:</t>
        </r>
        <r>
          <rPr>
            <sz val="9"/>
            <color indexed="81"/>
            <rFont val="Segoe UI"/>
            <charset val="1"/>
          </rPr>
          <t xml:space="preserve">
Custo Direto Total: R$ 72,58
BDI (29,63%): R$ 21,50
Custo Unitário: R$ 72,58 + R$ 21,50 = 94,08</t>
        </r>
      </text>
    </comment>
    <comment ref="G20" authorId="0" shapeId="0" xr:uid="{2E8DC7F5-FC61-4770-8FC4-DC966BF7F67D}">
      <text>
        <r>
          <rPr>
            <b/>
            <sz val="9"/>
            <color indexed="81"/>
            <rFont val="Segoe UI"/>
            <charset val="1"/>
          </rPr>
          <t>Igor Alves Folador Dominicini:</t>
        </r>
        <r>
          <rPr>
            <sz val="9"/>
            <color indexed="81"/>
            <rFont val="Segoe UI"/>
            <charset val="1"/>
          </rPr>
          <t xml:space="preserve">
Custo Direto Total: R$ 1,40
BDI (29,63%): R$ 0,41
Custo Unitário: R$ 1,40 + R$ 0,41 = R$ 1,81</t>
        </r>
      </text>
    </comment>
    <comment ref="G24" authorId="0" shapeId="0" xr:uid="{A70A205C-F329-48C7-9058-3F707565C14F}">
      <text>
        <r>
          <rPr>
            <b/>
            <sz val="9"/>
            <color indexed="81"/>
            <rFont val="Segoe UI"/>
            <charset val="1"/>
          </rPr>
          <t>Igor Alves Folador Dominicini:</t>
        </r>
        <r>
          <rPr>
            <sz val="9"/>
            <color indexed="81"/>
            <rFont val="Segoe UI"/>
            <charset val="1"/>
          </rPr>
          <t xml:space="preserve">
Custo Direto Total: R$ 0,35
BDI (29,63%): R$ 0,10
Custo Unitário: R$ 0,35 + R$ 0,10 = R$ 0,45</t>
        </r>
      </text>
    </comment>
    <comment ref="D25" authorId="0" shapeId="0" xr:uid="{CAE06508-308D-4FC8-8CA0-A07041824A06}">
      <text>
        <r>
          <rPr>
            <b/>
            <sz val="9"/>
            <color indexed="81"/>
            <rFont val="Segoe UI"/>
            <family val="2"/>
          </rPr>
          <t>Igor Alves Folador Dominicini:</t>
        </r>
        <r>
          <rPr>
            <sz val="9"/>
            <color indexed="81"/>
            <rFont val="Segoe UI"/>
            <family val="2"/>
          </rPr>
          <t xml:space="preserve">
1,296XP + 1,346XR + 9,977 (XP = 100,00km*; XR = 0,00km)
*</t>
        </r>
        <r>
          <rPr>
            <i/>
            <sz val="9"/>
            <color indexed="81"/>
            <rFont val="Segoe UI"/>
            <family val="2"/>
          </rPr>
          <t>Considerando Usina no Município da Serra/ES x Itarana/ES;</t>
        </r>
        <r>
          <rPr>
            <sz val="9"/>
            <color indexed="81"/>
            <rFont val="Segoe UI"/>
            <family val="2"/>
          </rPr>
          <t xml:space="preserve">
1,296*100 + 1,346*0,00 + 9,977 = R$ 139,58 / Tonelada</t>
        </r>
      </text>
    </comment>
    <comment ref="D31" authorId="0" shapeId="0" xr:uid="{AFBB1992-B0DD-4AEE-9E1B-73EA2737B4FF}">
      <text>
        <r>
          <rPr>
            <b/>
            <sz val="9"/>
            <color indexed="81"/>
            <rFont val="Segoe UI"/>
            <family val="2"/>
          </rPr>
          <t>Igor Alves Folador Dominicini:</t>
        </r>
        <r>
          <rPr>
            <sz val="9"/>
            <color indexed="81"/>
            <rFont val="Segoe UI"/>
            <family val="2"/>
          </rPr>
          <t xml:space="preserve">
0,458XP + 0,541XR + 48,861; XP = 500,00km*; XR = 0,00km;
</t>
        </r>
        <r>
          <rPr>
            <i/>
            <sz val="9"/>
            <color indexed="81"/>
            <rFont val="Segoe UI"/>
            <family val="2"/>
          </rPr>
          <t xml:space="preserve">*Considerando distância da refinaria em Betim/MG x Usina
</t>
        </r>
        <r>
          <rPr>
            <sz val="9"/>
            <color indexed="81"/>
            <rFont val="Segoe UI"/>
            <family val="2"/>
          </rPr>
          <t>0,458*500 + 0,541*0,00 + 48,861 = R$ 277,86 / Tonelada</t>
        </r>
      </text>
    </comment>
    <comment ref="G35" authorId="0" shapeId="0" xr:uid="{A0AE49A4-49A0-4855-9C95-2E3E86B8C1C4}">
      <text>
        <r>
          <rPr>
            <b/>
            <sz val="9"/>
            <color indexed="81"/>
            <rFont val="Segoe UI"/>
            <charset val="1"/>
          </rPr>
          <t>Igor Alves Folador Dominicini:</t>
        </r>
        <r>
          <rPr>
            <sz val="9"/>
            <color indexed="81"/>
            <rFont val="Segoe UI"/>
            <charset val="1"/>
          </rPr>
          <t xml:space="preserve">
Custo Direto Total: R$ 1,40
BDI (29,63%): R$ 0,41
Custo Unitário: R$ 1,40 + R$ 0,41 = R$ 1,81</t>
        </r>
      </text>
    </comment>
    <comment ref="G39" authorId="0" shapeId="0" xr:uid="{8A1E4221-92DD-4CCA-8C33-9A624D4B5EBC}">
      <text>
        <r>
          <rPr>
            <b/>
            <sz val="9"/>
            <color indexed="81"/>
            <rFont val="Segoe UI"/>
            <charset val="1"/>
          </rPr>
          <t>Igor Alves Folador Dominicini:</t>
        </r>
        <r>
          <rPr>
            <sz val="9"/>
            <color indexed="81"/>
            <rFont val="Segoe UI"/>
            <charset val="1"/>
          </rPr>
          <t xml:space="preserve">
Custo Direto Total: R$ 0,35
BDI (29,63%): R$ 0,10
Custo Unitário: R$ 0,35 + R$ 0,10 = R$ 0,45</t>
        </r>
      </text>
    </comment>
    <comment ref="D40" authorId="0" shapeId="0" xr:uid="{41F34847-AAED-4E6E-B497-95F1D1B03340}">
      <text>
        <r>
          <rPr>
            <b/>
            <sz val="9"/>
            <color indexed="81"/>
            <rFont val="Segoe UI"/>
            <family val="2"/>
          </rPr>
          <t>Igor Alves Folador Dominicini:</t>
        </r>
        <r>
          <rPr>
            <sz val="9"/>
            <color indexed="81"/>
            <rFont val="Segoe UI"/>
            <family val="2"/>
          </rPr>
          <t xml:space="preserve">
1,296XP + 1,346XR + 9,977 (XP = 100,00km*; XR = 0,00km)
*</t>
        </r>
        <r>
          <rPr>
            <i/>
            <sz val="9"/>
            <color indexed="81"/>
            <rFont val="Segoe UI"/>
            <family val="2"/>
          </rPr>
          <t>Considerando Usina no Município da Serra/ES x Itarana/ES;</t>
        </r>
        <r>
          <rPr>
            <sz val="9"/>
            <color indexed="81"/>
            <rFont val="Segoe UI"/>
            <family val="2"/>
          </rPr>
          <t xml:space="preserve">
1,296*100 + 1,346*0,00 + 9,977 = R$ 139,58 / Tonelada</t>
        </r>
      </text>
    </comment>
    <comment ref="D46" authorId="0" shapeId="0" xr:uid="{EFA1631C-D835-460B-B207-39BBE6FFDDB7}">
      <text>
        <r>
          <rPr>
            <b/>
            <sz val="9"/>
            <color indexed="81"/>
            <rFont val="Segoe UI"/>
            <family val="2"/>
          </rPr>
          <t>Igor Alves Folador Dominicini:</t>
        </r>
        <r>
          <rPr>
            <sz val="9"/>
            <color indexed="81"/>
            <rFont val="Segoe UI"/>
            <family val="2"/>
          </rPr>
          <t xml:space="preserve">
0,458XP + 0,541XR + 48,861; XP = 500,00km*; XR = 0,00km;
</t>
        </r>
        <r>
          <rPr>
            <i/>
            <sz val="9"/>
            <color indexed="81"/>
            <rFont val="Segoe UI"/>
            <family val="2"/>
          </rPr>
          <t xml:space="preserve">*Considerando distância da refinaria em Betim/MG x Usina
</t>
        </r>
        <r>
          <rPr>
            <sz val="9"/>
            <color indexed="81"/>
            <rFont val="Segoe UI"/>
            <family val="2"/>
          </rPr>
          <t>0,458*500 + 0,541*0,00 + 48,861 = R$ 277,86 / Tonelada</t>
        </r>
      </text>
    </comment>
    <comment ref="G52" authorId="0" shapeId="0" xr:uid="{B211CE56-40BD-4A0C-8325-A5AE74892583}">
      <text>
        <r>
          <rPr>
            <b/>
            <sz val="9"/>
            <color indexed="81"/>
            <rFont val="Segoe UI"/>
            <charset val="1"/>
          </rPr>
          <t>Igor Alves Folador Dominicini:</t>
        </r>
        <r>
          <rPr>
            <sz val="9"/>
            <color indexed="81"/>
            <rFont val="Segoe UI"/>
            <charset val="1"/>
          </rPr>
          <t xml:space="preserve">
Custo Direto Total: R$ 6,25
BDI (29,63%): R$ 1,85
Custo Unitário: R$ 6,25 + R$ 1,85 = R$ 8,10</t>
        </r>
      </text>
    </comment>
    <comment ref="G53" authorId="0" shapeId="0" xr:uid="{A68DB9C8-B87A-4BA9-8F38-FBA6F3DF3B5D}">
      <text>
        <r>
          <rPr>
            <b/>
            <sz val="9"/>
            <color indexed="81"/>
            <rFont val="Segoe UI"/>
            <charset val="1"/>
          </rPr>
          <t>Igor Alves Folador Dominicini:</t>
        </r>
        <r>
          <rPr>
            <sz val="9"/>
            <color indexed="81"/>
            <rFont val="Segoe UI"/>
            <charset val="1"/>
          </rPr>
          <t xml:space="preserve">
Custo Direto Total: R$ 271,91
BDI (29,63%): R$ 80,56
Custo Unitário: R$ 271,91 + R$ 80,56 = R$ 352,47</t>
        </r>
      </text>
    </comment>
    <comment ref="G54" authorId="0" shapeId="0" xr:uid="{C96AFD31-46A6-4A9B-940F-B4888EEC4032}">
      <text>
        <r>
          <rPr>
            <b/>
            <sz val="9"/>
            <color indexed="81"/>
            <rFont val="Segoe UI"/>
            <charset val="1"/>
          </rPr>
          <t>Igor Alves Folador Dominicini:</t>
        </r>
        <r>
          <rPr>
            <sz val="9"/>
            <color indexed="81"/>
            <rFont val="Segoe UI"/>
            <charset val="1"/>
          </rPr>
          <t xml:space="preserve">
Custo Direto Total: R$ 147,37
BDI (29,63%): R$ 43,66
Custo Unitário: R$ 147,37 + R$ 43,66 = R$ 191,03</t>
        </r>
      </text>
    </comment>
  </commentList>
</comments>
</file>

<file path=xl/sharedStrings.xml><?xml version="1.0" encoding="utf-8"?>
<sst xmlns="http://schemas.openxmlformats.org/spreadsheetml/2006/main" count="690" uniqueCount="262">
  <si>
    <t>DATA-BASE:</t>
  </si>
  <si>
    <t>BDI:</t>
  </si>
  <si>
    <t>ITEM</t>
  </si>
  <si>
    <t>CÓDIGO</t>
  </si>
  <si>
    <t>ORGÃO</t>
  </si>
  <si>
    <t>DESCRIÇÃO SERVIÇO</t>
  </si>
  <si>
    <t>und</t>
  </si>
  <si>
    <t>m</t>
  </si>
  <si>
    <t>m²</t>
  </si>
  <si>
    <t xml:space="preserve"> </t>
  </si>
  <si>
    <t xml:space="preserve">m² </t>
  </si>
  <si>
    <t>TOTAL GERAL</t>
  </si>
  <si>
    <t>m³</t>
  </si>
  <si>
    <t>TOTAL</t>
  </si>
  <si>
    <t>QUANTIDADE</t>
  </si>
  <si>
    <t>CRONOGRAMA FÍSICO-FINANCEIRO</t>
  </si>
  <si>
    <t>DESCRIÇÃO</t>
  </si>
  <si>
    <t xml:space="preserve">Físico (%) </t>
  </si>
  <si>
    <t>Financeiro (R$)</t>
  </si>
  <si>
    <t>Total Parcial (%)</t>
  </si>
  <si>
    <t>Total Acumulado (%)</t>
  </si>
  <si>
    <t>Total Financeiro (R$)</t>
  </si>
  <si>
    <t>Total Acumulado (R$)</t>
  </si>
  <si>
    <t>PLANILHA ORÇAMENTÁRIA</t>
  </si>
  <si>
    <t>Empreiteiro</t>
  </si>
  <si>
    <t>RESUMO</t>
  </si>
  <si>
    <t>MEMORIAL DE CÁLCULO</t>
  </si>
  <si>
    <t>RESUMO DE ORÇAMENTO</t>
  </si>
  <si>
    <t>ÁREA PROJETADA (M²)</t>
  </si>
  <si>
    <t>CUSTO POR M²</t>
  </si>
  <si>
    <t>05</t>
  </si>
  <si>
    <t>04</t>
  </si>
  <si>
    <t>03</t>
  </si>
  <si>
    <t>02</t>
  </si>
  <si>
    <t>01</t>
  </si>
  <si>
    <t>CUSTO TOTAL (R$)</t>
  </si>
  <si>
    <t>VALORES (R$)</t>
  </si>
  <si>
    <t>UNIDADE</t>
  </si>
  <si>
    <t>UNITÁRIO</t>
  </si>
  <si>
    <t>CUSTO (R$)</t>
  </si>
  <si>
    <t>POSIÇÃO</t>
  </si>
  <si>
    <t>ESTACA</t>
  </si>
  <si>
    <t>INICIAL</t>
  </si>
  <si>
    <t>FINAL</t>
  </si>
  <si>
    <t>EXTENSÃO
(m)</t>
  </si>
  <si>
    <t>LARGURA
(m)</t>
  </si>
  <si>
    <t>ÁREA
(m²)</t>
  </si>
  <si>
    <t>PROF.
(m)</t>
  </si>
  <si>
    <t>%</t>
  </si>
  <si>
    <t>01.01</t>
  </si>
  <si>
    <t>01.02</t>
  </si>
  <si>
    <t>02.01</t>
  </si>
  <si>
    <t>03.01</t>
  </si>
  <si>
    <t>03.02</t>
  </si>
  <si>
    <t>03.03</t>
  </si>
  <si>
    <t>04.01</t>
  </si>
  <si>
    <t>04.02</t>
  </si>
  <si>
    <t>04.03</t>
  </si>
  <si>
    <t>04.04</t>
  </si>
  <si>
    <t>04.05</t>
  </si>
  <si>
    <t>04.06</t>
  </si>
  <si>
    <t>05.01</t>
  </si>
  <si>
    <t>SUB-TOTAL - 01</t>
  </si>
  <si>
    <t>SUB-TOTAL - 02</t>
  </si>
  <si>
    <t>SUB-TOTAL - 03</t>
  </si>
  <si>
    <t>SUB-TOTAL - 04</t>
  </si>
  <si>
    <t>SUB-TOTAL - 05</t>
  </si>
  <si>
    <t>CREA ES-043213/D</t>
  </si>
  <si>
    <t>Ref. De Preços:</t>
  </si>
  <si>
    <r>
      <t>OBRA:</t>
    </r>
    <r>
      <rPr>
        <sz val="10"/>
        <rFont val="Arial"/>
        <family val="2"/>
      </rPr>
      <t xml:space="preserve"> RECAPEAMENTO ASFÁLTICO DAS RUAS DO CENTRO DE ITARANA.</t>
    </r>
  </si>
  <si>
    <r>
      <t>LOCAL:</t>
    </r>
    <r>
      <rPr>
        <sz val="10"/>
        <rFont val="Arial"/>
        <family val="2"/>
      </rPr>
      <t xml:space="preserve"> ITARANA-ES</t>
    </r>
  </si>
  <si>
    <r>
      <t xml:space="preserve">OBRA: </t>
    </r>
    <r>
      <rPr>
        <sz val="10"/>
        <rFont val="Arial"/>
        <family val="2"/>
      </rPr>
      <t>RECAPEAMENTO ASFÁLTICO DAS RUAS DO CENTRO DE ITARANA.</t>
    </r>
  </si>
  <si>
    <t>RECAPEAMENTO ASFÁLTICO</t>
  </si>
  <si>
    <t>SERVIÇOS PRELIMINARES / CANTEIRO DE OBRAS</t>
  </si>
  <si>
    <t>Limpeza de superficies com jato de alta pressão de ar e água</t>
  </si>
  <si>
    <t>SINAPI</t>
  </si>
  <si>
    <t>73806/001</t>
  </si>
  <si>
    <r>
      <t>ORÇAMENTISTAS:</t>
    </r>
    <r>
      <rPr>
        <sz val="10"/>
        <rFont val="Arial"/>
        <family val="2"/>
      </rPr>
      <t xml:space="preserve"> </t>
    </r>
  </si>
  <si>
    <t>Eng.ª Civil CATARINA DEMONER DINIZ - CREA: ES-0048118/D</t>
  </si>
  <si>
    <t>ELEVAÇÃO DE POÇO DE VISITA</t>
  </si>
  <si>
    <t>COMP.</t>
  </si>
  <si>
    <t>Assentamento de tampão de ferro fundido 600 mm</t>
  </si>
  <si>
    <t>COMPOSIÇÃO DE CUSTO</t>
  </si>
  <si>
    <t>Demolição manual de concreto armado, com reaproveitamento de tampão</t>
  </si>
  <si>
    <t>Unid.</t>
  </si>
  <si>
    <t>Código</t>
  </si>
  <si>
    <t>Coef.</t>
  </si>
  <si>
    <t>Pr. Unit.</t>
  </si>
  <si>
    <t>Sub-Total</t>
  </si>
  <si>
    <t>h</t>
  </si>
  <si>
    <t>Total:</t>
  </si>
  <si>
    <t>Materiais</t>
  </si>
  <si>
    <t>Equipamentos</t>
  </si>
  <si>
    <t>RESUMO:</t>
  </si>
  <si>
    <t>Discriminação</t>
  </si>
  <si>
    <t>Mão de obra (A)</t>
  </si>
  <si>
    <t>Materiais (B)</t>
  </si>
  <si>
    <t>Equipamentos (C)</t>
  </si>
  <si>
    <t>Produção da equipe (D)</t>
  </si>
  <si>
    <t>Custo Horário Total [(A)+(C)]</t>
  </si>
  <si>
    <t>Custo Unitário da Execução [(A)+(C)/(D)]=(E)</t>
  </si>
  <si>
    <t>Custo Direto Total [(B)+(E)]</t>
  </si>
  <si>
    <t>Benefícios e Despesas Indiretas - BDI</t>
  </si>
  <si>
    <t>Custo Unitário (adotado)</t>
  </si>
  <si>
    <t>Taxa (%)</t>
  </si>
  <si>
    <t>Valores</t>
  </si>
  <si>
    <t>Observações:</t>
  </si>
  <si>
    <t>Coeficientes retirados da TABELA CUSTO LABOR/CT-UFES PADRÃO IOPES, item 010219 - Demolição manual de concreto armado (EMOP 05.001.033), unidade em (m³)</t>
  </si>
  <si>
    <t>02.02</t>
  </si>
  <si>
    <t>02.03</t>
  </si>
  <si>
    <t>03.04</t>
  </si>
  <si>
    <t>Encargos sociais:</t>
  </si>
  <si>
    <t>Projeto de Recapeamento - Nivelação com o pavimento acabado.</t>
  </si>
  <si>
    <t>Projeto de recapeamento - Remoção do tampão em ferro fundido e reaproveitamento do material</t>
  </si>
  <si>
    <t>Projeto de Recapeamento - Assentamento no nível do pavimento acabado.</t>
  </si>
  <si>
    <t>03.05</t>
  </si>
  <si>
    <t>Serviços topográficos para pavimentação, inclusive nota de serviços, acompanhamento e greide</t>
  </si>
  <si>
    <t>Ramo 100 - Rua Valentim de Martin</t>
  </si>
  <si>
    <t>Ramo 200 - Rua Elias Estevão Colnago</t>
  </si>
  <si>
    <t>Ramo 300 - Rua Dr. Adhemar Mirabeau da Fonsenca</t>
  </si>
  <si>
    <t>Ramo 400 - Rua Martinho Maximo Scardua</t>
  </si>
  <si>
    <t>Ramo 500 - Rua Dom Luiz Scortegagna</t>
  </si>
  <si>
    <t>Ramo 600 - Rua José Colnago</t>
  </si>
  <si>
    <t>Ramo 700 - Rua Martinho Maximo Scardua</t>
  </si>
  <si>
    <t>Ramo 800 - Rua Dom Luiz Scortegagna</t>
  </si>
  <si>
    <t>Ramo 900 - Rua "D"</t>
  </si>
  <si>
    <t>Ramo 1000 - Travessia Dom Luiz</t>
  </si>
  <si>
    <t>Ramo 2000 - Rua Dom Luiz Scortegagna</t>
  </si>
  <si>
    <t>Ramo 3000 - Rodovia Galerano Afonso Venturini</t>
  </si>
  <si>
    <t>Ramo 4000 - Praça Anna Mattos</t>
  </si>
  <si>
    <t>Ramo 5000 - Ponte de acesso à Praça Anna Mattos</t>
  </si>
  <si>
    <t>Rotatória I - Rotatória da Praça da Matriz</t>
  </si>
  <si>
    <t>Ramo 2000 - Rua Dom Luiz Scortegagna - Camada "Binder"</t>
  </si>
  <si>
    <t>Eng.ª Civil Catarina Demoner Diniz</t>
  </si>
  <si>
    <t>Eng.º Civil Igor Alves Folador Dominicini</t>
  </si>
  <si>
    <t>Eng.º Civil IGOR ALVES FOLADOR DOMINICINI - CREA: ES- 043213/D</t>
  </si>
  <si>
    <t>CREA ES-0048118/D</t>
  </si>
  <si>
    <t>Eng.º Civil IGOR ALVES FOLADOR DOMINICINI - CREA: ES-043213/D</t>
  </si>
  <si>
    <r>
      <t xml:space="preserve">ORÇAMENTISTAS: </t>
    </r>
    <r>
      <rPr>
        <sz val="10"/>
        <rFont val="Arial"/>
        <family val="2"/>
      </rPr>
      <t xml:space="preserve">Eng.º Civil IGOR ALVES FOLADOR DOMINICINI - CREA: ES-043213/D    </t>
    </r>
    <r>
      <rPr>
        <b/>
        <sz val="10"/>
        <rFont val="Arial"/>
        <family val="2"/>
      </rPr>
      <t xml:space="preserve">                                                                                                                                                                                          </t>
    </r>
    <r>
      <rPr>
        <sz val="10"/>
        <rFont val="Arial"/>
        <family val="2"/>
      </rPr>
      <t>Eng.ª Civil CATARINA DEMONER DINIZ - CREA: ES-0048118/D</t>
    </r>
  </si>
  <si>
    <r>
      <t>ORÇAMENTISTAS:</t>
    </r>
    <r>
      <rPr>
        <sz val="10"/>
        <rFont val="Arial"/>
        <family val="2"/>
      </rPr>
      <t xml:space="preserve"> Eng.º Civil IGOR ALVES FOLADOR DOMINICINI - CREA: ES-043213/D                                                                    Eng.ª Civil CATARINA DEMONER DINIZ - CREA: ES-0048118/D</t>
    </r>
  </si>
  <si>
    <t>73806/1</t>
  </si>
  <si>
    <t>Barracão em chapa compensada 12mm e pont. 8x8cm, piso cimentado e cobertura de telhas fibrocimento 6mm, incl. ponto de luz</t>
  </si>
  <si>
    <t>DER-ES</t>
  </si>
  <si>
    <t>Placa de obra nas dimensões de 3,0 x 6,0 m, padrão DER-ES</t>
  </si>
  <si>
    <t>Ferramentas manuais</t>
  </si>
  <si>
    <t>-</t>
  </si>
  <si>
    <t>Coeficientes retirados da tabela do SISTEMA NACIONAL DE PESQUISA DE CUSTOS E ÍNDICES DA CONSTRUÇÃO CIVIL (SINAPI), item 97983 - Acréscimo para poço de visita circular para esgoto, em concreto pré-moldado, diâmetro interno igual a 1 metro (m).</t>
  </si>
  <si>
    <t>COMP. 01</t>
  </si>
  <si>
    <t>COMP. 02</t>
  </si>
  <si>
    <t>Pescoço de poço de visita, diâm. = 0,60 m, fornecimento, assentamento e transporte</t>
  </si>
  <si>
    <t>t</t>
  </si>
  <si>
    <t>05.02</t>
  </si>
  <si>
    <t>03.06</t>
  </si>
  <si>
    <t>04.07</t>
  </si>
  <si>
    <t>SINAPI / DER</t>
  </si>
  <si>
    <t>Ref.</t>
  </si>
  <si>
    <t>Concreto entorno do tampão</t>
  </si>
  <si>
    <t>Área do tampão</t>
  </si>
  <si>
    <t>Volume de demolição (A. do entorno - A. do Tampão) * Espessura de Concreto</t>
  </si>
  <si>
    <t>VOLUME
(m³)</t>
  </si>
  <si>
    <t>03.07</t>
  </si>
  <si>
    <t>Regularização de aprox. 5% de toda a área de recapeamento.</t>
  </si>
  <si>
    <t>Regularização em BINDER de aprox. 5% de toda a área de recapeamento. - Área Total: 25.465,82m²</t>
  </si>
  <si>
    <t>PAVIMENTAÇÃO ASFÁLTICA - RAMO 2000; 6000 E 7000</t>
  </si>
  <si>
    <t>Ramo 6000 - Rua Amélia dos Santos Ventorini</t>
  </si>
  <si>
    <t>Ramo 6000 - Rua Amélia dos Santos Ventorini - Camada "Binder"</t>
  </si>
  <si>
    <t>Ramo 7000 - Rua "C"</t>
  </si>
  <si>
    <t>Ramo 7000 - Rua "C" - Camada "Binder"</t>
  </si>
  <si>
    <t>DRENAGEM</t>
  </si>
  <si>
    <t>kg</t>
  </si>
  <si>
    <t>Escavação mecânica em material de 1ª cat. H-&gt; 0,00 a 1,50 m, em Vias Urbanas.</t>
  </si>
  <si>
    <t>Reaterro de cavas c/ compactação mecânica (compactador manual), em Vias Urbanas.</t>
  </si>
  <si>
    <t>COMP. 03</t>
  </si>
  <si>
    <t>Grelha articulada, inclusive caixilho, em ferro fundido</t>
  </si>
  <si>
    <t>Argamassa cimento e areia traço 1:4, tudo incluído</t>
  </si>
  <si>
    <t>Pescoço p/ PV H= 0,30 m diam= 0,60 m (anel de concreto pré-moldado)</t>
  </si>
  <si>
    <t>Mão de Obra</t>
  </si>
  <si>
    <t>Insumo/Serviços (A)</t>
  </si>
  <si>
    <t>Trincheira Drenante</t>
  </si>
  <si>
    <t>05.01.01</t>
  </si>
  <si>
    <t>Formas planas de madeira com 02 (dois) reaproveitamentos, inclusive fornecimento e transporte das madeiras, em Vias Urbanas</t>
  </si>
  <si>
    <t>05.01.02</t>
  </si>
  <si>
    <t>05.01.03</t>
  </si>
  <si>
    <t>05.01.04</t>
  </si>
  <si>
    <t>05.01.05</t>
  </si>
  <si>
    <t>05.01.06</t>
  </si>
  <si>
    <t>Instalação de grelha articulada em Ferro Fundido, inclusive caixilho</t>
  </si>
  <si>
    <t>Corte e dobra de aço CA-50, diâmetro de 6,3mm, Utilizado em estruturas diversas, exceto lajes. AF_12/2015</t>
  </si>
  <si>
    <t>Concreto FCK = 30MPa, traço 1:2,1:2,5 (Cimento/ Areia média/ Brita 1) - Preparo mecânico com betoneira 400 l. AF_07/2016</t>
  </si>
  <si>
    <t>05.01.07</t>
  </si>
  <si>
    <t>Lançamento com uso de baldes, Adensamento e acabamento de concreto em estruturas. AF_12/2015</t>
  </si>
  <si>
    <t>Rede de drenagem</t>
  </si>
  <si>
    <t>05.02.01</t>
  </si>
  <si>
    <t>05.02.02</t>
  </si>
  <si>
    <t>05.02.03</t>
  </si>
  <si>
    <t>Servente</t>
  </si>
  <si>
    <t>Coeficientes retirados do Relatório de Composição do Serviço do Departamento de Estradas e Rodagem do Espírito Santo (DER-ES), item 43086 - Tampa de concreto em grelha, fornecimento, assentamento e transporte, em Vias Urbanas.</t>
  </si>
  <si>
    <t>Pedreiro de O.A.C.</t>
  </si>
  <si>
    <t>Remoção e reassentamento de paralelepípedos, inclusive perdas, colchão de areia e transportes de areia e paralelepípedo</t>
  </si>
  <si>
    <t>Corpo BSTC (greide) diâmetro 0,40 m CA-1 MF inclusive escavação, reaterro e transporte do tubo</t>
  </si>
  <si>
    <t>Poço de visita em bloco pré-moldado para d=0,30 e 0,40m (0,80x0,80m)</t>
  </si>
  <si>
    <t>Conforme Projeto de Drenagem - Prancha 01/01</t>
  </si>
  <si>
    <t>Trincheira Drenante - Laterais</t>
  </si>
  <si>
    <t>Trincheira Drenante - Centro</t>
  </si>
  <si>
    <t>Trincheira Drenante - Área externa</t>
  </si>
  <si>
    <t>Trincheira Drenante - Área interna</t>
  </si>
  <si>
    <t>73,5 kg</t>
  </si>
  <si>
    <t>Conforme Projeto de Drenagem - Prancha 01/01 (Largura da via)</t>
  </si>
  <si>
    <t>Corpo BSTC d: 0,40m</t>
  </si>
  <si>
    <r>
      <rPr>
        <b/>
        <sz val="10"/>
        <rFont val="Arial"/>
        <family val="2"/>
      </rPr>
      <t xml:space="preserve">SINAPI: </t>
    </r>
    <r>
      <rPr>
        <sz val="10"/>
        <rFont val="Arial"/>
        <family val="2"/>
      </rPr>
      <t>87,24% (HORA) 49,72% (MÊS)</t>
    </r>
  </si>
  <si>
    <r>
      <rPr>
        <b/>
        <sz val="10"/>
        <color theme="1"/>
        <rFont val="Arial"/>
        <family val="2"/>
      </rPr>
      <t xml:space="preserve">  DER:</t>
    </r>
    <r>
      <rPr>
        <sz val="10"/>
        <color theme="1"/>
        <rFont val="Arial"/>
        <family val="2"/>
      </rPr>
      <t xml:space="preserve"> 128,33%</t>
    </r>
  </si>
  <si>
    <r>
      <rPr>
        <b/>
        <i/>
        <sz val="10"/>
        <rFont val="Arial"/>
        <family val="2"/>
      </rPr>
      <t>Nota:</t>
    </r>
    <r>
      <rPr>
        <i/>
        <sz val="10"/>
        <rFont val="Arial"/>
        <family val="2"/>
      </rPr>
      <t xml:space="preserve"> Massa Especifica do CBUQ utilizada - 2,34 t/m³</t>
    </r>
  </si>
  <si>
    <t>CBUQ (camada pronta - binder) exclusive fornecimento e transportes do CAP e massa, inclusive fornecimento e transporte da brita e pó de pedra</t>
  </si>
  <si>
    <t>CBUQ (camada pronta-faixa"C") exclusive fornecimento do CAP e transporte de todos os materiais</t>
  </si>
  <si>
    <t>Material betuminoso</t>
  </si>
  <si>
    <t>CAP-50/70, fornecimento</t>
  </si>
  <si>
    <t>Transporte de material betuminoso</t>
  </si>
  <si>
    <t>03.07.01</t>
  </si>
  <si>
    <t>Pintura de ligação exclusive fornecimento e transporte comercial do material betuminoso em Vias Urbanas</t>
  </si>
  <si>
    <t>Emulsão RR-1C, fornecimento</t>
  </si>
  <si>
    <t>03.07.02</t>
  </si>
  <si>
    <t>03.07.03</t>
  </si>
  <si>
    <t>03.08</t>
  </si>
  <si>
    <t>03.08.01</t>
  </si>
  <si>
    <t>TR-301-00 (Massa Asfáltica) 1,296XP + 1,346XR + 9,977 (XP = 100; XR = 0)</t>
  </si>
  <si>
    <t>Transporte de Material Asfáltico (DNIT), inclusive BDI diferenciado (0,458XP + 0,541XR + 48,861); XP = 500; XR = 0; (BETIM X USINA)</t>
  </si>
  <si>
    <t>04.07.01</t>
  </si>
  <si>
    <t>04.07.02</t>
  </si>
  <si>
    <t>04.07.03</t>
  </si>
  <si>
    <t>04.08</t>
  </si>
  <si>
    <t>04.08.01</t>
  </si>
  <si>
    <t>Itarana, 24 de julho de 2019</t>
  </si>
  <si>
    <t>Data: Out/18</t>
  </si>
  <si>
    <t>CBUQ - Binder p/ Regularização (Item 03.03)</t>
  </si>
  <si>
    <t>CBUQ - Camada Pronta - Faixa "C" (Item 03.04)</t>
  </si>
  <si>
    <t>Item 03.03 - CBUQ - Binder p/ Regularização</t>
  </si>
  <si>
    <t>Item 03.04 - CBUQ - Camada Pronta - Faixa "C"</t>
  </si>
  <si>
    <t>1.787,48 Ton.</t>
  </si>
  <si>
    <t>89,38 Ton.</t>
  </si>
  <si>
    <t>COEF.</t>
  </si>
  <si>
    <r>
      <rPr>
        <b/>
        <i/>
        <sz val="10"/>
        <rFont val="Arial"/>
        <family val="2"/>
      </rPr>
      <t>Nota:</t>
    </r>
    <r>
      <rPr>
        <i/>
        <sz val="10"/>
        <rFont val="Arial"/>
        <family val="2"/>
      </rPr>
      <t xml:space="preserve"> Consumo de CAP por Tonelada de Massa Asfáltica: 0,05 / Ton.</t>
    </r>
  </si>
  <si>
    <r>
      <rPr>
        <b/>
        <i/>
        <sz val="10"/>
        <rFont val="Arial"/>
        <family val="2"/>
      </rPr>
      <t>Nota:</t>
    </r>
    <r>
      <rPr>
        <i/>
        <sz val="10"/>
        <rFont val="Arial"/>
        <family val="2"/>
      </rPr>
      <t xml:space="preserve"> Consumo de RR-1C por Metro Quadrado: 0,0004ton./m².</t>
    </r>
  </si>
  <si>
    <t>Item 03.07.01 - CAP 50/70</t>
  </si>
  <si>
    <t>Item 03.07.02 - Emulsão RR-1C</t>
  </si>
  <si>
    <t>93,83 Ton.</t>
  </si>
  <si>
    <t>10,67 Ton.</t>
  </si>
  <si>
    <t>Ramo 2000 - Rua Dom Luiz Scortegagna - Camada "Faixa-C"</t>
  </si>
  <si>
    <t>Ramo 6000 - Rua Amélia dos Santos Ventorini - Camada "Faixa-C"</t>
  </si>
  <si>
    <t>Ramo 7000 - Rua "C" - Camada "Faixa-C"</t>
  </si>
  <si>
    <t>134,05 Ton.</t>
  </si>
  <si>
    <t>CBUQ - Binder p/ Regularização (Item 04.03)</t>
  </si>
  <si>
    <t>CBUQ - Camada Pronta - Faixa "C" (Item 04.04)</t>
  </si>
  <si>
    <t>Item 04.07.01 - CAP 50/70</t>
  </si>
  <si>
    <t>Item 04.07.02 - Emulsão RR-1C</t>
  </si>
  <si>
    <t>13,40 Ton.</t>
  </si>
  <si>
    <t>1,52 Ton.</t>
  </si>
  <si>
    <t>Bonificação de 20,93% sobre Materiais Betuminosos</t>
  </si>
  <si>
    <t>Itarana, 24 de julho de 2019.</t>
  </si>
  <si>
    <t>Parcial (dias)</t>
  </si>
  <si>
    <t>Acumulado (dias)</t>
  </si>
  <si>
    <t>EXECUÇÃO DE OBRA</t>
  </si>
  <si>
    <t>FÍSICO-FINANCEIRO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</si>
</sst>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3">
    <numFmt numFmtId="44" formatCode="_-&quot;R$&quot;\ * #,##0.00_-;\-&quot;R$&quot;\ * #,##0.00_-;_-&quot;R$&quot;\ * &quot;-&quot;??_-;_-@_-"/>
    <numFmt numFmtId="43" formatCode="_-* #,##0.00_-;\-* #,##0.00_-;_-* &quot;-&quot;??_-;_-@_-"/>
    <numFmt numFmtId="164" formatCode="_(* #,##0.00_);_(* \(#,##0.00\);_(* &quot;-&quot;??_);_(@_)"/>
    <numFmt numFmtId="165" formatCode="[$-416]mmmm\-yy;@"/>
    <numFmt numFmtId="166" formatCode="_(* #,##0.00_);_(* \(#,##0.00\);_(* \-??_);_(@_)"/>
    <numFmt numFmtId="167" formatCode="_-&quot;€ &quot;* #,##0.00_-;&quot;-€ &quot;* #,##0.00_-;_-&quot;€ &quot;* \-??_-;_-@_-"/>
    <numFmt numFmtId="168" formatCode="_(&quot;R$ &quot;* #,##0.00_);_(&quot;R$ &quot;* \(#,##0.00\);_(&quot;R$ &quot;* &quot;-&quot;??_);_(@_)"/>
    <numFmt numFmtId="169" formatCode="&quot;R$&quot;\ #,##0.00"/>
    <numFmt numFmtId="170" formatCode="#,##0.00_ ;\-#,##0.00\ "/>
    <numFmt numFmtId="171" formatCode="0.000"/>
    <numFmt numFmtId="172" formatCode="#,##0.0000"/>
    <numFmt numFmtId="173" formatCode="00"/>
    <numFmt numFmtId="174" formatCode="#,##0.00000000000"/>
  </numFmts>
  <fonts count="52" x14ac:knownFonts="1">
    <font>
      <sz val="10"/>
      <name val="Arial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0"/>
      <name val="Arial"/>
      <family val="2"/>
    </font>
    <font>
      <sz val="10"/>
      <name val="Arial"/>
      <family val="2"/>
    </font>
    <font>
      <b/>
      <sz val="10"/>
      <name val="Arial"/>
      <family val="2"/>
    </font>
    <font>
      <sz val="10"/>
      <name val="Times New Roman"/>
      <family val="1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sz val="8"/>
      <color indexed="8"/>
      <name val="Arial Narrow"/>
      <family val="2"/>
    </font>
    <font>
      <sz val="11"/>
      <color indexed="20"/>
      <name val="Calibri"/>
      <family val="2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i/>
      <sz val="11"/>
      <color indexed="23"/>
      <name val="Calibri"/>
      <family val="2"/>
    </font>
    <font>
      <sz val="11"/>
      <color indexed="17"/>
      <name val="Calibri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1"/>
      <color indexed="56"/>
      <name val="Calibri"/>
      <family val="2"/>
    </font>
    <font>
      <sz val="11"/>
      <color indexed="62"/>
      <name val="Calibri"/>
      <family val="2"/>
    </font>
    <font>
      <sz val="11"/>
      <color indexed="52"/>
      <name val="Calibri"/>
      <family val="2"/>
    </font>
    <font>
      <sz val="11"/>
      <color indexed="60"/>
      <name val="Calibri"/>
      <family val="2"/>
    </font>
    <font>
      <b/>
      <sz val="11"/>
      <color indexed="63"/>
      <name val="Calibri"/>
      <family val="2"/>
    </font>
    <font>
      <b/>
      <sz val="18"/>
      <color indexed="56"/>
      <name val="Cambria"/>
      <family val="2"/>
    </font>
    <font>
      <sz val="11"/>
      <color indexed="10"/>
      <name val="Calibri"/>
      <family val="2"/>
    </font>
    <font>
      <sz val="10"/>
      <color theme="1"/>
      <name val="Arial"/>
      <family val="2"/>
    </font>
    <font>
      <b/>
      <sz val="10"/>
      <color rgb="FFFF0000"/>
      <name val="Arial"/>
      <family val="2"/>
    </font>
    <font>
      <b/>
      <sz val="10"/>
      <color indexed="8"/>
      <name val="Arial"/>
      <family val="2"/>
    </font>
    <font>
      <b/>
      <sz val="10"/>
      <color indexed="10"/>
      <name val="Arial"/>
      <family val="2"/>
    </font>
    <font>
      <sz val="10"/>
      <color indexed="10"/>
      <name val="Arial"/>
      <family val="2"/>
    </font>
    <font>
      <sz val="10"/>
      <color indexed="8"/>
      <name val="Arial"/>
      <family val="2"/>
    </font>
    <font>
      <b/>
      <sz val="9"/>
      <name val="Arial"/>
      <family val="2"/>
    </font>
    <font>
      <sz val="10"/>
      <color theme="0"/>
      <name val="Arial"/>
      <family val="2"/>
    </font>
    <font>
      <sz val="10"/>
      <color rgb="FF0070C0"/>
      <name val="Arial"/>
      <family val="2"/>
    </font>
    <font>
      <sz val="10"/>
      <name val="Arial"/>
      <family val="2"/>
    </font>
    <font>
      <b/>
      <sz val="10"/>
      <color theme="1"/>
      <name val="Arial"/>
      <family val="2"/>
    </font>
    <font>
      <sz val="10"/>
      <name val="Arial"/>
    </font>
    <font>
      <b/>
      <sz val="11"/>
      <color rgb="FFFF0000"/>
      <name val="Arial"/>
      <family val="2"/>
    </font>
    <font>
      <b/>
      <sz val="11"/>
      <name val="Arial"/>
      <family val="2"/>
    </font>
    <font>
      <sz val="9"/>
      <color theme="1"/>
      <name val="Arial"/>
      <family val="2"/>
    </font>
    <font>
      <i/>
      <sz val="10"/>
      <name val="Arial"/>
      <family val="2"/>
    </font>
    <font>
      <b/>
      <i/>
      <sz val="10"/>
      <name val="Arial"/>
      <family val="2"/>
    </font>
    <font>
      <sz val="8"/>
      <name val="Arial"/>
    </font>
    <font>
      <sz val="9"/>
      <color indexed="81"/>
      <name val="Segoe UI"/>
      <family val="2"/>
    </font>
    <font>
      <b/>
      <sz val="9"/>
      <color indexed="81"/>
      <name val="Segoe UI"/>
      <family val="2"/>
    </font>
    <font>
      <i/>
      <sz val="9"/>
      <color indexed="81"/>
      <name val="Segoe UI"/>
      <family val="2"/>
    </font>
    <font>
      <sz val="9"/>
      <color indexed="81"/>
      <name val="Segoe UI"/>
      <charset val="1"/>
    </font>
    <font>
      <b/>
      <sz val="9"/>
      <color indexed="81"/>
      <name val="Segoe UI"/>
      <charset val="1"/>
    </font>
  </fonts>
  <fills count="32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theme="0"/>
        <bgColor indexed="64"/>
      </patternFill>
    </fill>
    <fill>
      <patternFill patternType="solid">
        <fgColor rgb="FFFFFF9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0" tint="-0.14999847407452621"/>
        <bgColor indexed="64"/>
      </patternFill>
    </fill>
  </fills>
  <borders count="3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/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/>
      <top style="hair">
        <color indexed="64"/>
      </top>
      <bottom/>
      <diagonal/>
    </border>
    <border>
      <left style="hair">
        <color indexed="64"/>
      </left>
      <right style="thin">
        <color indexed="64"/>
      </right>
      <top style="hair">
        <color indexed="64"/>
      </top>
      <bottom/>
      <diagonal/>
    </border>
  </borders>
  <cellStyleXfs count="89">
    <xf numFmtId="0" fontId="0" fillId="0" borderId="0"/>
    <xf numFmtId="164" fontId="7" fillId="0" borderId="0" applyFont="0" applyFill="0" applyBorder="0" applyAlignment="0" applyProtection="0"/>
    <xf numFmtId="164" fontId="9" fillId="0" borderId="0" applyFont="0" applyFill="0" applyBorder="0" applyAlignment="0" applyProtection="0"/>
    <xf numFmtId="0" fontId="9" fillId="0" borderId="0"/>
    <xf numFmtId="0" fontId="11" fillId="0" borderId="0"/>
    <xf numFmtId="164" fontId="11" fillId="0" borderId="0" applyFont="0" applyFill="0" applyBorder="0" applyAlignment="0" applyProtection="0"/>
    <xf numFmtId="0" fontId="12" fillId="4" borderId="0" applyNumberFormat="0" applyBorder="0" applyAlignment="0" applyProtection="0"/>
    <xf numFmtId="0" fontId="12" fillId="5" borderId="0" applyNumberFormat="0" applyBorder="0" applyAlignment="0" applyProtection="0"/>
    <xf numFmtId="0" fontId="12" fillId="6" borderId="0" applyNumberFormat="0" applyBorder="0" applyAlignment="0" applyProtection="0"/>
    <xf numFmtId="0" fontId="12" fillId="7" borderId="0" applyNumberFormat="0" applyBorder="0" applyAlignment="0" applyProtection="0"/>
    <xf numFmtId="0" fontId="12" fillId="8" borderId="0" applyNumberFormat="0" applyBorder="0" applyAlignment="0" applyProtection="0"/>
    <xf numFmtId="0" fontId="12" fillId="9" borderId="0" applyNumberFormat="0" applyBorder="0" applyAlignment="0" applyProtection="0"/>
    <xf numFmtId="0" fontId="12" fillId="10" borderId="0" applyNumberFormat="0" applyBorder="0" applyAlignment="0" applyProtection="0"/>
    <xf numFmtId="0" fontId="12" fillId="11" borderId="0" applyNumberFormat="0" applyBorder="0" applyAlignment="0" applyProtection="0"/>
    <xf numFmtId="0" fontId="12" fillId="12" borderId="0" applyNumberFormat="0" applyBorder="0" applyAlignment="0" applyProtection="0"/>
    <xf numFmtId="0" fontId="12" fillId="7" borderId="0" applyNumberFormat="0" applyBorder="0" applyAlignment="0" applyProtection="0"/>
    <xf numFmtId="0" fontId="12" fillId="10" borderId="0" applyNumberFormat="0" applyBorder="0" applyAlignment="0" applyProtection="0"/>
    <xf numFmtId="0" fontId="12" fillId="13" borderId="0" applyNumberFormat="0" applyBorder="0" applyAlignment="0" applyProtection="0"/>
    <xf numFmtId="0" fontId="13" fillId="14" borderId="0" applyNumberFormat="0" applyBorder="0" applyAlignment="0" applyProtection="0"/>
    <xf numFmtId="0" fontId="13" fillId="11" borderId="0" applyNumberFormat="0" applyBorder="0" applyAlignment="0" applyProtection="0"/>
    <xf numFmtId="0" fontId="13" fillId="12" borderId="0" applyNumberFormat="0" applyBorder="0" applyAlignment="0" applyProtection="0"/>
    <xf numFmtId="0" fontId="13" fillId="15" borderId="0" applyNumberFormat="0" applyBorder="0" applyAlignment="0" applyProtection="0"/>
    <xf numFmtId="0" fontId="13" fillId="16" borderId="0" applyNumberFormat="0" applyBorder="0" applyAlignment="0" applyProtection="0"/>
    <xf numFmtId="0" fontId="13" fillId="17" borderId="0" applyNumberFormat="0" applyBorder="0" applyAlignment="0" applyProtection="0"/>
    <xf numFmtId="0" fontId="13" fillId="18" borderId="0" applyNumberFormat="0" applyBorder="0" applyAlignment="0" applyProtection="0"/>
    <xf numFmtId="0" fontId="13" fillId="19" borderId="0" applyNumberFormat="0" applyBorder="0" applyAlignment="0" applyProtection="0"/>
    <xf numFmtId="0" fontId="13" fillId="20" borderId="0" applyNumberFormat="0" applyBorder="0" applyAlignment="0" applyProtection="0"/>
    <xf numFmtId="0" fontId="13" fillId="15" borderId="0" applyNumberFormat="0" applyBorder="0" applyAlignment="0" applyProtection="0"/>
    <xf numFmtId="0" fontId="13" fillId="16" borderId="0" applyNumberFormat="0" applyBorder="0" applyAlignment="0" applyProtection="0"/>
    <xf numFmtId="0" fontId="13" fillId="21" borderId="0" applyNumberFormat="0" applyBorder="0" applyAlignment="0" applyProtection="0"/>
    <xf numFmtId="0" fontId="14" fillId="0" borderId="1" applyNumberFormat="0" applyFont="0" applyAlignment="0">
      <alignment horizontal="left" vertical="top" indent="1"/>
    </xf>
    <xf numFmtId="0" fontId="15" fillId="5" borderId="0" applyNumberFormat="0" applyBorder="0" applyAlignment="0" applyProtection="0"/>
    <xf numFmtId="0" fontId="16" fillId="22" borderId="12" applyNumberFormat="0" applyAlignment="0" applyProtection="0"/>
    <xf numFmtId="0" fontId="17" fillId="23" borderId="13" applyNumberFormat="0" applyAlignment="0" applyProtection="0"/>
    <xf numFmtId="166" fontId="9" fillId="0" borderId="0" applyFill="0" applyBorder="0" applyAlignment="0" applyProtection="0"/>
    <xf numFmtId="167" fontId="9" fillId="0" borderId="0" applyFill="0" applyBorder="0" applyAlignment="0" applyProtection="0"/>
    <xf numFmtId="0" fontId="18" fillId="0" borderId="0" applyNumberFormat="0" applyFill="0" applyBorder="0" applyAlignment="0" applyProtection="0"/>
    <xf numFmtId="0" fontId="19" fillId="6" borderId="0" applyNumberFormat="0" applyBorder="0" applyAlignment="0" applyProtection="0"/>
    <xf numFmtId="0" fontId="20" fillId="0" borderId="14" applyNumberFormat="0" applyFill="0" applyAlignment="0" applyProtection="0"/>
    <xf numFmtId="0" fontId="21" fillId="0" borderId="15" applyNumberFormat="0" applyFill="0" applyAlignment="0" applyProtection="0"/>
    <xf numFmtId="0" fontId="22" fillId="0" borderId="16" applyNumberFormat="0" applyFill="0" applyAlignment="0" applyProtection="0"/>
    <xf numFmtId="0" fontId="22" fillId="0" borderId="0" applyNumberFormat="0" applyFill="0" applyBorder="0" applyAlignment="0" applyProtection="0"/>
    <xf numFmtId="0" fontId="23" fillId="9" borderId="12" applyNumberFormat="0" applyAlignment="0" applyProtection="0"/>
    <xf numFmtId="0" fontId="24" fillId="0" borderId="17" applyNumberFormat="0" applyFill="0" applyAlignment="0" applyProtection="0"/>
    <xf numFmtId="168" fontId="12" fillId="0" borderId="0" applyFont="0" applyFill="0" applyBorder="0" applyAlignment="0" applyProtection="0"/>
    <xf numFmtId="0" fontId="25" fillId="24" borderId="0" applyNumberFormat="0" applyBorder="0" applyAlignment="0" applyProtection="0"/>
    <xf numFmtId="0" fontId="12" fillId="0" borderId="0"/>
    <xf numFmtId="0" fontId="9" fillId="25" borderId="18" applyNumberFormat="0" applyFont="0" applyAlignment="0" applyProtection="0"/>
    <xf numFmtId="0" fontId="26" fillId="22" borderId="19" applyNumberFormat="0" applyAlignment="0" applyProtection="0"/>
    <xf numFmtId="9" fontId="9" fillId="0" borderId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164" fontId="12" fillId="0" borderId="0" applyFont="0" applyFill="0" applyBorder="0" applyAlignment="0" applyProtection="0"/>
    <xf numFmtId="0" fontId="27" fillId="0" borderId="0" applyNumberFormat="0" applyFill="0" applyBorder="0" applyAlignment="0" applyProtection="0"/>
    <xf numFmtId="0" fontId="27" fillId="0" borderId="0" applyNumberFormat="0" applyFill="0" applyBorder="0" applyAlignment="0" applyProtection="0"/>
    <xf numFmtId="0" fontId="20" fillId="0" borderId="14" applyNumberFormat="0" applyFill="0" applyAlignment="0" applyProtection="0"/>
    <xf numFmtId="0" fontId="28" fillId="0" borderId="0" applyNumberFormat="0" applyFill="0" applyBorder="0" applyAlignment="0" applyProtection="0"/>
    <xf numFmtId="164" fontId="7" fillId="0" borderId="0" applyFont="0" applyFill="0" applyBorder="0" applyAlignment="0" applyProtection="0"/>
    <xf numFmtId="0" fontId="6" fillId="0" borderId="0"/>
    <xf numFmtId="164" fontId="7" fillId="0" borderId="0" applyFont="0" applyFill="0" applyBorder="0" applyAlignment="0" applyProtection="0"/>
    <xf numFmtId="164" fontId="7" fillId="0" borderId="0" applyFont="0" applyFill="0" applyBorder="0" applyAlignment="0" applyProtection="0"/>
    <xf numFmtId="0" fontId="5" fillId="0" borderId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7" fillId="0" borderId="0"/>
    <xf numFmtId="166" fontId="7" fillId="0" borderId="0" applyFill="0" applyBorder="0" applyAlignment="0" applyProtection="0"/>
    <xf numFmtId="167" fontId="7" fillId="0" borderId="0" applyFill="0" applyBorder="0" applyAlignment="0" applyProtection="0"/>
    <xf numFmtId="0" fontId="7" fillId="25" borderId="18" applyNumberFormat="0" applyFont="0" applyAlignment="0" applyProtection="0"/>
    <xf numFmtId="9" fontId="7" fillId="0" borderId="0" applyFill="0" applyBorder="0" applyAlignment="0" applyProtection="0"/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4" fillId="0" borderId="0"/>
    <xf numFmtId="0" fontId="38" fillId="0" borderId="0"/>
    <xf numFmtId="164" fontId="7" fillId="0" borderId="0" applyFont="0" applyFill="0" applyBorder="0" applyAlignment="0" applyProtection="0"/>
    <xf numFmtId="164" fontId="7" fillId="0" borderId="0" applyFont="0" applyFill="0" applyBorder="0" applyAlignment="0" applyProtection="0"/>
    <xf numFmtId="0" fontId="4" fillId="0" borderId="0"/>
    <xf numFmtId="0" fontId="4" fillId="0" borderId="0"/>
    <xf numFmtId="0" fontId="3" fillId="0" borderId="0"/>
    <xf numFmtId="0" fontId="2" fillId="0" borderId="0"/>
    <xf numFmtId="44" fontId="40" fillId="0" borderId="0" applyFont="0" applyFill="0" applyBorder="0" applyAlignment="0" applyProtection="0"/>
    <xf numFmtId="9" fontId="40" fillId="0" borderId="0" applyFont="0" applyFill="0" applyBorder="0" applyAlignment="0" applyProtection="0"/>
    <xf numFmtId="0" fontId="1" fillId="0" borderId="0"/>
    <xf numFmtId="0" fontId="7" fillId="0" borderId="0"/>
    <xf numFmtId="43" fontId="1" fillId="0" borderId="0" applyFont="0" applyFill="0" applyBorder="0" applyAlignment="0" applyProtection="0"/>
    <xf numFmtId="0" fontId="1" fillId="0" borderId="0"/>
  </cellStyleXfs>
  <cellXfs count="407">
    <xf numFmtId="0" fontId="0" fillId="0" borderId="0" xfId="0"/>
    <xf numFmtId="4" fontId="0" fillId="0" borderId="0" xfId="0" applyNumberFormat="1" applyAlignment="1">
      <alignment horizontal="center" vertical="center"/>
    </xf>
    <xf numFmtId="4" fontId="9" fillId="0" borderId="5" xfId="0" applyNumberFormat="1" applyFont="1" applyBorder="1" applyAlignment="1">
      <alignment horizontal="center" vertical="center"/>
    </xf>
    <xf numFmtId="0" fontId="0" fillId="0" borderId="10" xfId="0" applyFill="1" applyBorder="1" applyAlignment="1">
      <alignment horizontal="left" vertical="center" wrapText="1"/>
    </xf>
    <xf numFmtId="4" fontId="29" fillId="0" borderId="0" xfId="0" applyNumberFormat="1" applyFont="1" applyFill="1" applyAlignment="1">
      <alignment horizontal="center" vertical="center"/>
    </xf>
    <xf numFmtId="4" fontId="8" fillId="0" borderId="0" xfId="0" applyNumberFormat="1" applyFont="1" applyFill="1" applyAlignment="1">
      <alignment horizontal="center" vertical="center"/>
    </xf>
    <xf numFmtId="4" fontId="0" fillId="0" borderId="0" xfId="0" applyNumberFormat="1" applyFill="1" applyAlignment="1">
      <alignment horizontal="center" vertical="center"/>
    </xf>
    <xf numFmtId="4" fontId="7" fillId="0" borderId="0" xfId="0" applyNumberFormat="1" applyFont="1" applyFill="1" applyAlignment="1">
      <alignment horizontal="center" vertical="center"/>
    </xf>
    <xf numFmtId="4" fontId="10" fillId="0" borderId="0" xfId="0" applyNumberFormat="1" applyFont="1" applyFill="1" applyAlignment="1">
      <alignment horizontal="center" vertical="center"/>
    </xf>
    <xf numFmtId="4" fontId="0" fillId="0" borderId="10" xfId="0" applyNumberFormat="1" applyFill="1" applyBorder="1" applyAlignment="1">
      <alignment horizontal="center" vertical="center"/>
    </xf>
    <xf numFmtId="4" fontId="8" fillId="0" borderId="10" xfId="0" applyNumberFormat="1" applyFont="1" applyFill="1" applyBorder="1" applyAlignment="1">
      <alignment horizontal="center" vertical="center"/>
    </xf>
    <xf numFmtId="4" fontId="7" fillId="0" borderId="10" xfId="0" applyNumberFormat="1" applyFont="1" applyFill="1" applyBorder="1" applyAlignment="1">
      <alignment horizontal="center" vertical="center"/>
    </xf>
    <xf numFmtId="4" fontId="0" fillId="0" borderId="0" xfId="0" applyNumberFormat="1" applyFill="1" applyAlignment="1">
      <alignment horizontal="center" vertical="center" wrapText="1"/>
    </xf>
    <xf numFmtId="4" fontId="0" fillId="0" borderId="0" xfId="1" applyNumberFormat="1" applyFont="1" applyFill="1" applyAlignment="1">
      <alignment horizontal="center" vertical="center"/>
    </xf>
    <xf numFmtId="164" fontId="8" fillId="27" borderId="10" xfId="1" applyFont="1" applyFill="1" applyBorder="1" applyAlignment="1">
      <alignment horizontal="center" vertical="center"/>
    </xf>
    <xf numFmtId="4" fontId="7" fillId="0" borderId="5" xfId="0" applyNumberFormat="1" applyFont="1" applyBorder="1" applyAlignment="1">
      <alignment horizontal="center" vertical="center"/>
    </xf>
    <xf numFmtId="0" fontId="7" fillId="0" borderId="10" xfId="0" applyFont="1" applyFill="1" applyBorder="1" applyAlignment="1">
      <alignment horizontal="center" vertical="center"/>
    </xf>
    <xf numFmtId="0" fontId="0" fillId="0" borderId="10" xfId="0" applyFill="1" applyBorder="1" applyAlignment="1">
      <alignment horizontal="center" vertical="center"/>
    </xf>
    <xf numFmtId="0" fontId="8" fillId="0" borderId="10" xfId="0" applyFont="1" applyFill="1" applyBorder="1" applyAlignment="1">
      <alignment horizontal="left" vertical="center" wrapText="1"/>
    </xf>
    <xf numFmtId="0" fontId="7" fillId="0" borderId="10" xfId="0" applyFont="1" applyFill="1" applyBorder="1" applyAlignment="1">
      <alignment horizontal="left" vertical="center" wrapText="1"/>
    </xf>
    <xf numFmtId="4" fontId="0" fillId="0" borderId="0" xfId="0" applyNumberFormat="1" applyFill="1" applyAlignment="1">
      <alignment horizontal="center" vertical="center"/>
    </xf>
    <xf numFmtId="4" fontId="7" fillId="0" borderId="0" xfId="0" applyNumberFormat="1" applyFont="1" applyFill="1" applyAlignment="1">
      <alignment horizontal="center" vertical="center"/>
    </xf>
    <xf numFmtId="4" fontId="0" fillId="0" borderId="0" xfId="0" applyNumberFormat="1" applyFill="1" applyAlignment="1">
      <alignment horizontal="center" vertical="center" wrapText="1"/>
    </xf>
    <xf numFmtId="4" fontId="7" fillId="0" borderId="0" xfId="0" applyNumberFormat="1" applyFont="1" applyAlignment="1">
      <alignment horizontal="center" vertical="center"/>
    </xf>
    <xf numFmtId="4" fontId="7" fillId="2" borderId="0" xfId="0" applyNumberFormat="1" applyFont="1" applyFill="1" applyBorder="1" applyAlignment="1">
      <alignment horizontal="center" vertical="center"/>
    </xf>
    <xf numFmtId="0" fontId="7" fillId="2" borderId="0" xfId="0" applyFont="1" applyFill="1" applyBorder="1" applyAlignment="1">
      <alignment horizontal="center" vertical="center"/>
    </xf>
    <xf numFmtId="4" fontId="8" fillId="2" borderId="0" xfId="0" applyNumberFormat="1" applyFont="1" applyFill="1" applyBorder="1" applyAlignment="1">
      <alignment horizontal="center" vertical="center"/>
    </xf>
    <xf numFmtId="165" fontId="7" fillId="2" borderId="0" xfId="0" applyNumberFormat="1" applyFont="1" applyFill="1" applyBorder="1" applyAlignment="1">
      <alignment horizontal="center" vertical="center"/>
    </xf>
    <xf numFmtId="0" fontId="7" fillId="2" borderId="5" xfId="0" applyFont="1" applyFill="1" applyBorder="1" applyAlignment="1">
      <alignment horizontal="center" vertical="center"/>
    </xf>
    <xf numFmtId="0" fontId="8" fillId="2" borderId="0" xfId="0" applyFont="1" applyFill="1" applyBorder="1" applyAlignment="1">
      <alignment horizontal="right" vertical="center"/>
    </xf>
    <xf numFmtId="3" fontId="31" fillId="3" borderId="10" xfId="1" applyNumberFormat="1" applyFont="1" applyFill="1" applyBorder="1" applyAlignment="1">
      <alignment horizontal="center" vertical="center"/>
    </xf>
    <xf numFmtId="0" fontId="34" fillId="0" borderId="21" xfId="0" applyFont="1" applyBorder="1" applyAlignment="1">
      <alignment horizontal="center" vertical="center"/>
    </xf>
    <xf numFmtId="0" fontId="34" fillId="29" borderId="20" xfId="0" applyFont="1" applyFill="1" applyBorder="1" applyAlignment="1">
      <alignment horizontal="center" vertical="center"/>
    </xf>
    <xf numFmtId="10" fontId="31" fillId="29" borderId="20" xfId="0" applyNumberFormat="1" applyFont="1" applyFill="1" applyBorder="1" applyAlignment="1">
      <alignment horizontal="right" vertical="center"/>
    </xf>
    <xf numFmtId="170" fontId="31" fillId="0" borderId="21" xfId="1" applyNumberFormat="1" applyFont="1" applyBorder="1" applyAlignment="1">
      <alignment horizontal="right" vertical="center"/>
    </xf>
    <xf numFmtId="10" fontId="31" fillId="28" borderId="10" xfId="0" applyNumberFormat="1" applyFont="1" applyFill="1" applyBorder="1" applyAlignment="1">
      <alignment horizontal="right" vertical="center"/>
    </xf>
    <xf numFmtId="170" fontId="31" fillId="28" borderId="10" xfId="1" applyNumberFormat="1" applyFont="1" applyFill="1" applyBorder="1" applyAlignment="1">
      <alignment horizontal="right" vertical="center"/>
    </xf>
    <xf numFmtId="0" fontId="8" fillId="0" borderId="10" xfId="0" applyFont="1" applyFill="1" applyBorder="1" applyAlignment="1">
      <alignment horizontal="center" vertical="center"/>
    </xf>
    <xf numFmtId="4" fontId="7" fillId="0" borderId="10" xfId="0" applyNumberFormat="1" applyFont="1" applyFill="1" applyBorder="1" applyAlignment="1">
      <alignment horizontal="right" vertical="center" indent="1"/>
    </xf>
    <xf numFmtId="0" fontId="0" fillId="0" borderId="10" xfId="0" applyNumberFormat="1" applyFill="1" applyBorder="1" applyAlignment="1">
      <alignment horizontal="center" vertical="center"/>
    </xf>
    <xf numFmtId="49" fontId="8" fillId="28" borderId="7" xfId="0" applyNumberFormat="1" applyFont="1" applyFill="1" applyBorder="1" applyAlignment="1">
      <alignment horizontal="center" vertical="center"/>
    </xf>
    <xf numFmtId="0" fontId="8" fillId="28" borderId="8" xfId="0" applyFont="1" applyFill="1" applyBorder="1" applyAlignment="1">
      <alignment horizontal="center" vertical="center"/>
    </xf>
    <xf numFmtId="0" fontId="8" fillId="28" borderId="8" xfId="0" applyFont="1" applyFill="1" applyBorder="1" applyAlignment="1">
      <alignment horizontal="left" vertical="center" wrapText="1"/>
    </xf>
    <xf numFmtId="164" fontId="8" fillId="28" borderId="11" xfId="1" applyFont="1" applyFill="1" applyBorder="1" applyAlignment="1">
      <alignment horizontal="center" vertical="center"/>
    </xf>
    <xf numFmtId="4" fontId="8" fillId="28" borderId="8" xfId="0" applyNumberFormat="1" applyFont="1" applyFill="1" applyBorder="1" applyAlignment="1">
      <alignment horizontal="center" vertical="center"/>
    </xf>
    <xf numFmtId="0" fontId="10" fillId="28" borderId="8" xfId="0" applyFont="1" applyFill="1" applyBorder="1" applyAlignment="1">
      <alignment horizontal="center" vertical="center"/>
    </xf>
    <xf numFmtId="4" fontId="10" fillId="28" borderId="8" xfId="0" applyNumberFormat="1" applyFont="1" applyFill="1" applyBorder="1" applyAlignment="1">
      <alignment horizontal="center" vertical="center"/>
    </xf>
    <xf numFmtId="4" fontId="7" fillId="26" borderId="0" xfId="0" applyNumberFormat="1" applyFont="1" applyFill="1" applyAlignment="1">
      <alignment horizontal="center" vertical="center"/>
    </xf>
    <xf numFmtId="3" fontId="7" fillId="26" borderId="0" xfId="0" applyNumberFormat="1" applyFont="1" applyFill="1" applyBorder="1" applyAlignment="1">
      <alignment horizontal="center"/>
    </xf>
    <xf numFmtId="0" fontId="7" fillId="26" borderId="0" xfId="0" applyFont="1" applyFill="1" applyBorder="1" applyAlignment="1">
      <alignment horizontal="left"/>
    </xf>
    <xf numFmtId="2" fontId="7" fillId="26" borderId="0" xfId="0" applyNumberFormat="1" applyFont="1" applyFill="1" applyBorder="1" applyAlignment="1">
      <alignment horizontal="center"/>
    </xf>
    <xf numFmtId="4" fontId="7" fillId="26" borderId="0" xfId="0" applyNumberFormat="1" applyFont="1" applyFill="1" applyBorder="1" applyAlignment="1">
      <alignment horizontal="center"/>
    </xf>
    <xf numFmtId="4" fontId="7" fillId="26" borderId="3" xfId="0" applyNumberFormat="1" applyFont="1" applyFill="1" applyBorder="1" applyAlignment="1">
      <alignment horizontal="center"/>
    </xf>
    <xf numFmtId="2" fontId="8" fillId="26" borderId="0" xfId="0" applyNumberFormat="1" applyFont="1" applyFill="1" applyBorder="1" applyAlignment="1">
      <alignment horizontal="center"/>
    </xf>
    <xf numFmtId="4" fontId="7" fillId="26" borderId="0" xfId="0" applyNumberFormat="1" applyFont="1" applyFill="1" applyBorder="1" applyAlignment="1">
      <alignment horizontal="center" vertical="center"/>
    </xf>
    <xf numFmtId="4" fontId="7" fillId="26" borderId="0" xfId="4" applyNumberFormat="1" applyFont="1" applyFill="1" applyBorder="1" applyAlignment="1">
      <alignment horizontal="center" vertical="center"/>
    </xf>
    <xf numFmtId="4" fontId="7" fillId="26" borderId="2" xfId="0" applyNumberFormat="1" applyFont="1" applyFill="1" applyBorder="1" applyAlignment="1">
      <alignment horizontal="center" vertical="center" wrapText="1"/>
    </xf>
    <xf numFmtId="3" fontId="7" fillId="26" borderId="0" xfId="0" applyNumberFormat="1" applyFont="1" applyFill="1" applyBorder="1" applyAlignment="1">
      <alignment horizontal="center" vertical="center"/>
    </xf>
    <xf numFmtId="2" fontId="7" fillId="26" borderId="0" xfId="0" applyNumberFormat="1" applyFont="1" applyFill="1" applyBorder="1" applyAlignment="1">
      <alignment horizontal="center" vertical="center"/>
    </xf>
    <xf numFmtId="4" fontId="31" fillId="28" borderId="10" xfId="0" applyNumberFormat="1" applyFont="1" applyFill="1" applyBorder="1" applyAlignment="1">
      <alignment horizontal="center" vertical="center"/>
    </xf>
    <xf numFmtId="4" fontId="0" fillId="26" borderId="0" xfId="0" applyNumberFormat="1" applyFill="1" applyBorder="1" applyAlignment="1">
      <alignment horizontal="center" vertical="center"/>
    </xf>
    <xf numFmtId="0" fontId="8" fillId="26" borderId="0" xfId="0" applyFont="1" applyFill="1" applyBorder="1" applyAlignment="1">
      <alignment horizontal="left" vertical="center"/>
    </xf>
    <xf numFmtId="164" fontId="8" fillId="26" borderId="0" xfId="1" applyFont="1" applyFill="1" applyBorder="1" applyAlignment="1">
      <alignment horizontal="right" vertical="center"/>
    </xf>
    <xf numFmtId="10" fontId="8" fillId="26" borderId="0" xfId="1" applyNumberFormat="1" applyFont="1" applyFill="1" applyBorder="1" applyAlignment="1">
      <alignment horizontal="left" vertical="center"/>
    </xf>
    <xf numFmtId="44" fontId="39" fillId="26" borderId="0" xfId="83" applyFont="1" applyFill="1" applyBorder="1" applyAlignment="1">
      <alignment horizontal="center" vertical="center"/>
    </xf>
    <xf numFmtId="44" fontId="8" fillId="27" borderId="10" xfId="83" applyFont="1" applyFill="1" applyBorder="1" applyAlignment="1">
      <alignment horizontal="center" vertical="center"/>
    </xf>
    <xf numFmtId="44" fontId="8" fillId="28" borderId="8" xfId="83" applyFont="1" applyFill="1" applyBorder="1" applyAlignment="1">
      <alignment horizontal="center" vertical="center"/>
    </xf>
    <xf numFmtId="44" fontId="7" fillId="0" borderId="10" xfId="83" applyFont="1" applyFill="1" applyBorder="1" applyAlignment="1">
      <alignment horizontal="right" vertical="center" indent="1"/>
    </xf>
    <xf numFmtId="44" fontId="0" fillId="0" borderId="10" xfId="83" applyFont="1" applyFill="1" applyBorder="1" applyAlignment="1">
      <alignment horizontal="center" vertical="center"/>
    </xf>
    <xf numFmtId="44" fontId="0" fillId="28" borderId="8" xfId="83" applyFont="1" applyFill="1" applyBorder="1" applyAlignment="1">
      <alignment horizontal="center" vertical="center"/>
    </xf>
    <xf numFmtId="44" fontId="7" fillId="0" borderId="10" xfId="83" applyFont="1" applyFill="1" applyBorder="1" applyAlignment="1">
      <alignment horizontal="right" vertical="center"/>
    </xf>
    <xf numFmtId="44" fontId="8" fillId="0" borderId="10" xfId="83" applyFont="1" applyFill="1" applyBorder="1" applyAlignment="1">
      <alignment horizontal="center" vertical="center"/>
    </xf>
    <xf numFmtId="44" fontId="8" fillId="0" borderId="10" xfId="83" applyFont="1" applyFill="1" applyBorder="1" applyAlignment="1">
      <alignment horizontal="right" vertical="center" indent="1"/>
    </xf>
    <xf numFmtId="44" fontId="0" fillId="0" borderId="0" xfId="83" applyFont="1" applyFill="1" applyAlignment="1">
      <alignment horizontal="center" vertical="center"/>
    </xf>
    <xf numFmtId="44" fontId="8" fillId="28" borderId="11" xfId="83" applyFont="1" applyFill="1" applyBorder="1" applyAlignment="1">
      <alignment horizontal="center" vertical="center"/>
    </xf>
    <xf numFmtId="44" fontId="0" fillId="0" borderId="10" xfId="83" applyFont="1" applyFill="1" applyBorder="1" applyAlignment="1">
      <alignment horizontal="right" vertical="center" indent="1"/>
    </xf>
    <xf numFmtId="44" fontId="7" fillId="0" borderId="10" xfId="83" applyFont="1" applyFill="1" applyBorder="1" applyAlignment="1">
      <alignment horizontal="center" vertical="center"/>
    </xf>
    <xf numFmtId="44" fontId="10" fillId="28" borderId="11" xfId="83" applyFont="1" applyFill="1" applyBorder="1" applyAlignment="1">
      <alignment horizontal="center" vertical="center"/>
    </xf>
    <xf numFmtId="4" fontId="8" fillId="26" borderId="0" xfId="0" applyNumberFormat="1" applyFont="1" applyFill="1" applyBorder="1" applyAlignment="1">
      <alignment horizontal="left" vertical="center"/>
    </xf>
    <xf numFmtId="4" fontId="8" fillId="26" borderId="5" xfId="0" applyNumberFormat="1" applyFont="1" applyFill="1" applyBorder="1" applyAlignment="1">
      <alignment horizontal="left" vertical="center"/>
    </xf>
    <xf numFmtId="2" fontId="8" fillId="26" borderId="0" xfId="0" applyNumberFormat="1" applyFont="1" applyFill="1" applyBorder="1" applyAlignment="1">
      <alignment horizontal="left" vertical="center"/>
    </xf>
    <xf numFmtId="2" fontId="7" fillId="26" borderId="0" xfId="0" applyNumberFormat="1" applyFont="1" applyFill="1" applyBorder="1" applyAlignment="1">
      <alignment horizontal="left" vertical="center"/>
    </xf>
    <xf numFmtId="44" fontId="8" fillId="26" borderId="0" xfId="83" applyFont="1" applyFill="1" applyBorder="1" applyAlignment="1">
      <alignment horizontal="right" vertical="center"/>
    </xf>
    <xf numFmtId="165" fontId="8" fillId="26" borderId="0" xfId="1" applyNumberFormat="1" applyFont="1" applyFill="1" applyBorder="1" applyAlignment="1">
      <alignment horizontal="left" vertical="center"/>
    </xf>
    <xf numFmtId="0" fontId="7" fillId="0" borderId="0" xfId="0" applyFont="1" applyAlignment="1"/>
    <xf numFmtId="0" fontId="0" fillId="0" borderId="10" xfId="0" applyBorder="1"/>
    <xf numFmtId="0" fontId="7" fillId="0" borderId="10" xfId="0" applyFont="1" applyBorder="1"/>
    <xf numFmtId="171" fontId="0" fillId="0" borderId="10" xfId="0" applyNumberFormat="1" applyBorder="1" applyAlignment="1">
      <alignment horizontal="center"/>
    </xf>
    <xf numFmtId="2" fontId="0" fillId="0" borderId="10" xfId="0" applyNumberFormat="1" applyBorder="1" applyAlignment="1">
      <alignment horizontal="center"/>
    </xf>
    <xf numFmtId="0" fontId="8" fillId="0" borderId="10" xfId="0" applyFont="1" applyBorder="1"/>
    <xf numFmtId="10" fontId="8" fillId="0" borderId="10" xfId="0" applyNumberFormat="1" applyFont="1" applyBorder="1"/>
    <xf numFmtId="2" fontId="8" fillId="0" borderId="10" xfId="0" applyNumberFormat="1" applyFont="1" applyBorder="1"/>
    <xf numFmtId="4" fontId="7" fillId="0" borderId="0" xfId="0" applyNumberFormat="1" applyFont="1" applyFill="1" applyAlignment="1">
      <alignment horizontal="left" vertical="center"/>
    </xf>
    <xf numFmtId="0" fontId="7" fillId="0" borderId="10" xfId="0" quotePrefix="1" applyFont="1" applyFill="1" applyBorder="1" applyAlignment="1">
      <alignment horizontal="center" vertical="center"/>
    </xf>
    <xf numFmtId="4" fontId="43" fillId="26" borderId="0" xfId="0" applyNumberFormat="1" applyFont="1" applyFill="1" applyBorder="1" applyAlignment="1">
      <alignment horizontal="center" vertical="center"/>
    </xf>
    <xf numFmtId="164" fontId="8" fillId="26" borderId="0" xfId="1" applyFont="1" applyFill="1" applyBorder="1" applyAlignment="1">
      <alignment horizontal="left" vertical="center"/>
    </xf>
    <xf numFmtId="4" fontId="9" fillId="0" borderId="0" xfId="0" applyNumberFormat="1" applyFont="1" applyBorder="1" applyAlignment="1">
      <alignment horizontal="center" vertical="center"/>
    </xf>
    <xf numFmtId="4" fontId="8" fillId="26" borderId="0" xfId="0" applyNumberFormat="1" applyFont="1" applyFill="1" applyBorder="1" applyAlignment="1">
      <alignment vertical="center"/>
    </xf>
    <xf numFmtId="4" fontId="7" fillId="26" borderId="0" xfId="0" applyNumberFormat="1" applyFont="1" applyFill="1" applyBorder="1" applyAlignment="1">
      <alignment vertical="center"/>
    </xf>
    <xf numFmtId="4" fontId="7" fillId="26" borderId="5" xfId="0" applyNumberFormat="1" applyFont="1" applyFill="1" applyBorder="1" applyAlignment="1">
      <alignment horizontal="left" vertical="center"/>
    </xf>
    <xf numFmtId="0" fontId="7" fillId="0" borderId="10" xfId="0" applyFont="1" applyBorder="1" applyAlignment="1">
      <alignment horizontal="left" vertical="center" wrapText="1"/>
    </xf>
    <xf numFmtId="0" fontId="7" fillId="0" borderId="10" xfId="0" applyFont="1" applyBorder="1" applyAlignment="1">
      <alignment horizontal="center" vertical="center"/>
    </xf>
    <xf numFmtId="0" fontId="7" fillId="0" borderId="11" xfId="0" applyFont="1" applyBorder="1" applyAlignment="1">
      <alignment horizontal="right" vertical="center"/>
    </xf>
    <xf numFmtId="2" fontId="7" fillId="0" borderId="10" xfId="0" applyNumberFormat="1" applyFont="1" applyBorder="1" applyAlignment="1">
      <alignment horizontal="right" vertical="center"/>
    </xf>
    <xf numFmtId="0" fontId="7" fillId="0" borderId="9" xfId="0" applyFont="1" applyBorder="1" applyAlignment="1">
      <alignment horizontal="center" vertical="center"/>
    </xf>
    <xf numFmtId="0" fontId="0" fillId="0" borderId="10" xfId="0" applyBorder="1" applyAlignment="1">
      <alignment horizontal="right"/>
    </xf>
    <xf numFmtId="0" fontId="42" fillId="31" borderId="10" xfId="0" applyFont="1" applyFill="1" applyBorder="1" applyAlignment="1">
      <alignment horizontal="center" vertical="center"/>
    </xf>
    <xf numFmtId="173" fontId="7" fillId="0" borderId="10" xfId="0" applyNumberFormat="1" applyFont="1" applyFill="1" applyBorder="1" applyAlignment="1">
      <alignment horizontal="center" vertical="center"/>
    </xf>
    <xf numFmtId="165" fontId="7" fillId="2" borderId="0" xfId="0" applyNumberFormat="1" applyFont="1" applyFill="1" applyBorder="1" applyAlignment="1">
      <alignment horizontal="right" vertical="center"/>
    </xf>
    <xf numFmtId="0" fontId="7" fillId="0" borderId="10" xfId="0" applyFont="1" applyBorder="1" applyAlignment="1">
      <alignment horizontal="center"/>
    </xf>
    <xf numFmtId="4" fontId="7" fillId="30" borderId="0" xfId="4" applyNumberFormat="1" applyFont="1" applyFill="1" applyBorder="1" applyAlignment="1">
      <alignment horizontal="center" vertical="center"/>
    </xf>
    <xf numFmtId="4" fontId="8" fillId="30" borderId="0" xfId="4" applyNumberFormat="1" applyFont="1" applyFill="1" applyBorder="1" applyAlignment="1">
      <alignment horizontal="center" vertical="center"/>
    </xf>
    <xf numFmtId="4" fontId="37" fillId="30" borderId="0" xfId="4" applyNumberFormat="1" applyFont="1" applyFill="1" applyBorder="1" applyAlignment="1">
      <alignment horizontal="center" vertical="center"/>
    </xf>
    <xf numFmtId="4" fontId="7" fillId="30" borderId="0" xfId="0" applyNumberFormat="1" applyFont="1" applyFill="1" applyAlignment="1">
      <alignment horizontal="center" vertical="center"/>
    </xf>
    <xf numFmtId="4" fontId="0" fillId="30" borderId="0" xfId="0" applyNumberFormat="1" applyFill="1" applyAlignment="1">
      <alignment horizontal="center" vertical="center"/>
    </xf>
    <xf numFmtId="0" fontId="0" fillId="30" borderId="0" xfId="0" applyFill="1"/>
    <xf numFmtId="4" fontId="8" fillId="30" borderId="0" xfId="0" applyNumberFormat="1" applyFont="1" applyFill="1" applyAlignment="1">
      <alignment horizontal="center" vertical="center"/>
    </xf>
    <xf numFmtId="2" fontId="0" fillId="30" borderId="0" xfId="0" applyNumberFormat="1" applyFill="1"/>
    <xf numFmtId="3" fontId="32" fillId="0" borderId="2" xfId="4" applyNumberFormat="1" applyFont="1" applyFill="1" applyBorder="1" applyAlignment="1">
      <alignment horizontal="right" vertical="top"/>
    </xf>
    <xf numFmtId="0" fontId="32" fillId="0" borderId="2" xfId="4" applyFont="1" applyFill="1" applyBorder="1" applyAlignment="1">
      <alignment vertical="top" wrapText="1"/>
    </xf>
    <xf numFmtId="3" fontId="32" fillId="0" borderId="0" xfId="4" applyNumberFormat="1" applyFont="1" applyFill="1" applyBorder="1" applyAlignment="1">
      <alignment horizontal="center" vertical="top"/>
    </xf>
    <xf numFmtId="2" fontId="32" fillId="0" borderId="0" xfId="5" applyNumberFormat="1" applyFont="1" applyFill="1" applyBorder="1" applyAlignment="1">
      <alignment horizontal="center" vertical="top"/>
    </xf>
    <xf numFmtId="2" fontId="32" fillId="0" borderId="0" xfId="4" applyNumberFormat="1" applyFont="1" applyFill="1" applyBorder="1" applyAlignment="1">
      <alignment horizontal="center" vertical="top"/>
    </xf>
    <xf numFmtId="2" fontId="32" fillId="0" borderId="0" xfId="5" applyNumberFormat="1" applyFont="1" applyFill="1" applyBorder="1" applyAlignment="1">
      <alignment vertical="top"/>
    </xf>
    <xf numFmtId="4" fontId="33" fillId="0" borderId="0" xfId="4" applyNumberFormat="1" applyFont="1" applyFill="1" applyBorder="1" applyAlignment="1">
      <alignment horizontal="center" vertical="top"/>
    </xf>
    <xf numFmtId="4" fontId="33" fillId="0" borderId="0" xfId="1" applyNumberFormat="1" applyFont="1" applyFill="1" applyBorder="1" applyAlignment="1">
      <alignment horizontal="center" vertical="top"/>
    </xf>
    <xf numFmtId="4" fontId="32" fillId="0" borderId="0" xfId="1" applyNumberFormat="1" applyFont="1" applyFill="1" applyBorder="1" applyAlignment="1">
      <alignment horizontal="center" vertical="top" wrapText="1"/>
    </xf>
    <xf numFmtId="4" fontId="32" fillId="0" borderId="0" xfId="1" applyNumberFormat="1" applyFont="1" applyFill="1" applyBorder="1" applyAlignment="1">
      <alignment horizontal="center" vertical="top"/>
    </xf>
    <xf numFmtId="4" fontId="32" fillId="0" borderId="3" xfId="1" applyNumberFormat="1" applyFont="1" applyFill="1" applyBorder="1" applyAlignment="1">
      <alignment horizontal="center" vertical="top"/>
    </xf>
    <xf numFmtId="4" fontId="8" fillId="0" borderId="3" xfId="4" applyNumberFormat="1" applyFont="1" applyFill="1" applyBorder="1" applyAlignment="1">
      <alignment horizontal="center" vertical="top"/>
    </xf>
    <xf numFmtId="4" fontId="32" fillId="0" borderId="0" xfId="4" applyNumberFormat="1" applyFont="1" applyFill="1" applyBorder="1" applyAlignment="1">
      <alignment horizontal="center" vertical="center"/>
    </xf>
    <xf numFmtId="3" fontId="8" fillId="0" borderId="2" xfId="4" applyNumberFormat="1" applyFont="1" applyFill="1" applyBorder="1" applyAlignment="1">
      <alignment horizontal="right" vertical="top"/>
    </xf>
    <xf numFmtId="4" fontId="7" fillId="0" borderId="3" xfId="4" applyNumberFormat="1" applyFont="1" applyFill="1" applyBorder="1" applyAlignment="1">
      <alignment horizontal="center" vertical="top"/>
    </xf>
    <xf numFmtId="4" fontId="7" fillId="0" borderId="0" xfId="4" applyNumberFormat="1" applyFont="1" applyFill="1" applyBorder="1" applyAlignment="1">
      <alignment horizontal="center" vertical="center"/>
    </xf>
    <xf numFmtId="0" fontId="7" fillId="0" borderId="2" xfId="4" applyFont="1" applyFill="1" applyBorder="1" applyAlignment="1">
      <alignment vertical="top" wrapText="1"/>
    </xf>
    <xf numFmtId="3" fontId="7" fillId="0" borderId="0" xfId="4" applyNumberFormat="1" applyFont="1" applyFill="1" applyBorder="1" applyAlignment="1">
      <alignment horizontal="center" vertical="top"/>
    </xf>
    <xf numFmtId="2" fontId="7" fillId="0" borderId="0" xfId="5" applyNumberFormat="1" applyFont="1" applyFill="1" applyBorder="1" applyAlignment="1">
      <alignment horizontal="center" vertical="top"/>
    </xf>
    <xf numFmtId="2" fontId="7" fillId="0" borderId="0" xfId="4" applyNumberFormat="1" applyFont="1" applyFill="1" applyBorder="1" applyAlignment="1">
      <alignment horizontal="center" vertical="top"/>
    </xf>
    <xf numFmtId="2" fontId="7" fillId="0" borderId="0" xfId="5" applyNumberFormat="1" applyFont="1" applyFill="1" applyBorder="1" applyAlignment="1">
      <alignment vertical="top"/>
    </xf>
    <xf numFmtId="4" fontId="7" fillId="0" borderId="0" xfId="4" applyNumberFormat="1" applyFont="1" applyFill="1" applyBorder="1" applyAlignment="1">
      <alignment horizontal="center" vertical="top"/>
    </xf>
    <xf numFmtId="4" fontId="7" fillId="0" borderId="0" xfId="1" applyNumberFormat="1" applyFont="1" applyFill="1" applyBorder="1" applyAlignment="1">
      <alignment horizontal="center" vertical="top"/>
    </xf>
    <xf numFmtId="4" fontId="7" fillId="0" borderId="0" xfId="1" applyNumberFormat="1" applyFont="1" applyFill="1" applyBorder="1" applyAlignment="1">
      <alignment horizontal="center" vertical="top" wrapText="1"/>
    </xf>
    <xf numFmtId="4" fontId="7" fillId="0" borderId="3" xfId="1" applyNumberFormat="1" applyFont="1" applyFill="1" applyBorder="1" applyAlignment="1">
      <alignment horizontal="center" vertical="top"/>
    </xf>
    <xf numFmtId="0" fontId="8" fillId="0" borderId="7" xfId="4" applyFont="1" applyFill="1" applyBorder="1" applyAlignment="1">
      <alignment vertical="top" wrapText="1"/>
    </xf>
    <xf numFmtId="3" fontId="8" fillId="0" borderId="8" xfId="4" applyNumberFormat="1" applyFont="1" applyFill="1" applyBorder="1" applyAlignment="1">
      <alignment horizontal="center" vertical="top"/>
    </xf>
    <xf numFmtId="2" fontId="8" fillId="0" borderId="8" xfId="5" applyNumberFormat="1" applyFont="1" applyFill="1" applyBorder="1" applyAlignment="1">
      <alignment horizontal="center" vertical="top"/>
    </xf>
    <xf numFmtId="2" fontId="8" fillId="0" borderId="8" xfId="4" applyNumberFormat="1" applyFont="1" applyFill="1" applyBorder="1" applyAlignment="1">
      <alignment horizontal="center" vertical="top"/>
    </xf>
    <xf numFmtId="2" fontId="8" fillId="0" borderId="8" xfId="5" applyNumberFormat="1" applyFont="1" applyFill="1" applyBorder="1" applyAlignment="1">
      <alignment vertical="top"/>
    </xf>
    <xf numFmtId="4" fontId="7" fillId="0" borderId="8" xfId="4" applyNumberFormat="1" applyFont="1" applyFill="1" applyBorder="1" applyAlignment="1">
      <alignment horizontal="center" vertical="top"/>
    </xf>
    <xf numFmtId="4" fontId="8" fillId="0" borderId="8" xfId="4" applyNumberFormat="1" applyFont="1" applyFill="1" applyBorder="1" applyAlignment="1">
      <alignment horizontal="center" vertical="top"/>
    </xf>
    <xf numFmtId="4" fontId="8" fillId="0" borderId="11" xfId="1" applyNumberFormat="1" applyFont="1" applyFill="1" applyBorder="1" applyAlignment="1">
      <alignment horizontal="center" vertical="top"/>
    </xf>
    <xf numFmtId="4" fontId="8" fillId="0" borderId="11" xfId="4" applyNumberFormat="1" applyFont="1" applyFill="1" applyBorder="1" applyAlignment="1">
      <alignment horizontal="center" vertical="top"/>
    </xf>
    <xf numFmtId="44" fontId="0" fillId="0" borderId="10" xfId="83" applyFont="1" applyFill="1" applyBorder="1" applyAlignment="1">
      <alignment horizontal="right" vertical="center"/>
    </xf>
    <xf numFmtId="4" fontId="8" fillId="0" borderId="0" xfId="4" applyNumberFormat="1" applyFont="1" applyFill="1" applyBorder="1" applyAlignment="1">
      <alignment horizontal="center" vertical="center"/>
    </xf>
    <xf numFmtId="0" fontId="0" fillId="0" borderId="0" xfId="0" applyFill="1" applyAlignment="1">
      <alignment horizontal="center" vertical="center"/>
    </xf>
    <xf numFmtId="0" fontId="0" fillId="0" borderId="0" xfId="0" applyFill="1"/>
    <xf numFmtId="0" fontId="7" fillId="0" borderId="10" xfId="0" applyFont="1" applyBorder="1" applyAlignment="1">
      <alignment horizontal="right" vertical="center"/>
    </xf>
    <xf numFmtId="0" fontId="7" fillId="0" borderId="10" xfId="0" applyFont="1" applyBorder="1" applyAlignment="1">
      <alignment vertical="center"/>
    </xf>
    <xf numFmtId="3" fontId="32" fillId="0" borderId="2" xfId="4" quotePrefix="1" applyNumberFormat="1" applyFont="1" applyFill="1" applyBorder="1" applyAlignment="1">
      <alignment horizontal="right" vertical="top"/>
    </xf>
    <xf numFmtId="4" fontId="37" fillId="0" borderId="0" xfId="4" applyNumberFormat="1" applyFont="1" applyFill="1" applyBorder="1" applyAlignment="1">
      <alignment horizontal="center" vertical="center"/>
    </xf>
    <xf numFmtId="4" fontId="36" fillId="0" borderId="8" xfId="1" applyNumberFormat="1" applyFont="1" applyFill="1" applyBorder="1" applyAlignment="1">
      <alignment horizontal="center" vertical="top" wrapText="1"/>
    </xf>
    <xf numFmtId="44" fontId="0" fillId="0" borderId="0" xfId="83" applyFont="1" applyFill="1" applyAlignment="1">
      <alignment horizontal="right" vertical="center"/>
    </xf>
    <xf numFmtId="0" fontId="8" fillId="0" borderId="0" xfId="4" applyFont="1" applyFill="1" applyBorder="1" applyAlignment="1">
      <alignment horizontal="left" vertical="top" wrapText="1"/>
    </xf>
    <xf numFmtId="2" fontId="7" fillId="0" borderId="0" xfId="4" applyNumberFormat="1" applyFont="1" applyFill="1" applyBorder="1" applyAlignment="1">
      <alignment horizontal="center" vertical="top" wrapText="1"/>
    </xf>
    <xf numFmtId="2" fontId="7" fillId="0" borderId="0" xfId="1" applyNumberFormat="1" applyFont="1" applyFill="1" applyBorder="1" applyAlignment="1">
      <alignment horizontal="center" vertical="top"/>
    </xf>
    <xf numFmtId="172" fontId="7" fillId="0" borderId="0" xfId="1" applyNumberFormat="1" applyFont="1" applyFill="1" applyBorder="1" applyAlignment="1">
      <alignment horizontal="center" vertical="top"/>
    </xf>
    <xf numFmtId="0" fontId="44" fillId="0" borderId="2" xfId="4" applyFont="1" applyFill="1" applyBorder="1" applyAlignment="1">
      <alignment vertical="top" wrapText="1"/>
    </xf>
    <xf numFmtId="3" fontId="7" fillId="0" borderId="27" xfId="4" applyNumberFormat="1" applyFont="1" applyFill="1" applyBorder="1" applyAlignment="1">
      <alignment horizontal="center" vertical="top"/>
    </xf>
    <xf numFmtId="2" fontId="7" fillId="0" borderId="27" xfId="5" applyNumberFormat="1" applyFont="1" applyFill="1" applyBorder="1" applyAlignment="1">
      <alignment horizontal="center" vertical="top"/>
    </xf>
    <xf numFmtId="2" fontId="7" fillId="0" borderId="27" xfId="4" applyNumberFormat="1" applyFont="1" applyFill="1" applyBorder="1" applyAlignment="1">
      <alignment horizontal="center" vertical="top"/>
    </xf>
    <xf numFmtId="2" fontId="7" fillId="0" borderId="27" xfId="5" applyNumberFormat="1" applyFont="1" applyFill="1" applyBorder="1" applyAlignment="1">
      <alignment vertical="top"/>
    </xf>
    <xf numFmtId="4" fontId="7" fillId="0" borderId="27" xfId="4" applyNumberFormat="1" applyFont="1" applyFill="1" applyBorder="1" applyAlignment="1">
      <alignment horizontal="center" vertical="top"/>
    </xf>
    <xf numFmtId="4" fontId="7" fillId="0" borderId="27" xfId="1" applyNumberFormat="1" applyFont="1" applyFill="1" applyBorder="1" applyAlignment="1">
      <alignment horizontal="center" vertical="top"/>
    </xf>
    <xf numFmtId="172" fontId="44" fillId="0" borderId="27" xfId="1" applyNumberFormat="1" applyFont="1" applyFill="1" applyBorder="1" applyAlignment="1">
      <alignment horizontal="center" vertical="top" wrapText="1"/>
    </xf>
    <xf numFmtId="172" fontId="44" fillId="0" borderId="27" xfId="1" applyNumberFormat="1" applyFont="1" applyFill="1" applyBorder="1" applyAlignment="1">
      <alignment horizontal="center" vertical="top"/>
    </xf>
    <xf numFmtId="2" fontId="44" fillId="0" borderId="27" xfId="1" applyNumberFormat="1" applyFont="1" applyFill="1" applyBorder="1" applyAlignment="1">
      <alignment horizontal="center" vertical="top"/>
    </xf>
    <xf numFmtId="4" fontId="44" fillId="0" borderId="27" xfId="1" applyNumberFormat="1" applyFont="1" applyFill="1" applyBorder="1" applyAlignment="1">
      <alignment horizontal="center" vertical="top" wrapText="1"/>
    </xf>
    <xf numFmtId="4" fontId="44" fillId="0" borderId="27" xfId="1" applyNumberFormat="1" applyFont="1" applyFill="1" applyBorder="1" applyAlignment="1">
      <alignment horizontal="center" vertical="top"/>
    </xf>
    <xf numFmtId="0" fontId="44" fillId="0" borderId="26" xfId="4" applyFont="1" applyFill="1" applyBorder="1" applyAlignment="1">
      <alignment horizontal="right" vertical="top" wrapText="1"/>
    </xf>
    <xf numFmtId="4" fontId="44" fillId="0" borderId="28" xfId="1" applyNumberFormat="1" applyFont="1" applyFill="1" applyBorder="1" applyAlignment="1">
      <alignment horizontal="center" vertical="top"/>
    </xf>
    <xf numFmtId="172" fontId="44" fillId="0" borderId="28" xfId="1" applyNumberFormat="1" applyFont="1" applyFill="1" applyBorder="1" applyAlignment="1">
      <alignment horizontal="center" vertical="top"/>
    </xf>
    <xf numFmtId="3" fontId="8" fillId="0" borderId="22" xfId="4" applyNumberFormat="1" applyFont="1" applyFill="1" applyBorder="1" applyAlignment="1">
      <alignment horizontal="right" vertical="top"/>
    </xf>
    <xf numFmtId="3" fontId="30" fillId="0" borderId="2" xfId="4" quotePrefix="1" applyNumberFormat="1" applyFont="1" applyFill="1" applyBorder="1" applyAlignment="1">
      <alignment horizontal="right" vertical="top"/>
    </xf>
    <xf numFmtId="0" fontId="30" fillId="0" borderId="2" xfId="4" applyFont="1" applyFill="1" applyBorder="1" applyAlignment="1">
      <alignment vertical="top" wrapText="1"/>
    </xf>
    <xf numFmtId="9" fontId="7" fillId="0" borderId="0" xfId="1" applyNumberFormat="1" applyFont="1" applyFill="1" applyBorder="1" applyAlignment="1">
      <alignment horizontal="center" vertical="top"/>
    </xf>
    <xf numFmtId="4" fontId="7" fillId="0" borderId="0" xfId="1" applyNumberFormat="1" applyFont="1" applyFill="1" applyBorder="1" applyAlignment="1">
      <alignment horizontal="center" vertical="top" wrapText="1"/>
    </xf>
    <xf numFmtId="0" fontId="8" fillId="0" borderId="2" xfId="4" applyFont="1" applyFill="1" applyBorder="1" applyAlignment="1">
      <alignment vertical="top" wrapText="1"/>
    </xf>
    <xf numFmtId="3" fontId="8" fillId="0" borderId="0" xfId="4" applyNumberFormat="1" applyFont="1" applyFill="1" applyBorder="1" applyAlignment="1">
      <alignment horizontal="center" vertical="top"/>
    </xf>
    <xf numFmtId="2" fontId="8" fillId="0" borderId="0" xfId="5" applyNumberFormat="1" applyFont="1" applyFill="1" applyBorder="1" applyAlignment="1">
      <alignment horizontal="center" vertical="top"/>
    </xf>
    <xf numFmtId="2" fontId="8" fillId="0" borderId="0" xfId="4" applyNumberFormat="1" applyFont="1" applyFill="1" applyBorder="1" applyAlignment="1">
      <alignment horizontal="center" vertical="top"/>
    </xf>
    <xf numFmtId="2" fontId="8" fillId="0" borderId="0" xfId="5" applyNumberFormat="1" applyFont="1" applyFill="1" applyBorder="1" applyAlignment="1">
      <alignment vertical="top"/>
    </xf>
    <xf numFmtId="4" fontId="8" fillId="0" borderId="0" xfId="4" applyNumberFormat="1" applyFont="1" applyFill="1" applyBorder="1" applyAlignment="1">
      <alignment horizontal="center" vertical="top"/>
    </xf>
    <xf numFmtId="4" fontId="8" fillId="0" borderId="3" xfId="1" applyNumberFormat="1" applyFont="1" applyFill="1" applyBorder="1" applyAlignment="1">
      <alignment horizontal="center" vertical="top"/>
    </xf>
    <xf numFmtId="4" fontId="8" fillId="0" borderId="0" xfId="1" applyNumberFormat="1" applyFont="1" applyFill="1" applyBorder="1" applyAlignment="1">
      <alignment horizontal="center" vertical="top" wrapText="1"/>
    </xf>
    <xf numFmtId="4" fontId="8" fillId="0" borderId="0" xfId="1" applyNumberFormat="1" applyFont="1" applyFill="1" applyBorder="1" applyAlignment="1">
      <alignment horizontal="center" vertical="top"/>
    </xf>
    <xf numFmtId="9" fontId="7" fillId="0" borderId="0" xfId="84" applyFont="1" applyFill="1" applyBorder="1" applyAlignment="1">
      <alignment horizontal="center" vertical="top"/>
    </xf>
    <xf numFmtId="3" fontId="7" fillId="0" borderId="2" xfId="4" applyNumberFormat="1" applyFont="1" applyFill="1" applyBorder="1" applyAlignment="1">
      <alignment horizontal="right" vertical="top"/>
    </xf>
    <xf numFmtId="0" fontId="7" fillId="0" borderId="2" xfId="4" applyFont="1" applyFill="1" applyBorder="1" applyAlignment="1">
      <alignment horizontal="left" vertical="top" wrapText="1"/>
    </xf>
    <xf numFmtId="0" fontId="7" fillId="0" borderId="0" xfId="4" applyFont="1" applyFill="1" applyBorder="1" applyAlignment="1">
      <alignment horizontal="left" vertical="top" wrapText="1"/>
    </xf>
    <xf numFmtId="0" fontId="7" fillId="0" borderId="0" xfId="4" applyFont="1" applyFill="1" applyBorder="1" applyAlignment="1">
      <alignment horizontal="center" vertical="top" wrapText="1"/>
    </xf>
    <xf numFmtId="3" fontId="7" fillId="0" borderId="0" xfId="0" applyNumberFormat="1" applyFont="1" applyFill="1" applyBorder="1" applyAlignment="1">
      <alignment horizontal="center" vertical="center"/>
    </xf>
    <xf numFmtId="4" fontId="7" fillId="0" borderId="0" xfId="0" applyNumberFormat="1" applyFont="1" applyFill="1" applyBorder="1" applyAlignment="1">
      <alignment horizontal="center" vertical="center"/>
    </xf>
    <xf numFmtId="2" fontId="7" fillId="0" borderId="0" xfId="0" applyNumberFormat="1" applyFont="1" applyFill="1" applyBorder="1" applyAlignment="1">
      <alignment horizontal="center" vertical="center"/>
    </xf>
    <xf numFmtId="4" fontId="7" fillId="0" borderId="3" xfId="0" applyNumberFormat="1" applyFont="1" applyFill="1" applyBorder="1" applyAlignment="1">
      <alignment horizontal="center" vertical="center"/>
    </xf>
    <xf numFmtId="4" fontId="7" fillId="0" borderId="2" xfId="0" applyNumberFormat="1" applyFont="1" applyFill="1" applyBorder="1" applyAlignment="1">
      <alignment horizontal="left" vertical="center" wrapText="1"/>
    </xf>
    <xf numFmtId="4" fontId="7" fillId="0" borderId="24" xfId="0" applyNumberFormat="1" applyFont="1" applyFill="1" applyBorder="1" applyAlignment="1">
      <alignment horizontal="center" vertical="center"/>
    </xf>
    <xf numFmtId="4" fontId="8" fillId="26" borderId="0" xfId="0" applyNumberFormat="1" applyFont="1" applyFill="1" applyBorder="1" applyAlignment="1">
      <alignment horizontal="right" vertical="center"/>
    </xf>
    <xf numFmtId="2" fontId="7" fillId="0" borderId="10" xfId="0" applyNumberFormat="1" applyFont="1" applyBorder="1" applyAlignment="1">
      <alignment horizontal="center" vertical="center"/>
    </xf>
    <xf numFmtId="4" fontId="8" fillId="0" borderId="10" xfId="0" applyNumberFormat="1" applyFont="1" applyFill="1" applyBorder="1" applyAlignment="1">
      <alignment horizontal="right" vertical="center" indent="1"/>
    </xf>
    <xf numFmtId="0" fontId="8" fillId="26" borderId="0" xfId="0" applyFont="1" applyFill="1" applyBorder="1" applyAlignment="1">
      <alignment horizontal="left" vertical="center"/>
    </xf>
    <xf numFmtId="0" fontId="0" fillId="0" borderId="10" xfId="0" quotePrefix="1" applyFill="1" applyBorder="1" applyAlignment="1">
      <alignment horizontal="center" vertical="center"/>
    </xf>
    <xf numFmtId="2" fontId="0" fillId="0" borderId="10" xfId="0" applyNumberFormat="1" applyBorder="1"/>
    <xf numFmtId="0" fontId="8" fillId="0" borderId="9" xfId="0" applyFont="1" applyBorder="1" applyAlignment="1">
      <alignment horizontal="center"/>
    </xf>
    <xf numFmtId="0" fontId="7" fillId="0" borderId="10" xfId="0" applyFont="1" applyBorder="1" applyAlignment="1">
      <alignment wrapText="1"/>
    </xf>
    <xf numFmtId="9" fontId="7" fillId="0" borderId="10" xfId="0" applyNumberFormat="1" applyFont="1" applyBorder="1"/>
    <xf numFmtId="0" fontId="7" fillId="0" borderId="10" xfId="0" applyFont="1" applyFill="1" applyBorder="1"/>
    <xf numFmtId="0" fontId="7" fillId="0" borderId="10" xfId="0" applyFont="1" applyFill="1" applyBorder="1" applyAlignment="1">
      <alignment horizontal="center"/>
    </xf>
    <xf numFmtId="0" fontId="7" fillId="0" borderId="10" xfId="0" quotePrefix="1" applyFont="1" applyFill="1" applyBorder="1" applyAlignment="1">
      <alignment horizontal="center"/>
    </xf>
    <xf numFmtId="171" fontId="0" fillId="0" borderId="10" xfId="0" applyNumberFormat="1" applyFill="1" applyBorder="1" applyAlignment="1">
      <alignment horizontal="center"/>
    </xf>
    <xf numFmtId="0" fontId="0" fillId="0" borderId="10" xfId="0" applyFill="1" applyBorder="1" applyAlignment="1">
      <alignment horizontal="center"/>
    </xf>
    <xf numFmtId="2" fontId="0" fillId="0" borderId="10" xfId="0" applyNumberFormat="1" applyFill="1" applyBorder="1" applyAlignment="1">
      <alignment horizontal="center"/>
    </xf>
    <xf numFmtId="2" fontId="0" fillId="0" borderId="10" xfId="0" applyNumberFormat="1" applyFill="1" applyBorder="1" applyAlignment="1">
      <alignment horizontal="right"/>
    </xf>
    <xf numFmtId="4" fontId="8" fillId="0" borderId="0" xfId="0" applyNumberFormat="1" applyFont="1" applyFill="1" applyBorder="1" applyAlignment="1">
      <alignment horizontal="left" vertical="center" wrapText="1"/>
    </xf>
    <xf numFmtId="4" fontId="7" fillId="26" borderId="23" xfId="0" applyNumberFormat="1" applyFont="1" applyFill="1" applyBorder="1" applyAlignment="1">
      <alignment horizontal="center" vertical="center"/>
    </xf>
    <xf numFmtId="3" fontId="8" fillId="0" borderId="0" xfId="4" applyNumberFormat="1" applyFont="1" applyFill="1" applyBorder="1" applyAlignment="1">
      <alignment horizontal="right" vertical="top"/>
    </xf>
    <xf numFmtId="2" fontId="7" fillId="0" borderId="0" xfId="4" applyNumberFormat="1" applyFont="1" applyFill="1" applyBorder="1" applyAlignment="1">
      <alignment horizontal="left" vertical="top" wrapText="1"/>
    </xf>
    <xf numFmtId="2" fontId="7" fillId="0" borderId="3" xfId="1" applyNumberFormat="1" applyFont="1" applyFill="1" applyBorder="1" applyAlignment="1">
      <alignment horizontal="center" vertical="top"/>
    </xf>
    <xf numFmtId="2" fontId="7" fillId="0" borderId="3" xfId="4" applyNumberFormat="1" applyFont="1" applyFill="1" applyBorder="1" applyAlignment="1">
      <alignment horizontal="center" vertical="top"/>
    </xf>
    <xf numFmtId="4" fontId="29" fillId="26" borderId="0" xfId="0" applyNumberFormat="1" applyFont="1" applyFill="1" applyBorder="1" applyAlignment="1">
      <alignment horizontal="left" vertical="center"/>
    </xf>
    <xf numFmtId="0" fontId="8" fillId="0" borderId="10" xfId="0" applyFont="1" applyBorder="1" applyAlignment="1">
      <alignment horizontal="center"/>
    </xf>
    <xf numFmtId="0" fontId="0" fillId="0" borderId="10" xfId="0" applyBorder="1" applyAlignment="1">
      <alignment horizontal="center"/>
    </xf>
    <xf numFmtId="0" fontId="42" fillId="31" borderId="8" xfId="0" applyFont="1" applyFill="1" applyBorder="1" applyAlignment="1">
      <alignment horizontal="center" vertical="top" wrapText="1"/>
    </xf>
    <xf numFmtId="0" fontId="42" fillId="31" borderId="8" xfId="0" applyFont="1" applyFill="1" applyBorder="1" applyAlignment="1">
      <alignment horizontal="center" vertical="center" wrapText="1"/>
    </xf>
    <xf numFmtId="0" fontId="42" fillId="31" borderId="10" xfId="0" applyFont="1" applyFill="1" applyBorder="1" applyAlignment="1">
      <alignment horizontal="center" vertical="center" wrapText="1"/>
    </xf>
    <xf numFmtId="0" fontId="44" fillId="0" borderId="24" xfId="4" applyFont="1" applyFill="1" applyBorder="1" applyAlignment="1">
      <alignment vertical="top" wrapText="1"/>
    </xf>
    <xf numFmtId="0" fontId="8" fillId="0" borderId="3" xfId="4" applyFont="1" applyFill="1" applyBorder="1" applyAlignment="1">
      <alignment vertical="top" wrapText="1"/>
    </xf>
    <xf numFmtId="4" fontId="0" fillId="26" borderId="0" xfId="0" applyNumberFormat="1" applyFill="1" applyAlignment="1">
      <alignment horizontal="center" vertical="center"/>
    </xf>
    <xf numFmtId="0" fontId="7" fillId="0" borderId="0" xfId="0" applyFont="1" applyBorder="1" applyAlignment="1">
      <alignment horizontal="right" vertical="center"/>
    </xf>
    <xf numFmtId="0" fontId="8" fillId="0" borderId="0" xfId="4" applyFont="1" applyFill="1" applyBorder="1" applyAlignment="1">
      <alignment horizontal="left" vertical="top" wrapText="1"/>
    </xf>
    <xf numFmtId="4" fontId="7" fillId="0" borderId="0" xfId="1" applyNumberFormat="1" applyFont="1" applyFill="1" applyBorder="1" applyAlignment="1">
      <alignment horizontal="center" vertical="top" wrapText="1"/>
    </xf>
    <xf numFmtId="0" fontId="8" fillId="0" borderId="10" xfId="0" applyFont="1" applyFill="1" applyBorder="1"/>
    <xf numFmtId="10" fontId="8" fillId="0" borderId="10" xfId="84" applyNumberFormat="1" applyFont="1" applyFill="1" applyBorder="1" applyAlignment="1">
      <alignment horizontal="right" vertical="center" indent="1"/>
    </xf>
    <xf numFmtId="10" fontId="7" fillId="0" borderId="10" xfId="83" applyNumberFormat="1" applyFont="1" applyFill="1" applyBorder="1" applyAlignment="1">
      <alignment horizontal="right" vertical="center" indent="1"/>
    </xf>
    <xf numFmtId="44" fontId="7" fillId="0" borderId="10" xfId="84" applyNumberFormat="1" applyFont="1" applyFill="1" applyBorder="1" applyAlignment="1">
      <alignment horizontal="right" vertical="center" indent="1"/>
    </xf>
    <xf numFmtId="0" fontId="7" fillId="0" borderId="10" xfId="0" applyFont="1" applyFill="1" applyBorder="1" applyAlignment="1">
      <alignment wrapText="1"/>
    </xf>
    <xf numFmtId="0" fontId="8" fillId="0" borderId="0" xfId="4" applyFont="1" applyFill="1" applyBorder="1" applyAlignment="1">
      <alignment horizontal="left" vertical="top" wrapText="1"/>
    </xf>
    <xf numFmtId="4" fontId="7" fillId="0" borderId="0" xfId="1" applyNumberFormat="1" applyFont="1" applyFill="1" applyBorder="1" applyAlignment="1">
      <alignment horizontal="center" vertical="top" wrapText="1"/>
    </xf>
    <xf numFmtId="4" fontId="7" fillId="0" borderId="22" xfId="4" applyNumberFormat="1" applyFont="1" applyFill="1" applyBorder="1" applyAlignment="1">
      <alignment horizontal="center" vertical="top"/>
    </xf>
    <xf numFmtId="4" fontId="7" fillId="0" borderId="9" xfId="4" applyNumberFormat="1" applyFont="1" applyFill="1" applyBorder="1" applyAlignment="1">
      <alignment horizontal="center" vertical="top"/>
    </xf>
    <xf numFmtId="3" fontId="30" fillId="0" borderId="2" xfId="4" applyNumberFormat="1" applyFont="1" applyFill="1" applyBorder="1" applyAlignment="1">
      <alignment horizontal="right" vertical="top"/>
    </xf>
    <xf numFmtId="172" fontId="44" fillId="0" borderId="29" xfId="1" applyNumberFormat="1" applyFont="1" applyFill="1" applyBorder="1" applyAlignment="1">
      <alignment horizontal="center" vertical="top"/>
    </xf>
    <xf numFmtId="2" fontId="7" fillId="0" borderId="10" xfId="84" applyNumberFormat="1" applyFont="1" applyFill="1" applyBorder="1" applyAlignment="1">
      <alignment horizontal="right" vertical="center" indent="1"/>
    </xf>
    <xf numFmtId="0" fontId="8" fillId="26" borderId="0" xfId="0" applyFont="1" applyFill="1" applyBorder="1" applyAlignment="1">
      <alignment horizontal="center" vertical="center"/>
    </xf>
    <xf numFmtId="169" fontId="7" fillId="0" borderId="0" xfId="1" applyNumberFormat="1" applyFont="1" applyFill="1" applyBorder="1" applyAlignment="1">
      <alignment horizontal="center" vertical="top"/>
    </xf>
    <xf numFmtId="10" fontId="7" fillId="0" borderId="0" xfId="84" applyNumberFormat="1" applyFont="1" applyFill="1" applyBorder="1" applyAlignment="1">
      <alignment horizontal="center" vertical="top"/>
    </xf>
    <xf numFmtId="0" fontId="44" fillId="0" borderId="30" xfId="4" applyFont="1" applyFill="1" applyBorder="1" applyAlignment="1">
      <alignment horizontal="right" vertical="top" wrapText="1"/>
    </xf>
    <xf numFmtId="3" fontId="7" fillId="0" borderId="31" xfId="4" applyNumberFormat="1" applyFont="1" applyFill="1" applyBorder="1" applyAlignment="1">
      <alignment horizontal="center" vertical="top"/>
    </xf>
    <xf numFmtId="2" fontId="7" fillId="0" borderId="31" xfId="5" applyNumberFormat="1" applyFont="1" applyFill="1" applyBorder="1" applyAlignment="1">
      <alignment horizontal="center" vertical="top"/>
    </xf>
    <xf numFmtId="2" fontId="7" fillId="0" borderId="31" xfId="4" applyNumberFormat="1" applyFont="1" applyFill="1" applyBorder="1" applyAlignment="1">
      <alignment horizontal="center" vertical="top"/>
    </xf>
    <xf numFmtId="2" fontId="7" fillId="0" borderId="31" xfId="5" applyNumberFormat="1" applyFont="1" applyFill="1" applyBorder="1" applyAlignment="1">
      <alignment vertical="top"/>
    </xf>
    <xf numFmtId="4" fontId="7" fillId="0" borderId="31" xfId="4" applyNumberFormat="1" applyFont="1" applyFill="1" applyBorder="1" applyAlignment="1">
      <alignment horizontal="center" vertical="top"/>
    </xf>
    <xf numFmtId="4" fontId="7" fillId="0" borderId="31" xfId="1" applyNumberFormat="1" applyFont="1" applyFill="1" applyBorder="1" applyAlignment="1">
      <alignment horizontal="center" vertical="top"/>
    </xf>
    <xf numFmtId="172" fontId="44" fillId="0" borderId="31" xfId="1" applyNumberFormat="1" applyFont="1" applyFill="1" applyBorder="1" applyAlignment="1">
      <alignment horizontal="center" vertical="top" wrapText="1"/>
    </xf>
    <xf numFmtId="172" fontId="44" fillId="0" borderId="31" xfId="1" applyNumberFormat="1" applyFont="1" applyFill="1" applyBorder="1" applyAlignment="1">
      <alignment horizontal="center" vertical="top"/>
    </xf>
    <xf numFmtId="2" fontId="44" fillId="0" borderId="31" xfId="1" applyNumberFormat="1" applyFont="1" applyFill="1" applyBorder="1" applyAlignment="1">
      <alignment horizontal="center" vertical="top"/>
    </xf>
    <xf numFmtId="172" fontId="44" fillId="0" borderId="32" xfId="1" applyNumberFormat="1" applyFont="1" applyFill="1" applyBorder="1" applyAlignment="1">
      <alignment horizontal="center" vertical="top"/>
    </xf>
    <xf numFmtId="172" fontId="44" fillId="0" borderId="33" xfId="1" applyNumberFormat="1" applyFont="1" applyFill="1" applyBorder="1" applyAlignment="1">
      <alignment horizontal="center" vertical="top"/>
    </xf>
    <xf numFmtId="172" fontId="8" fillId="0" borderId="8" xfId="4" applyNumberFormat="1" applyFont="1" applyFill="1" applyBorder="1" applyAlignment="1">
      <alignment horizontal="center" vertical="top"/>
    </xf>
    <xf numFmtId="174" fontId="0" fillId="30" borderId="0" xfId="0" applyNumberFormat="1" applyFill="1" applyAlignment="1">
      <alignment horizontal="center" vertical="center"/>
    </xf>
    <xf numFmtId="0" fontId="31" fillId="3" borderId="10" xfId="0" applyFont="1" applyFill="1" applyBorder="1" applyAlignment="1">
      <alignment horizontal="center" vertical="center"/>
    </xf>
    <xf numFmtId="0" fontId="8" fillId="2" borderId="0" xfId="0" applyFont="1" applyFill="1" applyBorder="1" applyAlignment="1">
      <alignment horizontal="left" vertical="center"/>
    </xf>
    <xf numFmtId="0" fontId="8" fillId="2" borderId="5" xfId="0" applyFont="1" applyFill="1" applyBorder="1" applyAlignment="1">
      <alignment horizontal="left" vertical="center" wrapText="1"/>
    </xf>
    <xf numFmtId="164" fontId="34" fillId="0" borderId="10" xfId="1" applyFont="1" applyFill="1" applyBorder="1" applyAlignment="1">
      <alignment horizontal="center" vertical="center" wrapText="1"/>
    </xf>
    <xf numFmtId="4" fontId="34" fillId="0" borderId="10" xfId="0" applyNumberFormat="1" applyFont="1" applyFill="1" applyBorder="1" applyAlignment="1">
      <alignment horizontal="center" vertical="center"/>
    </xf>
    <xf numFmtId="4" fontId="34" fillId="0" borderId="10" xfId="0" applyNumberFormat="1" applyFont="1" applyFill="1" applyBorder="1" applyAlignment="1">
      <alignment horizontal="left" vertical="center" wrapText="1"/>
    </xf>
    <xf numFmtId="10" fontId="34" fillId="0" borderId="6" xfId="0" applyNumberFormat="1" applyFont="1" applyFill="1" applyBorder="1" applyAlignment="1">
      <alignment horizontal="right" vertical="center" wrapText="1"/>
    </xf>
    <xf numFmtId="10" fontId="34" fillId="0" borderId="9" xfId="0" applyNumberFormat="1" applyFont="1" applyFill="1" applyBorder="1" applyAlignment="1">
      <alignment horizontal="right" vertical="center" wrapText="1"/>
    </xf>
    <xf numFmtId="4" fontId="41" fillId="26" borderId="0" xfId="0" applyNumberFormat="1" applyFont="1" applyFill="1" applyBorder="1" applyAlignment="1">
      <alignment horizontal="center" vertical="center"/>
    </xf>
    <xf numFmtId="4" fontId="8" fillId="26" borderId="0" xfId="0" applyNumberFormat="1" applyFont="1" applyFill="1" applyBorder="1" applyAlignment="1">
      <alignment horizontal="left" vertical="center"/>
    </xf>
    <xf numFmtId="4" fontId="8" fillId="26" borderId="0" xfId="0" applyNumberFormat="1" applyFont="1" applyFill="1" applyBorder="1" applyAlignment="1">
      <alignment horizontal="center" vertical="center"/>
    </xf>
    <xf numFmtId="4" fontId="8" fillId="26" borderId="5" xfId="0" applyNumberFormat="1" applyFont="1" applyFill="1" applyBorder="1" applyAlignment="1">
      <alignment horizontal="center" vertical="center"/>
    </xf>
    <xf numFmtId="164" fontId="30" fillId="28" borderId="10" xfId="1" applyFont="1" applyFill="1" applyBorder="1" applyAlignment="1">
      <alignment horizontal="center" vertical="center"/>
    </xf>
    <xf numFmtId="164" fontId="31" fillId="28" borderId="10" xfId="1" applyFont="1" applyFill="1" applyBorder="1" applyAlignment="1">
      <alignment horizontal="center" vertical="center"/>
    </xf>
    <xf numFmtId="2" fontId="31" fillId="28" borderId="10" xfId="1" applyNumberFormat="1" applyFont="1" applyFill="1" applyBorder="1" applyAlignment="1">
      <alignment horizontal="right" vertical="center"/>
    </xf>
    <xf numFmtId="4" fontId="31" fillId="28" borderId="10" xfId="0" applyNumberFormat="1" applyFont="1" applyFill="1" applyBorder="1" applyAlignment="1">
      <alignment horizontal="center" vertical="center"/>
    </xf>
    <xf numFmtId="4" fontId="31" fillId="3" borderId="9" xfId="0" applyNumberFormat="1" applyFont="1" applyFill="1" applyBorder="1" applyAlignment="1">
      <alignment horizontal="center" vertical="center"/>
    </xf>
    <xf numFmtId="4" fontId="31" fillId="3" borderId="10" xfId="0" applyNumberFormat="1" applyFont="1" applyFill="1" applyBorder="1" applyAlignment="1">
      <alignment horizontal="center" vertical="center"/>
    </xf>
    <xf numFmtId="4" fontId="31" fillId="3" borderId="9" xfId="1" applyNumberFormat="1" applyFont="1" applyFill="1" applyBorder="1" applyAlignment="1">
      <alignment horizontal="center" vertical="center"/>
    </xf>
    <xf numFmtId="4" fontId="31" fillId="3" borderId="10" xfId="1" applyNumberFormat="1" applyFont="1" applyFill="1" applyBorder="1" applyAlignment="1">
      <alignment horizontal="center" vertical="center"/>
    </xf>
    <xf numFmtId="4" fontId="31" fillId="3" borderId="22" xfId="0" applyNumberFormat="1" applyFont="1" applyFill="1" applyBorder="1" applyAlignment="1">
      <alignment horizontal="center" vertical="center"/>
    </xf>
    <xf numFmtId="4" fontId="29" fillId="26" borderId="5" xfId="0" applyNumberFormat="1" applyFont="1" applyFill="1" applyBorder="1" applyAlignment="1">
      <alignment horizontal="left" vertical="center"/>
    </xf>
    <xf numFmtId="164" fontId="8" fillId="26" borderId="0" xfId="1" applyFont="1" applyFill="1" applyBorder="1" applyAlignment="1">
      <alignment horizontal="center" vertical="center"/>
    </xf>
    <xf numFmtId="0" fontId="42" fillId="0" borderId="7" xfId="0" applyFont="1" applyFill="1" applyBorder="1" applyAlignment="1">
      <alignment horizontal="center" vertical="center"/>
    </xf>
    <xf numFmtId="0" fontId="42" fillId="0" borderId="8" xfId="0" applyFont="1" applyFill="1" applyBorder="1" applyAlignment="1">
      <alignment horizontal="center" vertical="center"/>
    </xf>
    <xf numFmtId="0" fontId="42" fillId="0" borderId="11" xfId="0" applyFont="1" applyFill="1" applyBorder="1" applyAlignment="1">
      <alignment horizontal="center" vertical="center"/>
    </xf>
    <xf numFmtId="0" fontId="8" fillId="27" borderId="10" xfId="0" applyFont="1" applyFill="1" applyBorder="1" applyAlignment="1">
      <alignment horizontal="center" vertical="center"/>
    </xf>
    <xf numFmtId="0" fontId="8" fillId="27" borderId="10" xfId="0" applyFont="1" applyFill="1" applyBorder="1" applyAlignment="1">
      <alignment horizontal="center" vertical="center" wrapText="1"/>
    </xf>
    <xf numFmtId="0" fontId="35" fillId="27" borderId="10" xfId="0" applyFont="1" applyFill="1" applyBorder="1" applyAlignment="1">
      <alignment horizontal="center" vertical="center"/>
    </xf>
    <xf numFmtId="0" fontId="41" fillId="26" borderId="0" xfId="0" applyFont="1" applyFill="1" applyBorder="1" applyAlignment="1">
      <alignment horizontal="center" vertical="center"/>
    </xf>
    <xf numFmtId="2" fontId="8" fillId="26" borderId="0" xfId="0" applyNumberFormat="1" applyFont="1" applyFill="1" applyBorder="1" applyAlignment="1">
      <alignment horizontal="center" vertical="center"/>
    </xf>
    <xf numFmtId="2" fontId="8" fillId="26" borderId="5" xfId="0" applyNumberFormat="1" applyFont="1" applyFill="1" applyBorder="1" applyAlignment="1">
      <alignment horizontal="center" vertical="center"/>
    </xf>
    <xf numFmtId="0" fontId="7" fillId="26" borderId="0" xfId="44" applyNumberFormat="1" applyFont="1" applyFill="1" applyBorder="1" applyAlignment="1">
      <alignment horizontal="center" vertical="top"/>
    </xf>
    <xf numFmtId="4" fontId="39" fillId="26" borderId="0" xfId="0" applyNumberFormat="1" applyFont="1" applyFill="1" applyBorder="1" applyAlignment="1">
      <alignment horizontal="right" vertical="center"/>
    </xf>
    <xf numFmtId="4" fontId="39" fillId="26" borderId="5" xfId="0" applyNumberFormat="1" applyFont="1" applyFill="1" applyBorder="1" applyAlignment="1">
      <alignment horizontal="right" vertical="center"/>
    </xf>
    <xf numFmtId="0" fontId="44" fillId="0" borderId="0" xfId="4" applyFont="1" applyFill="1" applyBorder="1" applyAlignment="1">
      <alignment horizontal="center" vertical="top" wrapText="1"/>
    </xf>
    <xf numFmtId="0" fontId="8" fillId="0" borderId="2" xfId="4" applyFont="1" applyFill="1" applyBorder="1" applyAlignment="1">
      <alignment horizontal="left" vertical="top" wrapText="1"/>
    </xf>
    <xf numFmtId="0" fontId="8" fillId="0" borderId="0" xfId="4" applyFont="1" applyFill="1" applyBorder="1" applyAlignment="1">
      <alignment horizontal="left" vertical="top" wrapText="1"/>
    </xf>
    <xf numFmtId="0" fontId="8" fillId="0" borderId="3" xfId="4" applyFont="1" applyFill="1" applyBorder="1" applyAlignment="1">
      <alignment horizontal="left" vertical="top" wrapText="1"/>
    </xf>
    <xf numFmtId="0" fontId="30" fillId="0" borderId="2" xfId="4" applyFont="1" applyFill="1" applyBorder="1" applyAlignment="1">
      <alignment horizontal="left" vertical="top" wrapText="1"/>
    </xf>
    <xf numFmtId="0" fontId="30" fillId="0" borderId="0" xfId="4" applyFont="1" applyFill="1" applyBorder="1" applyAlignment="1">
      <alignment horizontal="left" vertical="top" wrapText="1"/>
    </xf>
    <xf numFmtId="0" fontId="30" fillId="0" borderId="3" xfId="4" applyFont="1" applyFill="1" applyBorder="1" applyAlignment="1">
      <alignment horizontal="left" vertical="top" wrapText="1"/>
    </xf>
    <xf numFmtId="4" fontId="7" fillId="0" borderId="0" xfId="1" applyNumberFormat="1" applyFont="1" applyFill="1" applyBorder="1" applyAlignment="1">
      <alignment horizontal="center" vertical="top" wrapText="1"/>
    </xf>
    <xf numFmtId="0" fontId="44" fillId="0" borderId="4" xfId="4" applyFont="1" applyFill="1" applyBorder="1" applyAlignment="1">
      <alignment horizontal="center" vertical="top" wrapText="1"/>
    </xf>
    <xf numFmtId="0" fontId="44" fillId="0" borderId="5" xfId="4" applyFont="1" applyFill="1" applyBorder="1" applyAlignment="1">
      <alignment horizontal="center" vertical="top" wrapText="1"/>
    </xf>
    <xf numFmtId="0" fontId="44" fillId="0" borderId="24" xfId="4" applyFont="1" applyFill="1" applyBorder="1" applyAlignment="1">
      <alignment horizontal="center" vertical="top" wrapText="1"/>
    </xf>
    <xf numFmtId="4" fontId="8" fillId="0" borderId="2" xfId="0" applyNumberFormat="1" applyFont="1" applyFill="1" applyBorder="1" applyAlignment="1">
      <alignment horizontal="left" vertical="center" wrapText="1"/>
    </xf>
    <xf numFmtId="4" fontId="8" fillId="0" borderId="0" xfId="0" applyNumberFormat="1" applyFont="1" applyFill="1" applyBorder="1" applyAlignment="1">
      <alignment horizontal="left" vertical="center" wrapText="1"/>
    </xf>
    <xf numFmtId="4" fontId="8" fillId="0" borderId="2" xfId="4" applyNumberFormat="1" applyFont="1" applyFill="1" applyBorder="1" applyAlignment="1">
      <alignment horizontal="left" vertical="top" wrapText="1"/>
    </xf>
    <xf numFmtId="0" fontId="8" fillId="26" borderId="2" xfId="0" applyFont="1" applyFill="1" applyBorder="1" applyAlignment="1">
      <alignment horizontal="left" vertical="top" wrapText="1"/>
    </xf>
    <xf numFmtId="0" fontId="8" fillId="26" borderId="0" xfId="0" applyFont="1" applyFill="1" applyBorder="1" applyAlignment="1">
      <alignment horizontal="left" vertical="top" wrapText="1"/>
    </xf>
    <xf numFmtId="0" fontId="8" fillId="26" borderId="4" xfId="0" applyFont="1" applyFill="1" applyBorder="1" applyAlignment="1">
      <alignment horizontal="left" vertical="top" wrapText="1"/>
    </xf>
    <xf numFmtId="0" fontId="8" fillId="26" borderId="5" xfId="0" applyFont="1" applyFill="1" applyBorder="1" applyAlignment="1">
      <alignment horizontal="left" vertical="top" wrapText="1"/>
    </xf>
    <xf numFmtId="4" fontId="35" fillId="27" borderId="6" xfId="1" applyNumberFormat="1" applyFont="1" applyFill="1" applyBorder="1" applyAlignment="1">
      <alignment horizontal="center" vertical="center"/>
    </xf>
    <xf numFmtId="4" fontId="35" fillId="27" borderId="9" xfId="1" applyNumberFormat="1" applyFont="1" applyFill="1" applyBorder="1" applyAlignment="1">
      <alignment horizontal="center" vertical="center"/>
    </xf>
    <xf numFmtId="4" fontId="35" fillId="27" borderId="6" xfId="1" applyNumberFormat="1" applyFont="1" applyFill="1" applyBorder="1" applyAlignment="1">
      <alignment horizontal="center" vertical="center" wrapText="1"/>
    </xf>
    <xf numFmtId="4" fontId="35" fillId="27" borderId="9" xfId="1" applyNumberFormat="1" applyFont="1" applyFill="1" applyBorder="1" applyAlignment="1">
      <alignment horizontal="center" vertical="center" wrapText="1"/>
    </xf>
    <xf numFmtId="0" fontId="44" fillId="0" borderId="0" xfId="4" applyFont="1" applyFill="1" applyBorder="1" applyAlignment="1">
      <alignment horizontal="left" vertical="top" wrapText="1"/>
    </xf>
    <xf numFmtId="4" fontId="8" fillId="27" borderId="6" xfId="1" applyNumberFormat="1" applyFont="1" applyFill="1" applyBorder="1" applyAlignment="1">
      <alignment horizontal="center" vertical="center" wrapText="1"/>
    </xf>
    <xf numFmtId="4" fontId="8" fillId="27" borderId="9" xfId="1" applyNumberFormat="1" applyFont="1" applyFill="1" applyBorder="1" applyAlignment="1">
      <alignment horizontal="center" vertical="center" wrapText="1"/>
    </xf>
    <xf numFmtId="0" fontId="8" fillId="26" borderId="2" xfId="0" applyFont="1" applyFill="1" applyBorder="1" applyAlignment="1">
      <alignment horizontal="left" vertical="center"/>
    </xf>
    <xf numFmtId="0" fontId="8" fillId="26" borderId="0" xfId="0" applyFont="1" applyFill="1" applyBorder="1" applyAlignment="1">
      <alignment horizontal="left" vertical="center"/>
    </xf>
    <xf numFmtId="0" fontId="41" fillId="26" borderId="2" xfId="0" applyFont="1" applyFill="1" applyBorder="1" applyAlignment="1">
      <alignment horizontal="center" vertical="center"/>
    </xf>
    <xf numFmtId="0" fontId="41" fillId="26" borderId="3" xfId="0" applyFont="1" applyFill="1" applyBorder="1" applyAlignment="1">
      <alignment horizontal="center" vertical="center"/>
    </xf>
    <xf numFmtId="4" fontId="7" fillId="26" borderId="0" xfId="0" applyNumberFormat="1" applyFont="1" applyFill="1" applyBorder="1" applyAlignment="1">
      <alignment horizontal="right"/>
    </xf>
    <xf numFmtId="4" fontId="7" fillId="26" borderId="3" xfId="0" applyNumberFormat="1" applyFont="1" applyFill="1" applyBorder="1" applyAlignment="1">
      <alignment horizontal="right"/>
    </xf>
    <xf numFmtId="3" fontId="8" fillId="27" borderId="6" xfId="4" applyNumberFormat="1" applyFont="1" applyFill="1" applyBorder="1" applyAlignment="1">
      <alignment horizontal="center" vertical="center"/>
    </xf>
    <xf numFmtId="3" fontId="8" fillId="27" borderId="9" xfId="4" applyNumberFormat="1" applyFont="1" applyFill="1" applyBorder="1" applyAlignment="1">
      <alignment horizontal="center" vertical="center"/>
    </xf>
    <xf numFmtId="0" fontId="8" fillId="27" borderId="6" xfId="4" applyFont="1" applyFill="1" applyBorder="1" applyAlignment="1">
      <alignment horizontal="center" vertical="center" wrapText="1"/>
    </xf>
    <xf numFmtId="0" fontId="8" fillId="27" borderId="9" xfId="4" applyFont="1" applyFill="1" applyBorder="1" applyAlignment="1">
      <alignment horizontal="center" vertical="center" wrapText="1"/>
    </xf>
    <xf numFmtId="0" fontId="8" fillId="27" borderId="7" xfId="4" applyFont="1" applyFill="1" applyBorder="1" applyAlignment="1">
      <alignment horizontal="center" vertical="center"/>
    </xf>
    <xf numFmtId="0" fontId="8" fillId="27" borderId="8" xfId="4" applyFont="1" applyFill="1" applyBorder="1" applyAlignment="1">
      <alignment horizontal="center" vertical="center"/>
    </xf>
    <xf numFmtId="0" fontId="8" fillId="27" borderId="11" xfId="4" applyFont="1" applyFill="1" applyBorder="1" applyAlignment="1">
      <alignment horizontal="center" vertical="center"/>
    </xf>
    <xf numFmtId="4" fontId="8" fillId="27" borderId="6" xfId="4" applyNumberFormat="1" applyFont="1" applyFill="1" applyBorder="1" applyAlignment="1">
      <alignment horizontal="center" vertical="center"/>
    </xf>
    <xf numFmtId="4" fontId="8" fillId="27" borderId="9" xfId="4" applyNumberFormat="1" applyFont="1" applyFill="1" applyBorder="1" applyAlignment="1">
      <alignment horizontal="center" vertical="center"/>
    </xf>
    <xf numFmtId="4" fontId="8" fillId="27" borderId="6" xfId="1" applyNumberFormat="1" applyFont="1" applyFill="1" applyBorder="1" applyAlignment="1">
      <alignment horizontal="center" vertical="center"/>
    </xf>
    <xf numFmtId="4" fontId="8" fillId="27" borderId="9" xfId="1" applyNumberFormat="1" applyFont="1" applyFill="1" applyBorder="1" applyAlignment="1">
      <alignment horizontal="center" vertical="center"/>
    </xf>
    <xf numFmtId="4" fontId="34" fillId="0" borderId="20" xfId="1" applyNumberFormat="1" applyFont="1" applyBorder="1" applyAlignment="1">
      <alignment horizontal="right" vertical="center"/>
    </xf>
    <xf numFmtId="4" fontId="34" fillId="0" borderId="21" xfId="1" applyNumberFormat="1" applyFont="1" applyBorder="1" applyAlignment="1">
      <alignment horizontal="right" vertical="center"/>
    </xf>
    <xf numFmtId="0" fontId="41" fillId="2" borderId="2" xfId="0" applyFont="1" applyFill="1" applyBorder="1" applyAlignment="1">
      <alignment horizontal="center" vertical="center"/>
    </xf>
    <xf numFmtId="0" fontId="41" fillId="2" borderId="0" xfId="0" applyFont="1" applyFill="1" applyBorder="1" applyAlignment="1">
      <alignment horizontal="center" vertical="center"/>
    </xf>
    <xf numFmtId="169" fontId="31" fillId="28" borderId="10" xfId="1" applyNumberFormat="1" applyFont="1" applyFill="1" applyBorder="1" applyAlignment="1">
      <alignment horizontal="right" vertical="center"/>
    </xf>
    <xf numFmtId="0" fontId="31" fillId="28" borderId="10" xfId="0" applyFont="1" applyFill="1" applyBorder="1" applyAlignment="1">
      <alignment horizontal="center" vertical="center"/>
    </xf>
    <xf numFmtId="2" fontId="31" fillId="0" borderId="20" xfId="0" applyNumberFormat="1" applyFont="1" applyBorder="1" applyAlignment="1">
      <alignment horizontal="center" vertical="center"/>
    </xf>
    <xf numFmtId="2" fontId="31" fillId="0" borderId="21" xfId="0" applyNumberFormat="1" applyFont="1" applyBorder="1" applyAlignment="1">
      <alignment horizontal="center" vertical="center"/>
    </xf>
    <xf numFmtId="4" fontId="31" fillId="0" borderId="20" xfId="0" applyNumberFormat="1" applyFont="1" applyBorder="1" applyAlignment="1">
      <alignment horizontal="center" vertical="center" wrapText="1"/>
    </xf>
    <xf numFmtId="0" fontId="31" fillId="0" borderId="21" xfId="0" applyFont="1" applyBorder="1" applyAlignment="1">
      <alignment horizontal="center" vertical="center" wrapText="1"/>
    </xf>
    <xf numFmtId="0" fontId="31" fillId="3" borderId="10" xfId="0" applyFont="1" applyFill="1" applyBorder="1" applyAlignment="1">
      <alignment horizontal="center" vertical="center"/>
    </xf>
    <xf numFmtId="0" fontId="8" fillId="2" borderId="2" xfId="0" applyFont="1" applyFill="1" applyBorder="1" applyAlignment="1">
      <alignment horizontal="left" vertical="center"/>
    </xf>
    <xf numFmtId="0" fontId="8" fillId="2" borderId="0" xfId="0" applyFont="1" applyFill="1" applyBorder="1" applyAlignment="1">
      <alignment horizontal="left" vertical="center"/>
    </xf>
    <xf numFmtId="0" fontId="8" fillId="2" borderId="4" xfId="0" applyFont="1" applyFill="1" applyBorder="1" applyAlignment="1">
      <alignment horizontal="left" vertical="center" wrapText="1"/>
    </xf>
    <xf numFmtId="0" fontId="8" fillId="2" borderId="5" xfId="0" applyFont="1" applyFill="1" applyBorder="1" applyAlignment="1">
      <alignment horizontal="left" vertical="center" wrapText="1"/>
    </xf>
    <xf numFmtId="164" fontId="31" fillId="3" borderId="10" xfId="1" applyFont="1" applyFill="1" applyBorder="1" applyAlignment="1">
      <alignment horizontal="center" vertical="center"/>
    </xf>
    <xf numFmtId="0" fontId="42" fillId="31" borderId="7" xfId="0" applyFont="1" applyFill="1" applyBorder="1" applyAlignment="1">
      <alignment horizontal="center" vertical="center"/>
    </xf>
    <xf numFmtId="0" fontId="42" fillId="31" borderId="11" xfId="0" applyFont="1" applyFill="1" applyBorder="1" applyAlignment="1">
      <alignment horizontal="center" vertical="center"/>
    </xf>
    <xf numFmtId="0" fontId="42" fillId="31" borderId="11" xfId="0" applyFont="1" applyFill="1" applyBorder="1" applyAlignment="1">
      <alignment horizontal="center" vertical="center" wrapText="1"/>
    </xf>
    <xf numFmtId="0" fontId="42" fillId="31" borderId="10" xfId="0" applyFont="1" applyFill="1" applyBorder="1" applyAlignment="1">
      <alignment horizontal="center" vertical="center" wrapText="1"/>
    </xf>
    <xf numFmtId="0" fontId="42" fillId="31" borderId="7" xfId="0" applyFont="1" applyFill="1" applyBorder="1" applyAlignment="1">
      <alignment horizontal="center" vertical="top" wrapText="1"/>
    </xf>
    <xf numFmtId="0" fontId="42" fillId="31" borderId="8" xfId="0" applyFont="1" applyFill="1" applyBorder="1" applyAlignment="1">
      <alignment horizontal="center" vertical="top" wrapText="1"/>
    </xf>
    <xf numFmtId="0" fontId="7" fillId="0" borderId="7" xfId="0" applyFont="1" applyBorder="1" applyAlignment="1">
      <alignment horizontal="center"/>
    </xf>
    <xf numFmtId="0" fontId="7" fillId="0" borderId="8" xfId="0" applyFont="1" applyBorder="1" applyAlignment="1">
      <alignment horizontal="center"/>
    </xf>
    <xf numFmtId="0" fontId="7" fillId="0" borderId="11" xfId="0" applyFont="1" applyBorder="1" applyAlignment="1">
      <alignment horizontal="center"/>
    </xf>
    <xf numFmtId="0" fontId="7" fillId="0" borderId="1" xfId="0" applyFont="1" applyBorder="1" applyAlignment="1">
      <alignment horizontal="left" vertical="top" wrapText="1"/>
    </xf>
    <xf numFmtId="0" fontId="7" fillId="0" borderId="25" xfId="0" applyFont="1" applyBorder="1" applyAlignment="1">
      <alignment horizontal="left" vertical="top" wrapText="1"/>
    </xf>
    <xf numFmtId="0" fontId="7" fillId="0" borderId="23" xfId="0" applyFont="1" applyBorder="1" applyAlignment="1">
      <alignment horizontal="left" vertical="top" wrapText="1"/>
    </xf>
    <xf numFmtId="0" fontId="7" fillId="0" borderId="2" xfId="0" applyFont="1" applyBorder="1" applyAlignment="1">
      <alignment horizontal="left" vertical="top" wrapText="1"/>
    </xf>
    <xf numFmtId="0" fontId="7" fillId="0" borderId="0" xfId="0" applyFont="1" applyBorder="1" applyAlignment="1">
      <alignment horizontal="left" vertical="top" wrapText="1"/>
    </xf>
    <xf numFmtId="0" fontId="7" fillId="0" borderId="3" xfId="0" applyFont="1" applyBorder="1" applyAlignment="1">
      <alignment horizontal="left" vertical="top" wrapText="1"/>
    </xf>
    <xf numFmtId="0" fontId="7" fillId="0" borderId="4" xfId="0" applyFont="1" applyBorder="1" applyAlignment="1">
      <alignment horizontal="left" vertical="top" wrapText="1"/>
    </xf>
    <xf numFmtId="0" fontId="7" fillId="0" borderId="5" xfId="0" applyFont="1" applyBorder="1" applyAlignment="1">
      <alignment horizontal="left" vertical="top" wrapText="1"/>
    </xf>
    <xf numFmtId="0" fontId="7" fillId="0" borderId="24" xfId="0" applyFont="1" applyBorder="1" applyAlignment="1">
      <alignment horizontal="left" vertical="top" wrapText="1"/>
    </xf>
    <xf numFmtId="0" fontId="0" fillId="0" borderId="7" xfId="0" applyBorder="1" applyAlignment="1">
      <alignment horizontal="center"/>
    </xf>
    <xf numFmtId="0" fontId="0" fillId="0" borderId="8" xfId="0" applyBorder="1" applyAlignment="1">
      <alignment horizontal="center"/>
    </xf>
    <xf numFmtId="0" fontId="0" fillId="0" borderId="25" xfId="0" applyBorder="1" applyAlignment="1">
      <alignment horizontal="center"/>
    </xf>
    <xf numFmtId="0" fontId="0" fillId="0" borderId="11" xfId="0" applyBorder="1" applyAlignment="1">
      <alignment horizontal="center"/>
    </xf>
    <xf numFmtId="0" fontId="8" fillId="0" borderId="7" xfId="0" applyFont="1" applyBorder="1" applyAlignment="1">
      <alignment horizontal="right"/>
    </xf>
    <xf numFmtId="0" fontId="8" fillId="0" borderId="8" xfId="0" applyFont="1" applyBorder="1" applyAlignment="1">
      <alignment horizontal="right"/>
    </xf>
    <xf numFmtId="0" fontId="8" fillId="0" borderId="11" xfId="0" applyFont="1" applyBorder="1" applyAlignment="1">
      <alignment horizontal="right"/>
    </xf>
    <xf numFmtId="0" fontId="0" fillId="0" borderId="10" xfId="0" applyBorder="1" applyAlignment="1">
      <alignment horizontal="center"/>
    </xf>
    <xf numFmtId="0" fontId="8" fillId="0" borderId="10" xfId="0" applyFont="1" applyBorder="1" applyAlignment="1">
      <alignment horizontal="left"/>
    </xf>
    <xf numFmtId="2" fontId="8" fillId="0" borderId="10" xfId="0" applyNumberFormat="1" applyFont="1" applyBorder="1" applyAlignment="1">
      <alignment horizontal="right"/>
    </xf>
    <xf numFmtId="0" fontId="8" fillId="0" borderId="10" xfId="0" applyFont="1" applyBorder="1" applyAlignment="1">
      <alignment horizontal="right"/>
    </xf>
    <xf numFmtId="0" fontId="8" fillId="0" borderId="10" xfId="0" applyFont="1" applyBorder="1" applyAlignment="1">
      <alignment horizontal="center"/>
    </xf>
    <xf numFmtId="0" fontId="8" fillId="0" borderId="10" xfId="0" applyFont="1" applyBorder="1" applyAlignment="1">
      <alignment horizontal="center" vertical="center"/>
    </xf>
    <xf numFmtId="0" fontId="7" fillId="0" borderId="1" xfId="0" applyFont="1" applyFill="1" applyBorder="1" applyAlignment="1">
      <alignment horizontal="center" vertical="center"/>
    </xf>
    <xf numFmtId="0" fontId="7" fillId="0" borderId="23" xfId="0" applyFont="1" applyFill="1" applyBorder="1" applyAlignment="1">
      <alignment horizontal="center" vertical="center"/>
    </xf>
    <xf numFmtId="0" fontId="7" fillId="0" borderId="4" xfId="0" applyFont="1" applyFill="1" applyBorder="1" applyAlignment="1">
      <alignment horizontal="center" vertical="center"/>
    </xf>
    <xf numFmtId="0" fontId="7" fillId="0" borderId="24" xfId="0" applyFont="1" applyFill="1" applyBorder="1" applyAlignment="1">
      <alignment horizontal="center" vertical="center"/>
    </xf>
    <xf numFmtId="0" fontId="42" fillId="31" borderId="7" xfId="0" applyFont="1" applyFill="1" applyBorder="1" applyAlignment="1">
      <alignment horizontal="center" vertical="center" wrapText="1"/>
    </xf>
    <xf numFmtId="0" fontId="42" fillId="31" borderId="8" xfId="0" applyFont="1" applyFill="1" applyBorder="1" applyAlignment="1">
      <alignment horizontal="center" vertical="center" wrapText="1"/>
    </xf>
    <xf numFmtId="164" fontId="31" fillId="3" borderId="10" xfId="1" applyFont="1" applyFill="1" applyBorder="1" applyAlignment="1">
      <alignment horizontal="center" vertical="center" wrapText="1"/>
    </xf>
    <xf numFmtId="4" fontId="34" fillId="0" borderId="6" xfId="1" applyNumberFormat="1" applyFont="1" applyBorder="1" applyAlignment="1">
      <alignment horizontal="center" vertical="center" textRotation="255"/>
    </xf>
    <xf numFmtId="4" fontId="34" fillId="0" borderId="22" xfId="1" applyNumberFormat="1" applyFont="1" applyBorder="1" applyAlignment="1">
      <alignment horizontal="center" vertical="center" textRotation="255"/>
    </xf>
    <xf numFmtId="4" fontId="34" fillId="0" borderId="9" xfId="1" applyNumberFormat="1" applyFont="1" applyBorder="1" applyAlignment="1">
      <alignment horizontal="center" vertical="center" textRotation="255"/>
    </xf>
    <xf numFmtId="169" fontId="31" fillId="28" borderId="6" xfId="1" applyNumberFormat="1" applyFont="1" applyFill="1" applyBorder="1" applyAlignment="1">
      <alignment horizontal="center" vertical="center" textRotation="60" wrapText="1"/>
    </xf>
    <xf numFmtId="169" fontId="31" fillId="28" borderId="22" xfId="1" applyNumberFormat="1" applyFont="1" applyFill="1" applyBorder="1" applyAlignment="1">
      <alignment horizontal="center" vertical="center" textRotation="60" wrapText="1"/>
    </xf>
    <xf numFmtId="169" fontId="31" fillId="28" borderId="9" xfId="1" applyNumberFormat="1" applyFont="1" applyFill="1" applyBorder="1" applyAlignment="1">
      <alignment horizontal="center" vertical="center" textRotation="60" wrapText="1"/>
    </xf>
    <xf numFmtId="164" fontId="31" fillId="3" borderId="10" xfId="1" applyFont="1" applyFill="1" applyBorder="1" applyAlignment="1">
      <alignment horizontal="center" vertical="top" wrapText="1"/>
    </xf>
  </cellXfs>
  <cellStyles count="89">
    <cellStyle name="20% - Accent1" xfId="6" xr:uid="{00000000-0005-0000-0000-000000000000}"/>
    <cellStyle name="20% - Accent2" xfId="7" xr:uid="{00000000-0005-0000-0000-000001000000}"/>
    <cellStyle name="20% - Accent3" xfId="8" xr:uid="{00000000-0005-0000-0000-000002000000}"/>
    <cellStyle name="20% - Accent4" xfId="9" xr:uid="{00000000-0005-0000-0000-000003000000}"/>
    <cellStyle name="20% - Accent5" xfId="10" xr:uid="{00000000-0005-0000-0000-000004000000}"/>
    <cellStyle name="20% - Accent6" xfId="11" xr:uid="{00000000-0005-0000-0000-000005000000}"/>
    <cellStyle name="40% - Accent1" xfId="12" xr:uid="{00000000-0005-0000-0000-000006000000}"/>
    <cellStyle name="40% - Accent2" xfId="13" xr:uid="{00000000-0005-0000-0000-000007000000}"/>
    <cellStyle name="40% - Accent3" xfId="14" xr:uid="{00000000-0005-0000-0000-000008000000}"/>
    <cellStyle name="40% - Accent4" xfId="15" xr:uid="{00000000-0005-0000-0000-000009000000}"/>
    <cellStyle name="40% - Accent5" xfId="16" xr:uid="{00000000-0005-0000-0000-00000A000000}"/>
    <cellStyle name="40% - Accent6" xfId="17" xr:uid="{00000000-0005-0000-0000-00000B000000}"/>
    <cellStyle name="60% - Accent1" xfId="18" xr:uid="{00000000-0005-0000-0000-00000C000000}"/>
    <cellStyle name="60% - Accent2" xfId="19" xr:uid="{00000000-0005-0000-0000-00000D000000}"/>
    <cellStyle name="60% - Accent3" xfId="20" xr:uid="{00000000-0005-0000-0000-00000E000000}"/>
    <cellStyle name="60% - Accent4" xfId="21" xr:uid="{00000000-0005-0000-0000-00000F000000}"/>
    <cellStyle name="60% - Accent5" xfId="22" xr:uid="{00000000-0005-0000-0000-000010000000}"/>
    <cellStyle name="60% - Accent6" xfId="23" xr:uid="{00000000-0005-0000-0000-000011000000}"/>
    <cellStyle name="Accent1" xfId="24" xr:uid="{00000000-0005-0000-0000-000012000000}"/>
    <cellStyle name="Accent2" xfId="25" xr:uid="{00000000-0005-0000-0000-000013000000}"/>
    <cellStyle name="Accent3" xfId="26" xr:uid="{00000000-0005-0000-0000-000014000000}"/>
    <cellStyle name="Accent4" xfId="27" xr:uid="{00000000-0005-0000-0000-000015000000}"/>
    <cellStyle name="Accent5" xfId="28" xr:uid="{00000000-0005-0000-0000-000016000000}"/>
    <cellStyle name="Accent6" xfId="29" xr:uid="{00000000-0005-0000-0000-000017000000}"/>
    <cellStyle name="asd" xfId="30" xr:uid="{00000000-0005-0000-0000-000018000000}"/>
    <cellStyle name="Bad" xfId="31" xr:uid="{00000000-0005-0000-0000-000019000000}"/>
    <cellStyle name="Calculation" xfId="32" xr:uid="{00000000-0005-0000-0000-00001A000000}"/>
    <cellStyle name="Check Cell" xfId="33" xr:uid="{00000000-0005-0000-0000-00001B000000}"/>
    <cellStyle name="Comma 2" xfId="34" xr:uid="{00000000-0005-0000-0000-00001C000000}"/>
    <cellStyle name="Comma 2 2" xfId="65" xr:uid="{00000000-0005-0000-0000-00001D000000}"/>
    <cellStyle name="Euro" xfId="35" xr:uid="{00000000-0005-0000-0000-00001E000000}"/>
    <cellStyle name="Euro 2" xfId="66" xr:uid="{00000000-0005-0000-0000-00001F000000}"/>
    <cellStyle name="Explanatory Text" xfId="36" xr:uid="{00000000-0005-0000-0000-000020000000}"/>
    <cellStyle name="Good" xfId="37" xr:uid="{00000000-0005-0000-0000-000021000000}"/>
    <cellStyle name="Heading 1" xfId="38" xr:uid="{00000000-0005-0000-0000-000022000000}"/>
    <cellStyle name="Heading 2" xfId="39" xr:uid="{00000000-0005-0000-0000-000023000000}"/>
    <cellStyle name="Heading 3" xfId="40" xr:uid="{00000000-0005-0000-0000-000024000000}"/>
    <cellStyle name="Heading 4" xfId="41" xr:uid="{00000000-0005-0000-0000-000025000000}"/>
    <cellStyle name="Input" xfId="42" xr:uid="{00000000-0005-0000-0000-000026000000}"/>
    <cellStyle name="Linked Cell" xfId="43" xr:uid="{00000000-0005-0000-0000-000027000000}"/>
    <cellStyle name="Moeda" xfId="83" builtinId="4"/>
    <cellStyle name="Moeda 2" xfId="44" xr:uid="{00000000-0005-0000-0000-000029000000}"/>
    <cellStyle name="Neutral" xfId="45" xr:uid="{00000000-0005-0000-0000-00002A000000}"/>
    <cellStyle name="Normal" xfId="0" builtinId="0"/>
    <cellStyle name="Normal 2" xfId="46" xr:uid="{00000000-0005-0000-0000-00002C000000}"/>
    <cellStyle name="Normal 2 2" xfId="86" xr:uid="{00000000-0005-0000-0000-00002D000000}"/>
    <cellStyle name="Normal 3" xfId="3" xr:uid="{00000000-0005-0000-0000-00002E000000}"/>
    <cellStyle name="Normal 3 2" xfId="64" xr:uid="{00000000-0005-0000-0000-00002F000000}"/>
    <cellStyle name="Normal 4" xfId="58" xr:uid="{00000000-0005-0000-0000-000030000000}"/>
    <cellStyle name="Normal 4 2" xfId="61" xr:uid="{00000000-0005-0000-0000-000031000000}"/>
    <cellStyle name="Normal 4 2 2" xfId="80" xr:uid="{00000000-0005-0000-0000-000032000000}"/>
    <cellStyle name="Normal 4 3" xfId="79" xr:uid="{00000000-0005-0000-0000-000033000000}"/>
    <cellStyle name="Normal 4 3 2" xfId="82" xr:uid="{00000000-0005-0000-0000-000034000000}"/>
    <cellStyle name="Normal 4 4" xfId="85" xr:uid="{00000000-0005-0000-0000-000035000000}"/>
    <cellStyle name="Normal 5" xfId="76" xr:uid="{00000000-0005-0000-0000-000036000000}"/>
    <cellStyle name="Normal 5 2" xfId="88" xr:uid="{00000000-0005-0000-0000-000037000000}"/>
    <cellStyle name="Normal 6" xfId="75" xr:uid="{00000000-0005-0000-0000-000038000000}"/>
    <cellStyle name="Normal 7" xfId="81" xr:uid="{00000000-0005-0000-0000-000039000000}"/>
    <cellStyle name="Normal_Replanilhamento T-1 - 18-02-08" xfId="4" xr:uid="{00000000-0005-0000-0000-00003A000000}"/>
    <cellStyle name="Note" xfId="47" xr:uid="{00000000-0005-0000-0000-00003B000000}"/>
    <cellStyle name="Note 2" xfId="67" xr:uid="{00000000-0005-0000-0000-00003C000000}"/>
    <cellStyle name="Output" xfId="48" xr:uid="{00000000-0005-0000-0000-00003D000000}"/>
    <cellStyle name="Percent 2" xfId="49" xr:uid="{00000000-0005-0000-0000-00003E000000}"/>
    <cellStyle name="Percent 2 2" xfId="68" xr:uid="{00000000-0005-0000-0000-00003F000000}"/>
    <cellStyle name="Porcentagem" xfId="84" builtinId="5"/>
    <cellStyle name="Porcentagem 2" xfId="50" xr:uid="{00000000-0005-0000-0000-000041000000}"/>
    <cellStyle name="Porcentagem 2 2" xfId="51" xr:uid="{00000000-0005-0000-0000-000042000000}"/>
    <cellStyle name="Porcentagem 2 2 2" xfId="70" xr:uid="{00000000-0005-0000-0000-000043000000}"/>
    <cellStyle name="Porcentagem 2 3" xfId="69" xr:uid="{00000000-0005-0000-0000-000044000000}"/>
    <cellStyle name="Separador de milhares 2" xfId="2" xr:uid="{00000000-0005-0000-0000-000045000000}"/>
    <cellStyle name="Separador de milhares 2 2" xfId="63" xr:uid="{00000000-0005-0000-0000-000046000000}"/>
    <cellStyle name="Separador de milhares 2 3" xfId="78" xr:uid="{00000000-0005-0000-0000-000047000000}"/>
    <cellStyle name="Separador de milhares 3" xfId="52" xr:uid="{00000000-0005-0000-0000-000048000000}"/>
    <cellStyle name="Separador de milhares 3 2" xfId="71" xr:uid="{00000000-0005-0000-0000-000049000000}"/>
    <cellStyle name="Separador de milhares 6" xfId="59" xr:uid="{00000000-0005-0000-0000-00004A000000}"/>
    <cellStyle name="Separador de milhares 6 2" xfId="73" xr:uid="{00000000-0005-0000-0000-00004B000000}"/>
    <cellStyle name="Separador de milhares_Replanilhamento T-1 - 18-02-08" xfId="5" xr:uid="{00000000-0005-0000-0000-00004C000000}"/>
    <cellStyle name="Title" xfId="53" xr:uid="{00000000-0005-0000-0000-00004D000000}"/>
    <cellStyle name="Título 1 1" xfId="54" xr:uid="{00000000-0005-0000-0000-00004E000000}"/>
    <cellStyle name="Título 1 1 1" xfId="55" xr:uid="{00000000-0005-0000-0000-00004F000000}"/>
    <cellStyle name="Vírgula" xfId="1" builtinId="3"/>
    <cellStyle name="Vírgula 2" xfId="57" xr:uid="{00000000-0005-0000-0000-000051000000}"/>
    <cellStyle name="Vírgula 2 2" xfId="72" xr:uid="{00000000-0005-0000-0000-000052000000}"/>
    <cellStyle name="Vírgula 3" xfId="60" xr:uid="{00000000-0005-0000-0000-000053000000}"/>
    <cellStyle name="Vírgula 3 2" xfId="74" xr:uid="{00000000-0005-0000-0000-000054000000}"/>
    <cellStyle name="Vírgula 4" xfId="62" xr:uid="{00000000-0005-0000-0000-000055000000}"/>
    <cellStyle name="Vírgula 5" xfId="77" xr:uid="{00000000-0005-0000-0000-000056000000}"/>
    <cellStyle name="Vírgula 6" xfId="87" xr:uid="{00000000-0005-0000-0000-000057000000}"/>
    <cellStyle name="Warning Text" xfId="56" xr:uid="{00000000-0005-0000-0000-000058000000}"/>
  </cellStyles>
  <dxfs count="1">
    <dxf>
      <font>
        <color theme="0"/>
      </font>
    </dxf>
  </dxfs>
  <tableStyles count="0" defaultTableStyle="TableStyleMedium2" defaultPivotStyle="PivotStyleLight16"/>
  <colors>
    <mruColors>
      <color rgb="FFFFFF99"/>
      <color rgb="FFFF66CC"/>
      <color rgb="FFFFFFCC"/>
      <color rgb="FFF2F2F2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495300</xdr:colOff>
      <xdr:row>106</xdr:row>
      <xdr:rowOff>0</xdr:rowOff>
    </xdr:from>
    <xdr:to>
      <xdr:col>1</xdr:col>
      <xdr:colOff>495300</xdr:colOff>
      <xdr:row>106</xdr:row>
      <xdr:rowOff>38100</xdr:rowOff>
    </xdr:to>
    <xdr:sp macro="" textlink="">
      <xdr:nvSpPr>
        <xdr:cNvPr id="4" name="Text Box 101">
          <a:extLst>
            <a:ext uri="{FF2B5EF4-FFF2-40B4-BE49-F238E27FC236}">
              <a16:creationId xmlns:a16="http://schemas.microsoft.com/office/drawing/2014/main" id="{00000000-0008-0000-0200-000004000000}"/>
            </a:ext>
          </a:extLst>
        </xdr:cNvPr>
        <xdr:cNvSpPr txBox="1">
          <a:spLocks noChangeArrowheads="1"/>
        </xdr:cNvSpPr>
      </xdr:nvSpPr>
      <xdr:spPr bwMode="auto">
        <a:xfrm>
          <a:off x="1619250" y="90316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106</xdr:row>
      <xdr:rowOff>0</xdr:rowOff>
    </xdr:from>
    <xdr:to>
      <xdr:col>1</xdr:col>
      <xdr:colOff>495300</xdr:colOff>
      <xdr:row>106</xdr:row>
      <xdr:rowOff>38100</xdr:rowOff>
    </xdr:to>
    <xdr:sp macro="" textlink="">
      <xdr:nvSpPr>
        <xdr:cNvPr id="5" name="Text Box 102">
          <a:extLst>
            <a:ext uri="{FF2B5EF4-FFF2-40B4-BE49-F238E27FC236}">
              <a16:creationId xmlns:a16="http://schemas.microsoft.com/office/drawing/2014/main" id="{00000000-0008-0000-0200-000005000000}"/>
            </a:ext>
          </a:extLst>
        </xdr:cNvPr>
        <xdr:cNvSpPr txBox="1">
          <a:spLocks noChangeArrowheads="1"/>
        </xdr:cNvSpPr>
      </xdr:nvSpPr>
      <xdr:spPr bwMode="auto">
        <a:xfrm>
          <a:off x="1619250" y="90316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106</xdr:row>
      <xdr:rowOff>0</xdr:rowOff>
    </xdr:from>
    <xdr:to>
      <xdr:col>2</xdr:col>
      <xdr:colOff>95250</xdr:colOff>
      <xdr:row>106</xdr:row>
      <xdr:rowOff>19050</xdr:rowOff>
    </xdr:to>
    <xdr:sp macro="" textlink="">
      <xdr:nvSpPr>
        <xdr:cNvPr id="6" name="Text Box 103">
          <a:extLst>
            <a:ext uri="{FF2B5EF4-FFF2-40B4-BE49-F238E27FC236}">
              <a16:creationId xmlns:a16="http://schemas.microsoft.com/office/drawing/2014/main" id="{00000000-0008-0000-0200-000006000000}"/>
            </a:ext>
          </a:extLst>
        </xdr:cNvPr>
        <xdr:cNvSpPr txBox="1">
          <a:spLocks noChangeArrowheads="1"/>
        </xdr:cNvSpPr>
      </xdr:nvSpPr>
      <xdr:spPr bwMode="auto">
        <a:xfrm>
          <a:off x="8086725" y="903160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106</xdr:row>
      <xdr:rowOff>0</xdr:rowOff>
    </xdr:from>
    <xdr:to>
      <xdr:col>2</xdr:col>
      <xdr:colOff>95250</xdr:colOff>
      <xdr:row>106</xdr:row>
      <xdr:rowOff>19050</xdr:rowOff>
    </xdr:to>
    <xdr:sp macro="" textlink="">
      <xdr:nvSpPr>
        <xdr:cNvPr id="7" name="Text Box 104">
          <a:extLst>
            <a:ext uri="{FF2B5EF4-FFF2-40B4-BE49-F238E27FC236}">
              <a16:creationId xmlns:a16="http://schemas.microsoft.com/office/drawing/2014/main" id="{00000000-0008-0000-0200-000007000000}"/>
            </a:ext>
          </a:extLst>
        </xdr:cNvPr>
        <xdr:cNvSpPr txBox="1">
          <a:spLocks noChangeArrowheads="1"/>
        </xdr:cNvSpPr>
      </xdr:nvSpPr>
      <xdr:spPr bwMode="auto">
        <a:xfrm>
          <a:off x="8086725" y="903160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106</xdr:row>
      <xdr:rowOff>0</xdr:rowOff>
    </xdr:from>
    <xdr:to>
      <xdr:col>2</xdr:col>
      <xdr:colOff>95250</xdr:colOff>
      <xdr:row>106</xdr:row>
      <xdr:rowOff>19050</xdr:rowOff>
    </xdr:to>
    <xdr:sp macro="" textlink="">
      <xdr:nvSpPr>
        <xdr:cNvPr id="8" name="Text Box 105">
          <a:extLst>
            <a:ext uri="{FF2B5EF4-FFF2-40B4-BE49-F238E27FC236}">
              <a16:creationId xmlns:a16="http://schemas.microsoft.com/office/drawing/2014/main" id="{00000000-0008-0000-0200-000008000000}"/>
            </a:ext>
          </a:extLst>
        </xdr:cNvPr>
        <xdr:cNvSpPr txBox="1">
          <a:spLocks noChangeArrowheads="1"/>
        </xdr:cNvSpPr>
      </xdr:nvSpPr>
      <xdr:spPr bwMode="auto">
        <a:xfrm>
          <a:off x="8086725" y="903160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106</xdr:row>
      <xdr:rowOff>0</xdr:rowOff>
    </xdr:from>
    <xdr:to>
      <xdr:col>2</xdr:col>
      <xdr:colOff>95250</xdr:colOff>
      <xdr:row>106</xdr:row>
      <xdr:rowOff>19050</xdr:rowOff>
    </xdr:to>
    <xdr:sp macro="" textlink="">
      <xdr:nvSpPr>
        <xdr:cNvPr id="9" name="Text Box 106">
          <a:extLst>
            <a:ext uri="{FF2B5EF4-FFF2-40B4-BE49-F238E27FC236}">
              <a16:creationId xmlns:a16="http://schemas.microsoft.com/office/drawing/2014/main" id="{00000000-0008-0000-0200-000009000000}"/>
            </a:ext>
          </a:extLst>
        </xdr:cNvPr>
        <xdr:cNvSpPr txBox="1">
          <a:spLocks noChangeArrowheads="1"/>
        </xdr:cNvSpPr>
      </xdr:nvSpPr>
      <xdr:spPr bwMode="auto">
        <a:xfrm>
          <a:off x="8086725" y="903160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106</xdr:row>
      <xdr:rowOff>0</xdr:rowOff>
    </xdr:from>
    <xdr:to>
      <xdr:col>2</xdr:col>
      <xdr:colOff>95250</xdr:colOff>
      <xdr:row>106</xdr:row>
      <xdr:rowOff>19050</xdr:rowOff>
    </xdr:to>
    <xdr:sp macro="" textlink="">
      <xdr:nvSpPr>
        <xdr:cNvPr id="10" name="Text Box 107">
          <a:extLst>
            <a:ext uri="{FF2B5EF4-FFF2-40B4-BE49-F238E27FC236}">
              <a16:creationId xmlns:a16="http://schemas.microsoft.com/office/drawing/2014/main" id="{00000000-0008-0000-0200-00000A000000}"/>
            </a:ext>
          </a:extLst>
        </xdr:cNvPr>
        <xdr:cNvSpPr txBox="1">
          <a:spLocks noChangeArrowheads="1"/>
        </xdr:cNvSpPr>
      </xdr:nvSpPr>
      <xdr:spPr bwMode="auto">
        <a:xfrm>
          <a:off x="8086725" y="903160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106</xdr:row>
      <xdr:rowOff>0</xdr:rowOff>
    </xdr:from>
    <xdr:to>
      <xdr:col>2</xdr:col>
      <xdr:colOff>95250</xdr:colOff>
      <xdr:row>106</xdr:row>
      <xdr:rowOff>19050</xdr:rowOff>
    </xdr:to>
    <xdr:sp macro="" textlink="">
      <xdr:nvSpPr>
        <xdr:cNvPr id="11" name="Text Box 108">
          <a:extLst>
            <a:ext uri="{FF2B5EF4-FFF2-40B4-BE49-F238E27FC236}">
              <a16:creationId xmlns:a16="http://schemas.microsoft.com/office/drawing/2014/main" id="{00000000-0008-0000-0200-00000B000000}"/>
            </a:ext>
          </a:extLst>
        </xdr:cNvPr>
        <xdr:cNvSpPr txBox="1">
          <a:spLocks noChangeArrowheads="1"/>
        </xdr:cNvSpPr>
      </xdr:nvSpPr>
      <xdr:spPr bwMode="auto">
        <a:xfrm>
          <a:off x="8086725" y="903160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106</xdr:row>
      <xdr:rowOff>0</xdr:rowOff>
    </xdr:from>
    <xdr:to>
      <xdr:col>2</xdr:col>
      <xdr:colOff>95250</xdr:colOff>
      <xdr:row>106</xdr:row>
      <xdr:rowOff>19050</xdr:rowOff>
    </xdr:to>
    <xdr:sp macro="" textlink="">
      <xdr:nvSpPr>
        <xdr:cNvPr id="12" name="Text Box 109">
          <a:extLst>
            <a:ext uri="{FF2B5EF4-FFF2-40B4-BE49-F238E27FC236}">
              <a16:creationId xmlns:a16="http://schemas.microsoft.com/office/drawing/2014/main" id="{00000000-0008-0000-0200-00000C000000}"/>
            </a:ext>
          </a:extLst>
        </xdr:cNvPr>
        <xdr:cNvSpPr txBox="1">
          <a:spLocks noChangeArrowheads="1"/>
        </xdr:cNvSpPr>
      </xdr:nvSpPr>
      <xdr:spPr bwMode="auto">
        <a:xfrm>
          <a:off x="8086725" y="903160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106</xdr:row>
      <xdr:rowOff>0</xdr:rowOff>
    </xdr:from>
    <xdr:to>
      <xdr:col>2</xdr:col>
      <xdr:colOff>95250</xdr:colOff>
      <xdr:row>106</xdr:row>
      <xdr:rowOff>19050</xdr:rowOff>
    </xdr:to>
    <xdr:sp macro="" textlink="">
      <xdr:nvSpPr>
        <xdr:cNvPr id="13" name="Text Box 110">
          <a:extLst>
            <a:ext uri="{FF2B5EF4-FFF2-40B4-BE49-F238E27FC236}">
              <a16:creationId xmlns:a16="http://schemas.microsoft.com/office/drawing/2014/main" id="{00000000-0008-0000-0200-00000D000000}"/>
            </a:ext>
          </a:extLst>
        </xdr:cNvPr>
        <xdr:cNvSpPr txBox="1">
          <a:spLocks noChangeArrowheads="1"/>
        </xdr:cNvSpPr>
      </xdr:nvSpPr>
      <xdr:spPr bwMode="auto">
        <a:xfrm>
          <a:off x="8086725" y="903160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106</xdr:row>
      <xdr:rowOff>0</xdr:rowOff>
    </xdr:from>
    <xdr:to>
      <xdr:col>2</xdr:col>
      <xdr:colOff>95250</xdr:colOff>
      <xdr:row>106</xdr:row>
      <xdr:rowOff>19050</xdr:rowOff>
    </xdr:to>
    <xdr:sp macro="" textlink="">
      <xdr:nvSpPr>
        <xdr:cNvPr id="14" name="Text Box 111">
          <a:extLst>
            <a:ext uri="{FF2B5EF4-FFF2-40B4-BE49-F238E27FC236}">
              <a16:creationId xmlns:a16="http://schemas.microsoft.com/office/drawing/2014/main" id="{00000000-0008-0000-0200-00000E000000}"/>
            </a:ext>
          </a:extLst>
        </xdr:cNvPr>
        <xdr:cNvSpPr txBox="1">
          <a:spLocks noChangeArrowheads="1"/>
        </xdr:cNvSpPr>
      </xdr:nvSpPr>
      <xdr:spPr bwMode="auto">
        <a:xfrm>
          <a:off x="8086725" y="903160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106</xdr:row>
      <xdr:rowOff>0</xdr:rowOff>
    </xdr:from>
    <xdr:to>
      <xdr:col>2</xdr:col>
      <xdr:colOff>95250</xdr:colOff>
      <xdr:row>106</xdr:row>
      <xdr:rowOff>19050</xdr:rowOff>
    </xdr:to>
    <xdr:sp macro="" textlink="">
      <xdr:nvSpPr>
        <xdr:cNvPr id="15" name="Text Box 112">
          <a:extLst>
            <a:ext uri="{FF2B5EF4-FFF2-40B4-BE49-F238E27FC236}">
              <a16:creationId xmlns:a16="http://schemas.microsoft.com/office/drawing/2014/main" id="{00000000-0008-0000-0200-00000F000000}"/>
            </a:ext>
          </a:extLst>
        </xdr:cNvPr>
        <xdr:cNvSpPr txBox="1">
          <a:spLocks noChangeArrowheads="1"/>
        </xdr:cNvSpPr>
      </xdr:nvSpPr>
      <xdr:spPr bwMode="auto">
        <a:xfrm>
          <a:off x="8086725" y="903160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106</xdr:row>
      <xdr:rowOff>0</xdr:rowOff>
    </xdr:from>
    <xdr:to>
      <xdr:col>2</xdr:col>
      <xdr:colOff>95250</xdr:colOff>
      <xdr:row>106</xdr:row>
      <xdr:rowOff>19050</xdr:rowOff>
    </xdr:to>
    <xdr:sp macro="" textlink="">
      <xdr:nvSpPr>
        <xdr:cNvPr id="16" name="Text Box 113">
          <a:extLst>
            <a:ext uri="{FF2B5EF4-FFF2-40B4-BE49-F238E27FC236}">
              <a16:creationId xmlns:a16="http://schemas.microsoft.com/office/drawing/2014/main" id="{00000000-0008-0000-0200-000010000000}"/>
            </a:ext>
          </a:extLst>
        </xdr:cNvPr>
        <xdr:cNvSpPr txBox="1">
          <a:spLocks noChangeArrowheads="1"/>
        </xdr:cNvSpPr>
      </xdr:nvSpPr>
      <xdr:spPr bwMode="auto">
        <a:xfrm>
          <a:off x="8086725" y="903160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106</xdr:row>
      <xdr:rowOff>0</xdr:rowOff>
    </xdr:from>
    <xdr:to>
      <xdr:col>2</xdr:col>
      <xdr:colOff>95250</xdr:colOff>
      <xdr:row>106</xdr:row>
      <xdr:rowOff>19050</xdr:rowOff>
    </xdr:to>
    <xdr:sp macro="" textlink="">
      <xdr:nvSpPr>
        <xdr:cNvPr id="17" name="Text Box 114">
          <a:extLst>
            <a:ext uri="{FF2B5EF4-FFF2-40B4-BE49-F238E27FC236}">
              <a16:creationId xmlns:a16="http://schemas.microsoft.com/office/drawing/2014/main" id="{00000000-0008-0000-0200-000011000000}"/>
            </a:ext>
          </a:extLst>
        </xdr:cNvPr>
        <xdr:cNvSpPr txBox="1">
          <a:spLocks noChangeArrowheads="1"/>
        </xdr:cNvSpPr>
      </xdr:nvSpPr>
      <xdr:spPr bwMode="auto">
        <a:xfrm>
          <a:off x="8086725" y="903160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106</xdr:row>
      <xdr:rowOff>0</xdr:rowOff>
    </xdr:from>
    <xdr:to>
      <xdr:col>2</xdr:col>
      <xdr:colOff>95250</xdr:colOff>
      <xdr:row>106</xdr:row>
      <xdr:rowOff>19050</xdr:rowOff>
    </xdr:to>
    <xdr:sp macro="" textlink="">
      <xdr:nvSpPr>
        <xdr:cNvPr id="18" name="Text Box 115">
          <a:extLst>
            <a:ext uri="{FF2B5EF4-FFF2-40B4-BE49-F238E27FC236}">
              <a16:creationId xmlns:a16="http://schemas.microsoft.com/office/drawing/2014/main" id="{00000000-0008-0000-0200-000012000000}"/>
            </a:ext>
          </a:extLst>
        </xdr:cNvPr>
        <xdr:cNvSpPr txBox="1">
          <a:spLocks noChangeArrowheads="1"/>
        </xdr:cNvSpPr>
      </xdr:nvSpPr>
      <xdr:spPr bwMode="auto">
        <a:xfrm>
          <a:off x="8086725" y="903160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106</xdr:row>
      <xdr:rowOff>0</xdr:rowOff>
    </xdr:from>
    <xdr:to>
      <xdr:col>2</xdr:col>
      <xdr:colOff>95250</xdr:colOff>
      <xdr:row>106</xdr:row>
      <xdr:rowOff>19050</xdr:rowOff>
    </xdr:to>
    <xdr:sp macro="" textlink="">
      <xdr:nvSpPr>
        <xdr:cNvPr id="19" name="Text Box 116">
          <a:extLst>
            <a:ext uri="{FF2B5EF4-FFF2-40B4-BE49-F238E27FC236}">
              <a16:creationId xmlns:a16="http://schemas.microsoft.com/office/drawing/2014/main" id="{00000000-0008-0000-0200-000013000000}"/>
            </a:ext>
          </a:extLst>
        </xdr:cNvPr>
        <xdr:cNvSpPr txBox="1">
          <a:spLocks noChangeArrowheads="1"/>
        </xdr:cNvSpPr>
      </xdr:nvSpPr>
      <xdr:spPr bwMode="auto">
        <a:xfrm>
          <a:off x="8086725" y="903160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106</xdr:row>
      <xdr:rowOff>0</xdr:rowOff>
    </xdr:from>
    <xdr:to>
      <xdr:col>2</xdr:col>
      <xdr:colOff>95250</xdr:colOff>
      <xdr:row>106</xdr:row>
      <xdr:rowOff>19050</xdr:rowOff>
    </xdr:to>
    <xdr:sp macro="" textlink="">
      <xdr:nvSpPr>
        <xdr:cNvPr id="20" name="Text Box 117">
          <a:extLst>
            <a:ext uri="{FF2B5EF4-FFF2-40B4-BE49-F238E27FC236}">
              <a16:creationId xmlns:a16="http://schemas.microsoft.com/office/drawing/2014/main" id="{00000000-0008-0000-0200-000014000000}"/>
            </a:ext>
          </a:extLst>
        </xdr:cNvPr>
        <xdr:cNvSpPr txBox="1">
          <a:spLocks noChangeArrowheads="1"/>
        </xdr:cNvSpPr>
      </xdr:nvSpPr>
      <xdr:spPr bwMode="auto">
        <a:xfrm>
          <a:off x="8086725" y="903160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106</xdr:row>
      <xdr:rowOff>0</xdr:rowOff>
    </xdr:from>
    <xdr:to>
      <xdr:col>2</xdr:col>
      <xdr:colOff>95250</xdr:colOff>
      <xdr:row>106</xdr:row>
      <xdr:rowOff>19050</xdr:rowOff>
    </xdr:to>
    <xdr:sp macro="" textlink="">
      <xdr:nvSpPr>
        <xdr:cNvPr id="21" name="Text Box 118">
          <a:extLst>
            <a:ext uri="{FF2B5EF4-FFF2-40B4-BE49-F238E27FC236}">
              <a16:creationId xmlns:a16="http://schemas.microsoft.com/office/drawing/2014/main" id="{00000000-0008-0000-0200-000015000000}"/>
            </a:ext>
          </a:extLst>
        </xdr:cNvPr>
        <xdr:cNvSpPr txBox="1">
          <a:spLocks noChangeArrowheads="1"/>
        </xdr:cNvSpPr>
      </xdr:nvSpPr>
      <xdr:spPr bwMode="auto">
        <a:xfrm>
          <a:off x="8086725" y="903160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106</xdr:row>
      <xdr:rowOff>0</xdr:rowOff>
    </xdr:from>
    <xdr:to>
      <xdr:col>2</xdr:col>
      <xdr:colOff>95250</xdr:colOff>
      <xdr:row>106</xdr:row>
      <xdr:rowOff>19050</xdr:rowOff>
    </xdr:to>
    <xdr:sp macro="" textlink="">
      <xdr:nvSpPr>
        <xdr:cNvPr id="22" name="Text Box 119">
          <a:extLst>
            <a:ext uri="{FF2B5EF4-FFF2-40B4-BE49-F238E27FC236}">
              <a16:creationId xmlns:a16="http://schemas.microsoft.com/office/drawing/2014/main" id="{00000000-0008-0000-0200-000016000000}"/>
            </a:ext>
          </a:extLst>
        </xdr:cNvPr>
        <xdr:cNvSpPr txBox="1">
          <a:spLocks noChangeArrowheads="1"/>
        </xdr:cNvSpPr>
      </xdr:nvSpPr>
      <xdr:spPr bwMode="auto">
        <a:xfrm>
          <a:off x="8086725" y="903160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106</xdr:row>
      <xdr:rowOff>0</xdr:rowOff>
    </xdr:from>
    <xdr:to>
      <xdr:col>2</xdr:col>
      <xdr:colOff>95250</xdr:colOff>
      <xdr:row>106</xdr:row>
      <xdr:rowOff>19050</xdr:rowOff>
    </xdr:to>
    <xdr:sp macro="" textlink="">
      <xdr:nvSpPr>
        <xdr:cNvPr id="23" name="Text Box 120">
          <a:extLst>
            <a:ext uri="{FF2B5EF4-FFF2-40B4-BE49-F238E27FC236}">
              <a16:creationId xmlns:a16="http://schemas.microsoft.com/office/drawing/2014/main" id="{00000000-0008-0000-0200-000017000000}"/>
            </a:ext>
          </a:extLst>
        </xdr:cNvPr>
        <xdr:cNvSpPr txBox="1">
          <a:spLocks noChangeArrowheads="1"/>
        </xdr:cNvSpPr>
      </xdr:nvSpPr>
      <xdr:spPr bwMode="auto">
        <a:xfrm>
          <a:off x="8086725" y="903160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106</xdr:row>
      <xdr:rowOff>0</xdr:rowOff>
    </xdr:from>
    <xdr:to>
      <xdr:col>2</xdr:col>
      <xdr:colOff>95250</xdr:colOff>
      <xdr:row>106</xdr:row>
      <xdr:rowOff>19050</xdr:rowOff>
    </xdr:to>
    <xdr:sp macro="" textlink="">
      <xdr:nvSpPr>
        <xdr:cNvPr id="24" name="Text Box 121">
          <a:extLst>
            <a:ext uri="{FF2B5EF4-FFF2-40B4-BE49-F238E27FC236}">
              <a16:creationId xmlns:a16="http://schemas.microsoft.com/office/drawing/2014/main" id="{00000000-0008-0000-0200-000018000000}"/>
            </a:ext>
          </a:extLst>
        </xdr:cNvPr>
        <xdr:cNvSpPr txBox="1">
          <a:spLocks noChangeArrowheads="1"/>
        </xdr:cNvSpPr>
      </xdr:nvSpPr>
      <xdr:spPr bwMode="auto">
        <a:xfrm>
          <a:off x="8086725" y="903160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106</xdr:row>
      <xdr:rowOff>0</xdr:rowOff>
    </xdr:from>
    <xdr:to>
      <xdr:col>2</xdr:col>
      <xdr:colOff>95250</xdr:colOff>
      <xdr:row>106</xdr:row>
      <xdr:rowOff>19050</xdr:rowOff>
    </xdr:to>
    <xdr:sp macro="" textlink="">
      <xdr:nvSpPr>
        <xdr:cNvPr id="25" name="Text Box 122">
          <a:extLst>
            <a:ext uri="{FF2B5EF4-FFF2-40B4-BE49-F238E27FC236}">
              <a16:creationId xmlns:a16="http://schemas.microsoft.com/office/drawing/2014/main" id="{00000000-0008-0000-0200-000019000000}"/>
            </a:ext>
          </a:extLst>
        </xdr:cNvPr>
        <xdr:cNvSpPr txBox="1">
          <a:spLocks noChangeArrowheads="1"/>
        </xdr:cNvSpPr>
      </xdr:nvSpPr>
      <xdr:spPr bwMode="auto">
        <a:xfrm>
          <a:off x="8086725" y="903160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106</xdr:row>
      <xdr:rowOff>0</xdr:rowOff>
    </xdr:from>
    <xdr:to>
      <xdr:col>2</xdr:col>
      <xdr:colOff>95250</xdr:colOff>
      <xdr:row>106</xdr:row>
      <xdr:rowOff>19050</xdr:rowOff>
    </xdr:to>
    <xdr:sp macro="" textlink="">
      <xdr:nvSpPr>
        <xdr:cNvPr id="26" name="Text Box 123">
          <a:extLst>
            <a:ext uri="{FF2B5EF4-FFF2-40B4-BE49-F238E27FC236}">
              <a16:creationId xmlns:a16="http://schemas.microsoft.com/office/drawing/2014/main" id="{00000000-0008-0000-0200-00001A000000}"/>
            </a:ext>
          </a:extLst>
        </xdr:cNvPr>
        <xdr:cNvSpPr txBox="1">
          <a:spLocks noChangeArrowheads="1"/>
        </xdr:cNvSpPr>
      </xdr:nvSpPr>
      <xdr:spPr bwMode="auto">
        <a:xfrm>
          <a:off x="8086725" y="903160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106</xdr:row>
      <xdr:rowOff>0</xdr:rowOff>
    </xdr:from>
    <xdr:to>
      <xdr:col>2</xdr:col>
      <xdr:colOff>95250</xdr:colOff>
      <xdr:row>106</xdr:row>
      <xdr:rowOff>19050</xdr:rowOff>
    </xdr:to>
    <xdr:sp macro="" textlink="">
      <xdr:nvSpPr>
        <xdr:cNvPr id="27" name="Text Box 124">
          <a:extLst>
            <a:ext uri="{FF2B5EF4-FFF2-40B4-BE49-F238E27FC236}">
              <a16:creationId xmlns:a16="http://schemas.microsoft.com/office/drawing/2014/main" id="{00000000-0008-0000-0200-00001B000000}"/>
            </a:ext>
          </a:extLst>
        </xdr:cNvPr>
        <xdr:cNvSpPr txBox="1">
          <a:spLocks noChangeArrowheads="1"/>
        </xdr:cNvSpPr>
      </xdr:nvSpPr>
      <xdr:spPr bwMode="auto">
        <a:xfrm>
          <a:off x="8086725" y="903160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106</xdr:row>
      <xdr:rowOff>0</xdr:rowOff>
    </xdr:from>
    <xdr:to>
      <xdr:col>2</xdr:col>
      <xdr:colOff>95250</xdr:colOff>
      <xdr:row>106</xdr:row>
      <xdr:rowOff>19050</xdr:rowOff>
    </xdr:to>
    <xdr:sp macro="" textlink="">
      <xdr:nvSpPr>
        <xdr:cNvPr id="28" name="Text Box 125">
          <a:extLst>
            <a:ext uri="{FF2B5EF4-FFF2-40B4-BE49-F238E27FC236}">
              <a16:creationId xmlns:a16="http://schemas.microsoft.com/office/drawing/2014/main" id="{00000000-0008-0000-0200-00001C000000}"/>
            </a:ext>
          </a:extLst>
        </xdr:cNvPr>
        <xdr:cNvSpPr txBox="1">
          <a:spLocks noChangeArrowheads="1"/>
        </xdr:cNvSpPr>
      </xdr:nvSpPr>
      <xdr:spPr bwMode="auto">
        <a:xfrm>
          <a:off x="8086725" y="903160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106</xdr:row>
      <xdr:rowOff>0</xdr:rowOff>
    </xdr:from>
    <xdr:to>
      <xdr:col>2</xdr:col>
      <xdr:colOff>95250</xdr:colOff>
      <xdr:row>106</xdr:row>
      <xdr:rowOff>19050</xdr:rowOff>
    </xdr:to>
    <xdr:sp macro="" textlink="">
      <xdr:nvSpPr>
        <xdr:cNvPr id="29" name="Text Box 126">
          <a:extLst>
            <a:ext uri="{FF2B5EF4-FFF2-40B4-BE49-F238E27FC236}">
              <a16:creationId xmlns:a16="http://schemas.microsoft.com/office/drawing/2014/main" id="{00000000-0008-0000-0200-00001D000000}"/>
            </a:ext>
          </a:extLst>
        </xdr:cNvPr>
        <xdr:cNvSpPr txBox="1">
          <a:spLocks noChangeArrowheads="1"/>
        </xdr:cNvSpPr>
      </xdr:nvSpPr>
      <xdr:spPr bwMode="auto">
        <a:xfrm>
          <a:off x="8086725" y="903160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106</xdr:row>
      <xdr:rowOff>0</xdr:rowOff>
    </xdr:from>
    <xdr:to>
      <xdr:col>2</xdr:col>
      <xdr:colOff>95250</xdr:colOff>
      <xdr:row>106</xdr:row>
      <xdr:rowOff>19050</xdr:rowOff>
    </xdr:to>
    <xdr:sp macro="" textlink="">
      <xdr:nvSpPr>
        <xdr:cNvPr id="30" name="Text Box 127">
          <a:extLst>
            <a:ext uri="{FF2B5EF4-FFF2-40B4-BE49-F238E27FC236}">
              <a16:creationId xmlns:a16="http://schemas.microsoft.com/office/drawing/2014/main" id="{00000000-0008-0000-0200-00001E000000}"/>
            </a:ext>
          </a:extLst>
        </xdr:cNvPr>
        <xdr:cNvSpPr txBox="1">
          <a:spLocks noChangeArrowheads="1"/>
        </xdr:cNvSpPr>
      </xdr:nvSpPr>
      <xdr:spPr bwMode="auto">
        <a:xfrm>
          <a:off x="8086725" y="903160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106</xdr:row>
      <xdr:rowOff>0</xdr:rowOff>
    </xdr:from>
    <xdr:to>
      <xdr:col>2</xdr:col>
      <xdr:colOff>95250</xdr:colOff>
      <xdr:row>106</xdr:row>
      <xdr:rowOff>19050</xdr:rowOff>
    </xdr:to>
    <xdr:sp macro="" textlink="">
      <xdr:nvSpPr>
        <xdr:cNvPr id="31" name="Text Box 128">
          <a:extLst>
            <a:ext uri="{FF2B5EF4-FFF2-40B4-BE49-F238E27FC236}">
              <a16:creationId xmlns:a16="http://schemas.microsoft.com/office/drawing/2014/main" id="{00000000-0008-0000-0200-00001F000000}"/>
            </a:ext>
          </a:extLst>
        </xdr:cNvPr>
        <xdr:cNvSpPr txBox="1">
          <a:spLocks noChangeArrowheads="1"/>
        </xdr:cNvSpPr>
      </xdr:nvSpPr>
      <xdr:spPr bwMode="auto">
        <a:xfrm>
          <a:off x="8086725" y="903160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106</xdr:row>
      <xdr:rowOff>0</xdr:rowOff>
    </xdr:from>
    <xdr:to>
      <xdr:col>2</xdr:col>
      <xdr:colOff>95250</xdr:colOff>
      <xdr:row>106</xdr:row>
      <xdr:rowOff>19050</xdr:rowOff>
    </xdr:to>
    <xdr:sp macro="" textlink="">
      <xdr:nvSpPr>
        <xdr:cNvPr id="32" name="Text Box 129">
          <a:extLst>
            <a:ext uri="{FF2B5EF4-FFF2-40B4-BE49-F238E27FC236}">
              <a16:creationId xmlns:a16="http://schemas.microsoft.com/office/drawing/2014/main" id="{00000000-0008-0000-0200-000020000000}"/>
            </a:ext>
          </a:extLst>
        </xdr:cNvPr>
        <xdr:cNvSpPr txBox="1">
          <a:spLocks noChangeArrowheads="1"/>
        </xdr:cNvSpPr>
      </xdr:nvSpPr>
      <xdr:spPr bwMode="auto">
        <a:xfrm>
          <a:off x="8086725" y="903160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106</xdr:row>
      <xdr:rowOff>0</xdr:rowOff>
    </xdr:from>
    <xdr:to>
      <xdr:col>1</xdr:col>
      <xdr:colOff>495300</xdr:colOff>
      <xdr:row>106</xdr:row>
      <xdr:rowOff>162204</xdr:rowOff>
    </xdr:to>
    <xdr:sp macro="" textlink="">
      <xdr:nvSpPr>
        <xdr:cNvPr id="33" name="Text Box 130">
          <a:extLst>
            <a:ext uri="{FF2B5EF4-FFF2-40B4-BE49-F238E27FC236}">
              <a16:creationId xmlns:a16="http://schemas.microsoft.com/office/drawing/2014/main" id="{00000000-0008-0000-0200-000021000000}"/>
            </a:ext>
          </a:extLst>
        </xdr:cNvPr>
        <xdr:cNvSpPr txBox="1">
          <a:spLocks noChangeArrowheads="1"/>
        </xdr:cNvSpPr>
      </xdr:nvSpPr>
      <xdr:spPr bwMode="auto">
        <a:xfrm>
          <a:off x="1619250" y="904970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106</xdr:row>
      <xdr:rowOff>0</xdr:rowOff>
    </xdr:from>
    <xdr:to>
      <xdr:col>1</xdr:col>
      <xdr:colOff>495300</xdr:colOff>
      <xdr:row>106</xdr:row>
      <xdr:rowOff>28573</xdr:rowOff>
    </xdr:to>
    <xdr:sp macro="" textlink="">
      <xdr:nvSpPr>
        <xdr:cNvPr id="34" name="Text Box 131">
          <a:extLst>
            <a:ext uri="{FF2B5EF4-FFF2-40B4-BE49-F238E27FC236}">
              <a16:creationId xmlns:a16="http://schemas.microsoft.com/office/drawing/2014/main" id="{00000000-0008-0000-0200-000022000000}"/>
            </a:ext>
          </a:extLst>
        </xdr:cNvPr>
        <xdr:cNvSpPr txBox="1">
          <a:spLocks noChangeArrowheads="1"/>
        </xdr:cNvSpPr>
      </xdr:nvSpPr>
      <xdr:spPr bwMode="auto">
        <a:xfrm>
          <a:off x="1619250" y="914971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106</xdr:row>
      <xdr:rowOff>0</xdr:rowOff>
    </xdr:from>
    <xdr:to>
      <xdr:col>1</xdr:col>
      <xdr:colOff>495300</xdr:colOff>
      <xdr:row>106</xdr:row>
      <xdr:rowOff>38100</xdr:rowOff>
    </xdr:to>
    <xdr:sp macro="" textlink="">
      <xdr:nvSpPr>
        <xdr:cNvPr id="35" name="Text Box 132">
          <a:extLst>
            <a:ext uri="{FF2B5EF4-FFF2-40B4-BE49-F238E27FC236}">
              <a16:creationId xmlns:a16="http://schemas.microsoft.com/office/drawing/2014/main" id="{00000000-0008-0000-0200-000023000000}"/>
            </a:ext>
          </a:extLst>
        </xdr:cNvPr>
        <xdr:cNvSpPr txBox="1">
          <a:spLocks noChangeArrowheads="1"/>
        </xdr:cNvSpPr>
      </xdr:nvSpPr>
      <xdr:spPr bwMode="auto">
        <a:xfrm>
          <a:off x="1619250" y="926496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106</xdr:row>
      <xdr:rowOff>0</xdr:rowOff>
    </xdr:from>
    <xdr:to>
      <xdr:col>1</xdr:col>
      <xdr:colOff>495300</xdr:colOff>
      <xdr:row>106</xdr:row>
      <xdr:rowOff>38100</xdr:rowOff>
    </xdr:to>
    <xdr:sp macro="" textlink="">
      <xdr:nvSpPr>
        <xdr:cNvPr id="36" name="Text Box 133">
          <a:extLst>
            <a:ext uri="{FF2B5EF4-FFF2-40B4-BE49-F238E27FC236}">
              <a16:creationId xmlns:a16="http://schemas.microsoft.com/office/drawing/2014/main" id="{00000000-0008-0000-0200-000024000000}"/>
            </a:ext>
          </a:extLst>
        </xdr:cNvPr>
        <xdr:cNvSpPr txBox="1">
          <a:spLocks noChangeArrowheads="1"/>
        </xdr:cNvSpPr>
      </xdr:nvSpPr>
      <xdr:spPr bwMode="auto">
        <a:xfrm>
          <a:off x="1619250" y="926496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106</xdr:row>
      <xdr:rowOff>0</xdr:rowOff>
    </xdr:from>
    <xdr:to>
      <xdr:col>1</xdr:col>
      <xdr:colOff>495300</xdr:colOff>
      <xdr:row>106</xdr:row>
      <xdr:rowOff>28575</xdr:rowOff>
    </xdr:to>
    <xdr:sp macro="" textlink="">
      <xdr:nvSpPr>
        <xdr:cNvPr id="37" name="Text Box 134">
          <a:extLst>
            <a:ext uri="{FF2B5EF4-FFF2-40B4-BE49-F238E27FC236}">
              <a16:creationId xmlns:a16="http://schemas.microsoft.com/office/drawing/2014/main" id="{00000000-0008-0000-0200-000025000000}"/>
            </a:ext>
          </a:extLst>
        </xdr:cNvPr>
        <xdr:cNvSpPr txBox="1">
          <a:spLocks noChangeArrowheads="1"/>
        </xdr:cNvSpPr>
      </xdr:nvSpPr>
      <xdr:spPr bwMode="auto">
        <a:xfrm>
          <a:off x="1619250" y="928306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106</xdr:row>
      <xdr:rowOff>0</xdr:rowOff>
    </xdr:from>
    <xdr:to>
      <xdr:col>1</xdr:col>
      <xdr:colOff>495300</xdr:colOff>
      <xdr:row>106</xdr:row>
      <xdr:rowOff>38100</xdr:rowOff>
    </xdr:to>
    <xdr:sp macro="" textlink="">
      <xdr:nvSpPr>
        <xdr:cNvPr id="38" name="Text Box 135">
          <a:extLst>
            <a:ext uri="{FF2B5EF4-FFF2-40B4-BE49-F238E27FC236}">
              <a16:creationId xmlns:a16="http://schemas.microsoft.com/office/drawing/2014/main" id="{00000000-0008-0000-0200-000026000000}"/>
            </a:ext>
          </a:extLst>
        </xdr:cNvPr>
        <xdr:cNvSpPr txBox="1">
          <a:spLocks noChangeArrowheads="1"/>
        </xdr:cNvSpPr>
      </xdr:nvSpPr>
      <xdr:spPr bwMode="auto">
        <a:xfrm>
          <a:off x="1619250" y="913161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106</xdr:row>
      <xdr:rowOff>0</xdr:rowOff>
    </xdr:from>
    <xdr:to>
      <xdr:col>1</xdr:col>
      <xdr:colOff>495300</xdr:colOff>
      <xdr:row>106</xdr:row>
      <xdr:rowOff>38100</xdr:rowOff>
    </xdr:to>
    <xdr:sp macro="" textlink="">
      <xdr:nvSpPr>
        <xdr:cNvPr id="39" name="Text Box 136">
          <a:extLst>
            <a:ext uri="{FF2B5EF4-FFF2-40B4-BE49-F238E27FC236}">
              <a16:creationId xmlns:a16="http://schemas.microsoft.com/office/drawing/2014/main" id="{00000000-0008-0000-0200-000027000000}"/>
            </a:ext>
          </a:extLst>
        </xdr:cNvPr>
        <xdr:cNvSpPr txBox="1">
          <a:spLocks noChangeArrowheads="1"/>
        </xdr:cNvSpPr>
      </xdr:nvSpPr>
      <xdr:spPr bwMode="auto">
        <a:xfrm>
          <a:off x="1619250" y="913161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106</xdr:row>
      <xdr:rowOff>0</xdr:rowOff>
    </xdr:from>
    <xdr:to>
      <xdr:col>1</xdr:col>
      <xdr:colOff>495300</xdr:colOff>
      <xdr:row>106</xdr:row>
      <xdr:rowOff>28573</xdr:rowOff>
    </xdr:to>
    <xdr:sp macro="" textlink="">
      <xdr:nvSpPr>
        <xdr:cNvPr id="40" name="Text Box 137">
          <a:extLst>
            <a:ext uri="{FF2B5EF4-FFF2-40B4-BE49-F238E27FC236}">
              <a16:creationId xmlns:a16="http://schemas.microsoft.com/office/drawing/2014/main" id="{00000000-0008-0000-0200-000028000000}"/>
            </a:ext>
          </a:extLst>
        </xdr:cNvPr>
        <xdr:cNvSpPr txBox="1">
          <a:spLocks noChangeArrowheads="1"/>
        </xdr:cNvSpPr>
      </xdr:nvSpPr>
      <xdr:spPr bwMode="auto">
        <a:xfrm>
          <a:off x="1619250" y="914971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106</xdr:row>
      <xdr:rowOff>0</xdr:rowOff>
    </xdr:from>
    <xdr:to>
      <xdr:col>1</xdr:col>
      <xdr:colOff>495300</xdr:colOff>
      <xdr:row>106</xdr:row>
      <xdr:rowOff>38100</xdr:rowOff>
    </xdr:to>
    <xdr:sp macro="" textlink="">
      <xdr:nvSpPr>
        <xdr:cNvPr id="41" name="Text Box 138">
          <a:extLst>
            <a:ext uri="{FF2B5EF4-FFF2-40B4-BE49-F238E27FC236}">
              <a16:creationId xmlns:a16="http://schemas.microsoft.com/office/drawing/2014/main" id="{00000000-0008-0000-0200-000029000000}"/>
            </a:ext>
          </a:extLst>
        </xdr:cNvPr>
        <xdr:cNvSpPr txBox="1">
          <a:spLocks noChangeArrowheads="1"/>
        </xdr:cNvSpPr>
      </xdr:nvSpPr>
      <xdr:spPr bwMode="auto">
        <a:xfrm>
          <a:off x="1619250" y="926496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106</xdr:row>
      <xdr:rowOff>0</xdr:rowOff>
    </xdr:from>
    <xdr:to>
      <xdr:col>1</xdr:col>
      <xdr:colOff>495300</xdr:colOff>
      <xdr:row>106</xdr:row>
      <xdr:rowOff>38100</xdr:rowOff>
    </xdr:to>
    <xdr:sp macro="" textlink="">
      <xdr:nvSpPr>
        <xdr:cNvPr id="42" name="Text Box 139">
          <a:extLst>
            <a:ext uri="{FF2B5EF4-FFF2-40B4-BE49-F238E27FC236}">
              <a16:creationId xmlns:a16="http://schemas.microsoft.com/office/drawing/2014/main" id="{00000000-0008-0000-0200-00002A000000}"/>
            </a:ext>
          </a:extLst>
        </xdr:cNvPr>
        <xdr:cNvSpPr txBox="1">
          <a:spLocks noChangeArrowheads="1"/>
        </xdr:cNvSpPr>
      </xdr:nvSpPr>
      <xdr:spPr bwMode="auto">
        <a:xfrm>
          <a:off x="1619250" y="926496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106</xdr:row>
      <xdr:rowOff>0</xdr:rowOff>
    </xdr:from>
    <xdr:to>
      <xdr:col>1</xdr:col>
      <xdr:colOff>495300</xdr:colOff>
      <xdr:row>106</xdr:row>
      <xdr:rowOff>28575</xdr:rowOff>
    </xdr:to>
    <xdr:sp macro="" textlink="">
      <xdr:nvSpPr>
        <xdr:cNvPr id="43" name="Text Box 140">
          <a:extLst>
            <a:ext uri="{FF2B5EF4-FFF2-40B4-BE49-F238E27FC236}">
              <a16:creationId xmlns:a16="http://schemas.microsoft.com/office/drawing/2014/main" id="{00000000-0008-0000-0200-00002B000000}"/>
            </a:ext>
          </a:extLst>
        </xdr:cNvPr>
        <xdr:cNvSpPr txBox="1">
          <a:spLocks noChangeArrowheads="1"/>
        </xdr:cNvSpPr>
      </xdr:nvSpPr>
      <xdr:spPr bwMode="auto">
        <a:xfrm>
          <a:off x="1619250" y="928306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106</xdr:row>
      <xdr:rowOff>0</xdr:rowOff>
    </xdr:from>
    <xdr:to>
      <xdr:col>1</xdr:col>
      <xdr:colOff>495300</xdr:colOff>
      <xdr:row>106</xdr:row>
      <xdr:rowOff>38100</xdr:rowOff>
    </xdr:to>
    <xdr:sp macro="" textlink="">
      <xdr:nvSpPr>
        <xdr:cNvPr id="44" name="Text Box 141">
          <a:extLst>
            <a:ext uri="{FF2B5EF4-FFF2-40B4-BE49-F238E27FC236}">
              <a16:creationId xmlns:a16="http://schemas.microsoft.com/office/drawing/2014/main" id="{00000000-0008-0000-0200-00002C000000}"/>
            </a:ext>
          </a:extLst>
        </xdr:cNvPr>
        <xdr:cNvSpPr txBox="1">
          <a:spLocks noChangeArrowheads="1"/>
        </xdr:cNvSpPr>
      </xdr:nvSpPr>
      <xdr:spPr bwMode="auto">
        <a:xfrm>
          <a:off x="1619250" y="913161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106</xdr:row>
      <xdr:rowOff>0</xdr:rowOff>
    </xdr:from>
    <xdr:to>
      <xdr:col>1</xdr:col>
      <xdr:colOff>495300</xdr:colOff>
      <xdr:row>106</xdr:row>
      <xdr:rowOff>38100</xdr:rowOff>
    </xdr:to>
    <xdr:sp macro="" textlink="">
      <xdr:nvSpPr>
        <xdr:cNvPr id="45" name="Text Box 142">
          <a:extLst>
            <a:ext uri="{FF2B5EF4-FFF2-40B4-BE49-F238E27FC236}">
              <a16:creationId xmlns:a16="http://schemas.microsoft.com/office/drawing/2014/main" id="{00000000-0008-0000-0200-00002D000000}"/>
            </a:ext>
          </a:extLst>
        </xdr:cNvPr>
        <xdr:cNvSpPr txBox="1">
          <a:spLocks noChangeArrowheads="1"/>
        </xdr:cNvSpPr>
      </xdr:nvSpPr>
      <xdr:spPr bwMode="auto">
        <a:xfrm>
          <a:off x="1619250" y="913161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106</xdr:row>
      <xdr:rowOff>0</xdr:rowOff>
    </xdr:from>
    <xdr:to>
      <xdr:col>1</xdr:col>
      <xdr:colOff>495300</xdr:colOff>
      <xdr:row>106</xdr:row>
      <xdr:rowOff>28573</xdr:rowOff>
    </xdr:to>
    <xdr:sp macro="" textlink="">
      <xdr:nvSpPr>
        <xdr:cNvPr id="46" name="Text Box 143">
          <a:extLst>
            <a:ext uri="{FF2B5EF4-FFF2-40B4-BE49-F238E27FC236}">
              <a16:creationId xmlns:a16="http://schemas.microsoft.com/office/drawing/2014/main" id="{00000000-0008-0000-0200-00002E000000}"/>
            </a:ext>
          </a:extLst>
        </xdr:cNvPr>
        <xdr:cNvSpPr txBox="1">
          <a:spLocks noChangeArrowheads="1"/>
        </xdr:cNvSpPr>
      </xdr:nvSpPr>
      <xdr:spPr bwMode="auto">
        <a:xfrm>
          <a:off x="1619250" y="914971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106</xdr:row>
      <xdr:rowOff>0</xdr:rowOff>
    </xdr:from>
    <xdr:to>
      <xdr:col>1</xdr:col>
      <xdr:colOff>495300</xdr:colOff>
      <xdr:row>106</xdr:row>
      <xdr:rowOff>38100</xdr:rowOff>
    </xdr:to>
    <xdr:sp macro="" textlink="">
      <xdr:nvSpPr>
        <xdr:cNvPr id="47" name="Text Box 144">
          <a:extLst>
            <a:ext uri="{FF2B5EF4-FFF2-40B4-BE49-F238E27FC236}">
              <a16:creationId xmlns:a16="http://schemas.microsoft.com/office/drawing/2014/main" id="{00000000-0008-0000-0200-00002F000000}"/>
            </a:ext>
          </a:extLst>
        </xdr:cNvPr>
        <xdr:cNvSpPr txBox="1">
          <a:spLocks noChangeArrowheads="1"/>
        </xdr:cNvSpPr>
      </xdr:nvSpPr>
      <xdr:spPr bwMode="auto">
        <a:xfrm>
          <a:off x="1619250" y="926496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106</xdr:row>
      <xdr:rowOff>0</xdr:rowOff>
    </xdr:from>
    <xdr:to>
      <xdr:col>1</xdr:col>
      <xdr:colOff>495300</xdr:colOff>
      <xdr:row>106</xdr:row>
      <xdr:rowOff>38100</xdr:rowOff>
    </xdr:to>
    <xdr:sp macro="" textlink="">
      <xdr:nvSpPr>
        <xdr:cNvPr id="48" name="Text Box 145">
          <a:extLst>
            <a:ext uri="{FF2B5EF4-FFF2-40B4-BE49-F238E27FC236}">
              <a16:creationId xmlns:a16="http://schemas.microsoft.com/office/drawing/2014/main" id="{00000000-0008-0000-0200-000030000000}"/>
            </a:ext>
          </a:extLst>
        </xdr:cNvPr>
        <xdr:cNvSpPr txBox="1">
          <a:spLocks noChangeArrowheads="1"/>
        </xdr:cNvSpPr>
      </xdr:nvSpPr>
      <xdr:spPr bwMode="auto">
        <a:xfrm>
          <a:off x="1619250" y="926496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106</xdr:row>
      <xdr:rowOff>0</xdr:rowOff>
    </xdr:from>
    <xdr:to>
      <xdr:col>1</xdr:col>
      <xdr:colOff>495300</xdr:colOff>
      <xdr:row>106</xdr:row>
      <xdr:rowOff>28575</xdr:rowOff>
    </xdr:to>
    <xdr:sp macro="" textlink="">
      <xdr:nvSpPr>
        <xdr:cNvPr id="49" name="Text Box 146">
          <a:extLst>
            <a:ext uri="{FF2B5EF4-FFF2-40B4-BE49-F238E27FC236}">
              <a16:creationId xmlns:a16="http://schemas.microsoft.com/office/drawing/2014/main" id="{00000000-0008-0000-0200-000031000000}"/>
            </a:ext>
          </a:extLst>
        </xdr:cNvPr>
        <xdr:cNvSpPr txBox="1">
          <a:spLocks noChangeArrowheads="1"/>
        </xdr:cNvSpPr>
      </xdr:nvSpPr>
      <xdr:spPr bwMode="auto">
        <a:xfrm>
          <a:off x="1619250" y="928306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106</xdr:row>
      <xdr:rowOff>0</xdr:rowOff>
    </xdr:from>
    <xdr:to>
      <xdr:col>1</xdr:col>
      <xdr:colOff>495300</xdr:colOff>
      <xdr:row>106</xdr:row>
      <xdr:rowOff>28574</xdr:rowOff>
    </xdr:to>
    <xdr:sp macro="" textlink="">
      <xdr:nvSpPr>
        <xdr:cNvPr id="50" name="Text Box 147">
          <a:extLst>
            <a:ext uri="{FF2B5EF4-FFF2-40B4-BE49-F238E27FC236}">
              <a16:creationId xmlns:a16="http://schemas.microsoft.com/office/drawing/2014/main" id="{00000000-0008-0000-0200-000032000000}"/>
            </a:ext>
          </a:extLst>
        </xdr:cNvPr>
        <xdr:cNvSpPr txBox="1">
          <a:spLocks noChangeArrowheads="1"/>
        </xdr:cNvSpPr>
      </xdr:nvSpPr>
      <xdr:spPr bwMode="auto">
        <a:xfrm>
          <a:off x="1619250" y="941641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106</xdr:row>
      <xdr:rowOff>0</xdr:rowOff>
    </xdr:from>
    <xdr:to>
      <xdr:col>1</xdr:col>
      <xdr:colOff>495300</xdr:colOff>
      <xdr:row>106</xdr:row>
      <xdr:rowOff>38100</xdr:rowOff>
    </xdr:to>
    <xdr:sp macro="" textlink="">
      <xdr:nvSpPr>
        <xdr:cNvPr id="51" name="Text Box 148">
          <a:extLst>
            <a:ext uri="{FF2B5EF4-FFF2-40B4-BE49-F238E27FC236}">
              <a16:creationId xmlns:a16="http://schemas.microsoft.com/office/drawing/2014/main" id="{00000000-0008-0000-0200-000033000000}"/>
            </a:ext>
          </a:extLst>
        </xdr:cNvPr>
        <xdr:cNvSpPr txBox="1">
          <a:spLocks noChangeArrowheads="1"/>
        </xdr:cNvSpPr>
      </xdr:nvSpPr>
      <xdr:spPr bwMode="auto">
        <a:xfrm>
          <a:off x="1619250" y="953166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106</xdr:row>
      <xdr:rowOff>0</xdr:rowOff>
    </xdr:from>
    <xdr:to>
      <xdr:col>1</xdr:col>
      <xdr:colOff>495300</xdr:colOff>
      <xdr:row>106</xdr:row>
      <xdr:rowOff>38100</xdr:rowOff>
    </xdr:to>
    <xdr:sp macro="" textlink="">
      <xdr:nvSpPr>
        <xdr:cNvPr id="52" name="Text Box 149">
          <a:extLst>
            <a:ext uri="{FF2B5EF4-FFF2-40B4-BE49-F238E27FC236}">
              <a16:creationId xmlns:a16="http://schemas.microsoft.com/office/drawing/2014/main" id="{00000000-0008-0000-0200-000034000000}"/>
            </a:ext>
          </a:extLst>
        </xdr:cNvPr>
        <xdr:cNvSpPr txBox="1">
          <a:spLocks noChangeArrowheads="1"/>
        </xdr:cNvSpPr>
      </xdr:nvSpPr>
      <xdr:spPr bwMode="auto">
        <a:xfrm>
          <a:off x="1619250" y="953166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106</xdr:row>
      <xdr:rowOff>0</xdr:rowOff>
    </xdr:from>
    <xdr:to>
      <xdr:col>1</xdr:col>
      <xdr:colOff>495300</xdr:colOff>
      <xdr:row>106</xdr:row>
      <xdr:rowOff>28576</xdr:rowOff>
    </xdr:to>
    <xdr:sp macro="" textlink="">
      <xdr:nvSpPr>
        <xdr:cNvPr id="53" name="Text Box 150">
          <a:extLst>
            <a:ext uri="{FF2B5EF4-FFF2-40B4-BE49-F238E27FC236}">
              <a16:creationId xmlns:a16="http://schemas.microsoft.com/office/drawing/2014/main" id="{00000000-0008-0000-0200-000035000000}"/>
            </a:ext>
          </a:extLst>
        </xdr:cNvPr>
        <xdr:cNvSpPr txBox="1">
          <a:spLocks noChangeArrowheads="1"/>
        </xdr:cNvSpPr>
      </xdr:nvSpPr>
      <xdr:spPr bwMode="auto">
        <a:xfrm>
          <a:off x="1619250" y="954976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106</xdr:row>
      <xdr:rowOff>0</xdr:rowOff>
    </xdr:from>
    <xdr:to>
      <xdr:col>1</xdr:col>
      <xdr:colOff>495300</xdr:colOff>
      <xdr:row>106</xdr:row>
      <xdr:rowOff>38100</xdr:rowOff>
    </xdr:to>
    <xdr:sp macro="" textlink="">
      <xdr:nvSpPr>
        <xdr:cNvPr id="54" name="Text Box 151">
          <a:extLst>
            <a:ext uri="{FF2B5EF4-FFF2-40B4-BE49-F238E27FC236}">
              <a16:creationId xmlns:a16="http://schemas.microsoft.com/office/drawing/2014/main" id="{00000000-0008-0000-0200-000036000000}"/>
            </a:ext>
          </a:extLst>
        </xdr:cNvPr>
        <xdr:cNvSpPr txBox="1">
          <a:spLocks noChangeArrowheads="1"/>
        </xdr:cNvSpPr>
      </xdr:nvSpPr>
      <xdr:spPr bwMode="auto">
        <a:xfrm>
          <a:off x="1619250" y="939831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106</xdr:row>
      <xdr:rowOff>0</xdr:rowOff>
    </xdr:from>
    <xdr:to>
      <xdr:col>1</xdr:col>
      <xdr:colOff>495300</xdr:colOff>
      <xdr:row>106</xdr:row>
      <xdr:rowOff>38100</xdr:rowOff>
    </xdr:to>
    <xdr:sp macro="" textlink="">
      <xdr:nvSpPr>
        <xdr:cNvPr id="55" name="Text Box 152">
          <a:extLst>
            <a:ext uri="{FF2B5EF4-FFF2-40B4-BE49-F238E27FC236}">
              <a16:creationId xmlns:a16="http://schemas.microsoft.com/office/drawing/2014/main" id="{00000000-0008-0000-0200-000037000000}"/>
            </a:ext>
          </a:extLst>
        </xdr:cNvPr>
        <xdr:cNvSpPr txBox="1">
          <a:spLocks noChangeArrowheads="1"/>
        </xdr:cNvSpPr>
      </xdr:nvSpPr>
      <xdr:spPr bwMode="auto">
        <a:xfrm>
          <a:off x="1619250" y="939831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106</xdr:row>
      <xdr:rowOff>0</xdr:rowOff>
    </xdr:from>
    <xdr:to>
      <xdr:col>1</xdr:col>
      <xdr:colOff>495300</xdr:colOff>
      <xdr:row>106</xdr:row>
      <xdr:rowOff>28574</xdr:rowOff>
    </xdr:to>
    <xdr:sp macro="" textlink="">
      <xdr:nvSpPr>
        <xdr:cNvPr id="56" name="Text Box 153">
          <a:extLst>
            <a:ext uri="{FF2B5EF4-FFF2-40B4-BE49-F238E27FC236}">
              <a16:creationId xmlns:a16="http://schemas.microsoft.com/office/drawing/2014/main" id="{00000000-0008-0000-0200-000038000000}"/>
            </a:ext>
          </a:extLst>
        </xdr:cNvPr>
        <xdr:cNvSpPr txBox="1">
          <a:spLocks noChangeArrowheads="1"/>
        </xdr:cNvSpPr>
      </xdr:nvSpPr>
      <xdr:spPr bwMode="auto">
        <a:xfrm>
          <a:off x="1619250" y="941641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106</xdr:row>
      <xdr:rowOff>0</xdr:rowOff>
    </xdr:from>
    <xdr:to>
      <xdr:col>1</xdr:col>
      <xdr:colOff>495300</xdr:colOff>
      <xdr:row>106</xdr:row>
      <xdr:rowOff>38100</xdr:rowOff>
    </xdr:to>
    <xdr:sp macro="" textlink="">
      <xdr:nvSpPr>
        <xdr:cNvPr id="57" name="Text Box 154">
          <a:extLst>
            <a:ext uri="{FF2B5EF4-FFF2-40B4-BE49-F238E27FC236}">
              <a16:creationId xmlns:a16="http://schemas.microsoft.com/office/drawing/2014/main" id="{00000000-0008-0000-0200-000039000000}"/>
            </a:ext>
          </a:extLst>
        </xdr:cNvPr>
        <xdr:cNvSpPr txBox="1">
          <a:spLocks noChangeArrowheads="1"/>
        </xdr:cNvSpPr>
      </xdr:nvSpPr>
      <xdr:spPr bwMode="auto">
        <a:xfrm>
          <a:off x="1619250" y="953166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106</xdr:row>
      <xdr:rowOff>0</xdr:rowOff>
    </xdr:from>
    <xdr:to>
      <xdr:col>1</xdr:col>
      <xdr:colOff>495300</xdr:colOff>
      <xdr:row>106</xdr:row>
      <xdr:rowOff>38100</xdr:rowOff>
    </xdr:to>
    <xdr:sp macro="" textlink="">
      <xdr:nvSpPr>
        <xdr:cNvPr id="58" name="Text Box 155">
          <a:extLst>
            <a:ext uri="{FF2B5EF4-FFF2-40B4-BE49-F238E27FC236}">
              <a16:creationId xmlns:a16="http://schemas.microsoft.com/office/drawing/2014/main" id="{00000000-0008-0000-0200-00003A000000}"/>
            </a:ext>
          </a:extLst>
        </xdr:cNvPr>
        <xdr:cNvSpPr txBox="1">
          <a:spLocks noChangeArrowheads="1"/>
        </xdr:cNvSpPr>
      </xdr:nvSpPr>
      <xdr:spPr bwMode="auto">
        <a:xfrm>
          <a:off x="1619250" y="953166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106</xdr:row>
      <xdr:rowOff>0</xdr:rowOff>
    </xdr:from>
    <xdr:to>
      <xdr:col>1</xdr:col>
      <xdr:colOff>495300</xdr:colOff>
      <xdr:row>106</xdr:row>
      <xdr:rowOff>28576</xdr:rowOff>
    </xdr:to>
    <xdr:sp macro="" textlink="">
      <xdr:nvSpPr>
        <xdr:cNvPr id="59" name="Text Box 156">
          <a:extLst>
            <a:ext uri="{FF2B5EF4-FFF2-40B4-BE49-F238E27FC236}">
              <a16:creationId xmlns:a16="http://schemas.microsoft.com/office/drawing/2014/main" id="{00000000-0008-0000-0200-00003B000000}"/>
            </a:ext>
          </a:extLst>
        </xdr:cNvPr>
        <xdr:cNvSpPr txBox="1">
          <a:spLocks noChangeArrowheads="1"/>
        </xdr:cNvSpPr>
      </xdr:nvSpPr>
      <xdr:spPr bwMode="auto">
        <a:xfrm>
          <a:off x="1619250" y="954976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106</xdr:row>
      <xdr:rowOff>0</xdr:rowOff>
    </xdr:from>
    <xdr:to>
      <xdr:col>1</xdr:col>
      <xdr:colOff>495300</xdr:colOff>
      <xdr:row>106</xdr:row>
      <xdr:rowOff>38100</xdr:rowOff>
    </xdr:to>
    <xdr:sp macro="" textlink="">
      <xdr:nvSpPr>
        <xdr:cNvPr id="60" name="Text Box 157">
          <a:extLst>
            <a:ext uri="{FF2B5EF4-FFF2-40B4-BE49-F238E27FC236}">
              <a16:creationId xmlns:a16="http://schemas.microsoft.com/office/drawing/2014/main" id="{00000000-0008-0000-0200-00003C000000}"/>
            </a:ext>
          </a:extLst>
        </xdr:cNvPr>
        <xdr:cNvSpPr txBox="1">
          <a:spLocks noChangeArrowheads="1"/>
        </xdr:cNvSpPr>
      </xdr:nvSpPr>
      <xdr:spPr bwMode="auto">
        <a:xfrm>
          <a:off x="1619250" y="939831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106</xdr:row>
      <xdr:rowOff>0</xdr:rowOff>
    </xdr:from>
    <xdr:to>
      <xdr:col>1</xdr:col>
      <xdr:colOff>495300</xdr:colOff>
      <xdr:row>106</xdr:row>
      <xdr:rowOff>38100</xdr:rowOff>
    </xdr:to>
    <xdr:sp macro="" textlink="">
      <xdr:nvSpPr>
        <xdr:cNvPr id="61" name="Text Box 158">
          <a:extLst>
            <a:ext uri="{FF2B5EF4-FFF2-40B4-BE49-F238E27FC236}">
              <a16:creationId xmlns:a16="http://schemas.microsoft.com/office/drawing/2014/main" id="{00000000-0008-0000-0200-00003D000000}"/>
            </a:ext>
          </a:extLst>
        </xdr:cNvPr>
        <xdr:cNvSpPr txBox="1">
          <a:spLocks noChangeArrowheads="1"/>
        </xdr:cNvSpPr>
      </xdr:nvSpPr>
      <xdr:spPr bwMode="auto">
        <a:xfrm>
          <a:off x="1619250" y="939831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106</xdr:row>
      <xdr:rowOff>0</xdr:rowOff>
    </xdr:from>
    <xdr:to>
      <xdr:col>1</xdr:col>
      <xdr:colOff>495300</xdr:colOff>
      <xdr:row>106</xdr:row>
      <xdr:rowOff>28574</xdr:rowOff>
    </xdr:to>
    <xdr:sp macro="" textlink="">
      <xdr:nvSpPr>
        <xdr:cNvPr id="62" name="Text Box 159">
          <a:extLst>
            <a:ext uri="{FF2B5EF4-FFF2-40B4-BE49-F238E27FC236}">
              <a16:creationId xmlns:a16="http://schemas.microsoft.com/office/drawing/2014/main" id="{00000000-0008-0000-0200-00003E000000}"/>
            </a:ext>
          </a:extLst>
        </xdr:cNvPr>
        <xdr:cNvSpPr txBox="1">
          <a:spLocks noChangeArrowheads="1"/>
        </xdr:cNvSpPr>
      </xdr:nvSpPr>
      <xdr:spPr bwMode="auto">
        <a:xfrm>
          <a:off x="1619250" y="941641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106</xdr:row>
      <xdr:rowOff>0</xdr:rowOff>
    </xdr:from>
    <xdr:to>
      <xdr:col>1</xdr:col>
      <xdr:colOff>495300</xdr:colOff>
      <xdr:row>106</xdr:row>
      <xdr:rowOff>38100</xdr:rowOff>
    </xdr:to>
    <xdr:sp macro="" textlink="">
      <xdr:nvSpPr>
        <xdr:cNvPr id="63" name="Text Box 160">
          <a:extLst>
            <a:ext uri="{FF2B5EF4-FFF2-40B4-BE49-F238E27FC236}">
              <a16:creationId xmlns:a16="http://schemas.microsoft.com/office/drawing/2014/main" id="{00000000-0008-0000-0200-00003F000000}"/>
            </a:ext>
          </a:extLst>
        </xdr:cNvPr>
        <xdr:cNvSpPr txBox="1">
          <a:spLocks noChangeArrowheads="1"/>
        </xdr:cNvSpPr>
      </xdr:nvSpPr>
      <xdr:spPr bwMode="auto">
        <a:xfrm>
          <a:off x="1619250" y="953166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106</xdr:row>
      <xdr:rowOff>0</xdr:rowOff>
    </xdr:from>
    <xdr:to>
      <xdr:col>1</xdr:col>
      <xdr:colOff>495300</xdr:colOff>
      <xdr:row>106</xdr:row>
      <xdr:rowOff>38100</xdr:rowOff>
    </xdr:to>
    <xdr:sp macro="" textlink="">
      <xdr:nvSpPr>
        <xdr:cNvPr id="64" name="Text Box 161">
          <a:extLst>
            <a:ext uri="{FF2B5EF4-FFF2-40B4-BE49-F238E27FC236}">
              <a16:creationId xmlns:a16="http://schemas.microsoft.com/office/drawing/2014/main" id="{00000000-0008-0000-0200-000040000000}"/>
            </a:ext>
          </a:extLst>
        </xdr:cNvPr>
        <xdr:cNvSpPr txBox="1">
          <a:spLocks noChangeArrowheads="1"/>
        </xdr:cNvSpPr>
      </xdr:nvSpPr>
      <xdr:spPr bwMode="auto">
        <a:xfrm>
          <a:off x="1619250" y="953166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106</xdr:row>
      <xdr:rowOff>0</xdr:rowOff>
    </xdr:from>
    <xdr:to>
      <xdr:col>1</xdr:col>
      <xdr:colOff>495300</xdr:colOff>
      <xdr:row>106</xdr:row>
      <xdr:rowOff>28576</xdr:rowOff>
    </xdr:to>
    <xdr:sp macro="" textlink="">
      <xdr:nvSpPr>
        <xdr:cNvPr id="65" name="Text Box 162">
          <a:extLst>
            <a:ext uri="{FF2B5EF4-FFF2-40B4-BE49-F238E27FC236}">
              <a16:creationId xmlns:a16="http://schemas.microsoft.com/office/drawing/2014/main" id="{00000000-0008-0000-0200-000041000000}"/>
            </a:ext>
          </a:extLst>
        </xdr:cNvPr>
        <xdr:cNvSpPr txBox="1">
          <a:spLocks noChangeArrowheads="1"/>
        </xdr:cNvSpPr>
      </xdr:nvSpPr>
      <xdr:spPr bwMode="auto">
        <a:xfrm>
          <a:off x="1619250" y="954976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106</xdr:row>
      <xdr:rowOff>0</xdr:rowOff>
    </xdr:from>
    <xdr:to>
      <xdr:col>1</xdr:col>
      <xdr:colOff>495300</xdr:colOff>
      <xdr:row>106</xdr:row>
      <xdr:rowOff>28575</xdr:rowOff>
    </xdr:to>
    <xdr:sp macro="" textlink="">
      <xdr:nvSpPr>
        <xdr:cNvPr id="66" name="Text Box 163">
          <a:extLst>
            <a:ext uri="{FF2B5EF4-FFF2-40B4-BE49-F238E27FC236}">
              <a16:creationId xmlns:a16="http://schemas.microsoft.com/office/drawing/2014/main" id="{00000000-0008-0000-0200-000042000000}"/>
            </a:ext>
          </a:extLst>
        </xdr:cNvPr>
        <xdr:cNvSpPr txBox="1">
          <a:spLocks noChangeArrowheads="1"/>
        </xdr:cNvSpPr>
      </xdr:nvSpPr>
      <xdr:spPr bwMode="auto">
        <a:xfrm>
          <a:off x="1619250" y="968311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106</xdr:row>
      <xdr:rowOff>0</xdr:rowOff>
    </xdr:from>
    <xdr:to>
      <xdr:col>1</xdr:col>
      <xdr:colOff>495300</xdr:colOff>
      <xdr:row>106</xdr:row>
      <xdr:rowOff>38100</xdr:rowOff>
    </xdr:to>
    <xdr:sp macro="" textlink="">
      <xdr:nvSpPr>
        <xdr:cNvPr id="67" name="Text Box 164">
          <a:extLst>
            <a:ext uri="{FF2B5EF4-FFF2-40B4-BE49-F238E27FC236}">
              <a16:creationId xmlns:a16="http://schemas.microsoft.com/office/drawing/2014/main" id="{00000000-0008-0000-0200-000043000000}"/>
            </a:ext>
          </a:extLst>
        </xdr:cNvPr>
        <xdr:cNvSpPr txBox="1">
          <a:spLocks noChangeArrowheads="1"/>
        </xdr:cNvSpPr>
      </xdr:nvSpPr>
      <xdr:spPr bwMode="auto">
        <a:xfrm>
          <a:off x="1619250" y="979836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106</xdr:row>
      <xdr:rowOff>0</xdr:rowOff>
    </xdr:from>
    <xdr:to>
      <xdr:col>1</xdr:col>
      <xdr:colOff>495300</xdr:colOff>
      <xdr:row>106</xdr:row>
      <xdr:rowOff>38100</xdr:rowOff>
    </xdr:to>
    <xdr:sp macro="" textlink="">
      <xdr:nvSpPr>
        <xdr:cNvPr id="68" name="Text Box 165">
          <a:extLst>
            <a:ext uri="{FF2B5EF4-FFF2-40B4-BE49-F238E27FC236}">
              <a16:creationId xmlns:a16="http://schemas.microsoft.com/office/drawing/2014/main" id="{00000000-0008-0000-0200-000044000000}"/>
            </a:ext>
          </a:extLst>
        </xdr:cNvPr>
        <xdr:cNvSpPr txBox="1">
          <a:spLocks noChangeArrowheads="1"/>
        </xdr:cNvSpPr>
      </xdr:nvSpPr>
      <xdr:spPr bwMode="auto">
        <a:xfrm>
          <a:off x="1619250" y="979836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106</xdr:row>
      <xdr:rowOff>0</xdr:rowOff>
    </xdr:from>
    <xdr:to>
      <xdr:col>1</xdr:col>
      <xdr:colOff>495300</xdr:colOff>
      <xdr:row>106</xdr:row>
      <xdr:rowOff>28576</xdr:rowOff>
    </xdr:to>
    <xdr:sp macro="" textlink="">
      <xdr:nvSpPr>
        <xdr:cNvPr id="69" name="Text Box 166">
          <a:extLst>
            <a:ext uri="{FF2B5EF4-FFF2-40B4-BE49-F238E27FC236}">
              <a16:creationId xmlns:a16="http://schemas.microsoft.com/office/drawing/2014/main" id="{00000000-0008-0000-0200-000045000000}"/>
            </a:ext>
          </a:extLst>
        </xdr:cNvPr>
        <xdr:cNvSpPr txBox="1">
          <a:spLocks noChangeArrowheads="1"/>
        </xdr:cNvSpPr>
      </xdr:nvSpPr>
      <xdr:spPr bwMode="auto">
        <a:xfrm>
          <a:off x="1619250" y="981646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106</xdr:row>
      <xdr:rowOff>0</xdr:rowOff>
    </xdr:from>
    <xdr:to>
      <xdr:col>1</xdr:col>
      <xdr:colOff>495300</xdr:colOff>
      <xdr:row>106</xdr:row>
      <xdr:rowOff>38100</xdr:rowOff>
    </xdr:to>
    <xdr:sp macro="" textlink="">
      <xdr:nvSpPr>
        <xdr:cNvPr id="70" name="Text Box 167">
          <a:extLst>
            <a:ext uri="{FF2B5EF4-FFF2-40B4-BE49-F238E27FC236}">
              <a16:creationId xmlns:a16="http://schemas.microsoft.com/office/drawing/2014/main" id="{00000000-0008-0000-0200-000046000000}"/>
            </a:ext>
          </a:extLst>
        </xdr:cNvPr>
        <xdr:cNvSpPr txBox="1">
          <a:spLocks noChangeArrowheads="1"/>
        </xdr:cNvSpPr>
      </xdr:nvSpPr>
      <xdr:spPr bwMode="auto">
        <a:xfrm>
          <a:off x="1619250" y="966501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106</xdr:row>
      <xdr:rowOff>0</xdr:rowOff>
    </xdr:from>
    <xdr:to>
      <xdr:col>1</xdr:col>
      <xdr:colOff>495300</xdr:colOff>
      <xdr:row>106</xdr:row>
      <xdr:rowOff>38100</xdr:rowOff>
    </xdr:to>
    <xdr:sp macro="" textlink="">
      <xdr:nvSpPr>
        <xdr:cNvPr id="71" name="Text Box 168">
          <a:extLst>
            <a:ext uri="{FF2B5EF4-FFF2-40B4-BE49-F238E27FC236}">
              <a16:creationId xmlns:a16="http://schemas.microsoft.com/office/drawing/2014/main" id="{00000000-0008-0000-0200-000047000000}"/>
            </a:ext>
          </a:extLst>
        </xdr:cNvPr>
        <xdr:cNvSpPr txBox="1">
          <a:spLocks noChangeArrowheads="1"/>
        </xdr:cNvSpPr>
      </xdr:nvSpPr>
      <xdr:spPr bwMode="auto">
        <a:xfrm>
          <a:off x="1619250" y="966501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106</xdr:row>
      <xdr:rowOff>0</xdr:rowOff>
    </xdr:from>
    <xdr:to>
      <xdr:col>1</xdr:col>
      <xdr:colOff>495300</xdr:colOff>
      <xdr:row>106</xdr:row>
      <xdr:rowOff>28575</xdr:rowOff>
    </xdr:to>
    <xdr:sp macro="" textlink="">
      <xdr:nvSpPr>
        <xdr:cNvPr id="72" name="Text Box 169">
          <a:extLst>
            <a:ext uri="{FF2B5EF4-FFF2-40B4-BE49-F238E27FC236}">
              <a16:creationId xmlns:a16="http://schemas.microsoft.com/office/drawing/2014/main" id="{00000000-0008-0000-0200-000048000000}"/>
            </a:ext>
          </a:extLst>
        </xdr:cNvPr>
        <xdr:cNvSpPr txBox="1">
          <a:spLocks noChangeArrowheads="1"/>
        </xdr:cNvSpPr>
      </xdr:nvSpPr>
      <xdr:spPr bwMode="auto">
        <a:xfrm>
          <a:off x="1619250" y="968311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106</xdr:row>
      <xdr:rowOff>0</xdr:rowOff>
    </xdr:from>
    <xdr:to>
      <xdr:col>1</xdr:col>
      <xdr:colOff>495300</xdr:colOff>
      <xdr:row>106</xdr:row>
      <xdr:rowOff>38100</xdr:rowOff>
    </xdr:to>
    <xdr:sp macro="" textlink="">
      <xdr:nvSpPr>
        <xdr:cNvPr id="73" name="Text Box 170">
          <a:extLst>
            <a:ext uri="{FF2B5EF4-FFF2-40B4-BE49-F238E27FC236}">
              <a16:creationId xmlns:a16="http://schemas.microsoft.com/office/drawing/2014/main" id="{00000000-0008-0000-0200-000049000000}"/>
            </a:ext>
          </a:extLst>
        </xdr:cNvPr>
        <xdr:cNvSpPr txBox="1">
          <a:spLocks noChangeArrowheads="1"/>
        </xdr:cNvSpPr>
      </xdr:nvSpPr>
      <xdr:spPr bwMode="auto">
        <a:xfrm>
          <a:off x="1619250" y="979836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106</xdr:row>
      <xdr:rowOff>0</xdr:rowOff>
    </xdr:from>
    <xdr:to>
      <xdr:col>1</xdr:col>
      <xdr:colOff>495300</xdr:colOff>
      <xdr:row>106</xdr:row>
      <xdr:rowOff>38100</xdr:rowOff>
    </xdr:to>
    <xdr:sp macro="" textlink="">
      <xdr:nvSpPr>
        <xdr:cNvPr id="74" name="Text Box 171">
          <a:extLst>
            <a:ext uri="{FF2B5EF4-FFF2-40B4-BE49-F238E27FC236}">
              <a16:creationId xmlns:a16="http://schemas.microsoft.com/office/drawing/2014/main" id="{00000000-0008-0000-0200-00004A000000}"/>
            </a:ext>
          </a:extLst>
        </xdr:cNvPr>
        <xdr:cNvSpPr txBox="1">
          <a:spLocks noChangeArrowheads="1"/>
        </xdr:cNvSpPr>
      </xdr:nvSpPr>
      <xdr:spPr bwMode="auto">
        <a:xfrm>
          <a:off x="1619250" y="979836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106</xdr:row>
      <xdr:rowOff>0</xdr:rowOff>
    </xdr:from>
    <xdr:to>
      <xdr:col>1</xdr:col>
      <xdr:colOff>495300</xdr:colOff>
      <xdr:row>106</xdr:row>
      <xdr:rowOff>28576</xdr:rowOff>
    </xdr:to>
    <xdr:sp macro="" textlink="">
      <xdr:nvSpPr>
        <xdr:cNvPr id="75" name="Text Box 172">
          <a:extLst>
            <a:ext uri="{FF2B5EF4-FFF2-40B4-BE49-F238E27FC236}">
              <a16:creationId xmlns:a16="http://schemas.microsoft.com/office/drawing/2014/main" id="{00000000-0008-0000-0200-00004B000000}"/>
            </a:ext>
          </a:extLst>
        </xdr:cNvPr>
        <xdr:cNvSpPr txBox="1">
          <a:spLocks noChangeArrowheads="1"/>
        </xdr:cNvSpPr>
      </xdr:nvSpPr>
      <xdr:spPr bwMode="auto">
        <a:xfrm>
          <a:off x="1619250" y="981646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106</xdr:row>
      <xdr:rowOff>0</xdr:rowOff>
    </xdr:from>
    <xdr:to>
      <xdr:col>1</xdr:col>
      <xdr:colOff>495300</xdr:colOff>
      <xdr:row>106</xdr:row>
      <xdr:rowOff>38100</xdr:rowOff>
    </xdr:to>
    <xdr:sp macro="" textlink="">
      <xdr:nvSpPr>
        <xdr:cNvPr id="76" name="Text Box 173">
          <a:extLst>
            <a:ext uri="{FF2B5EF4-FFF2-40B4-BE49-F238E27FC236}">
              <a16:creationId xmlns:a16="http://schemas.microsoft.com/office/drawing/2014/main" id="{00000000-0008-0000-0200-00004C000000}"/>
            </a:ext>
          </a:extLst>
        </xdr:cNvPr>
        <xdr:cNvSpPr txBox="1">
          <a:spLocks noChangeArrowheads="1"/>
        </xdr:cNvSpPr>
      </xdr:nvSpPr>
      <xdr:spPr bwMode="auto">
        <a:xfrm>
          <a:off x="1619250" y="966501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106</xdr:row>
      <xdr:rowOff>0</xdr:rowOff>
    </xdr:from>
    <xdr:to>
      <xdr:col>1</xdr:col>
      <xdr:colOff>495300</xdr:colOff>
      <xdr:row>106</xdr:row>
      <xdr:rowOff>38100</xdr:rowOff>
    </xdr:to>
    <xdr:sp macro="" textlink="">
      <xdr:nvSpPr>
        <xdr:cNvPr id="77" name="Text Box 174">
          <a:extLst>
            <a:ext uri="{FF2B5EF4-FFF2-40B4-BE49-F238E27FC236}">
              <a16:creationId xmlns:a16="http://schemas.microsoft.com/office/drawing/2014/main" id="{00000000-0008-0000-0200-00004D000000}"/>
            </a:ext>
          </a:extLst>
        </xdr:cNvPr>
        <xdr:cNvSpPr txBox="1">
          <a:spLocks noChangeArrowheads="1"/>
        </xdr:cNvSpPr>
      </xdr:nvSpPr>
      <xdr:spPr bwMode="auto">
        <a:xfrm>
          <a:off x="1619250" y="966501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106</xdr:row>
      <xdr:rowOff>0</xdr:rowOff>
    </xdr:from>
    <xdr:to>
      <xdr:col>1</xdr:col>
      <xdr:colOff>495300</xdr:colOff>
      <xdr:row>106</xdr:row>
      <xdr:rowOff>28575</xdr:rowOff>
    </xdr:to>
    <xdr:sp macro="" textlink="">
      <xdr:nvSpPr>
        <xdr:cNvPr id="78" name="Text Box 175">
          <a:extLst>
            <a:ext uri="{FF2B5EF4-FFF2-40B4-BE49-F238E27FC236}">
              <a16:creationId xmlns:a16="http://schemas.microsoft.com/office/drawing/2014/main" id="{00000000-0008-0000-0200-00004E000000}"/>
            </a:ext>
          </a:extLst>
        </xdr:cNvPr>
        <xdr:cNvSpPr txBox="1">
          <a:spLocks noChangeArrowheads="1"/>
        </xdr:cNvSpPr>
      </xdr:nvSpPr>
      <xdr:spPr bwMode="auto">
        <a:xfrm>
          <a:off x="1619250" y="968311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106</xdr:row>
      <xdr:rowOff>0</xdr:rowOff>
    </xdr:from>
    <xdr:to>
      <xdr:col>1</xdr:col>
      <xdr:colOff>495300</xdr:colOff>
      <xdr:row>106</xdr:row>
      <xdr:rowOff>38100</xdr:rowOff>
    </xdr:to>
    <xdr:sp macro="" textlink="">
      <xdr:nvSpPr>
        <xdr:cNvPr id="79" name="Text Box 176">
          <a:extLst>
            <a:ext uri="{FF2B5EF4-FFF2-40B4-BE49-F238E27FC236}">
              <a16:creationId xmlns:a16="http://schemas.microsoft.com/office/drawing/2014/main" id="{00000000-0008-0000-0200-00004F000000}"/>
            </a:ext>
          </a:extLst>
        </xdr:cNvPr>
        <xdr:cNvSpPr txBox="1">
          <a:spLocks noChangeArrowheads="1"/>
        </xdr:cNvSpPr>
      </xdr:nvSpPr>
      <xdr:spPr bwMode="auto">
        <a:xfrm>
          <a:off x="1619250" y="979836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106</xdr:row>
      <xdr:rowOff>0</xdr:rowOff>
    </xdr:from>
    <xdr:to>
      <xdr:col>1</xdr:col>
      <xdr:colOff>495300</xdr:colOff>
      <xdr:row>106</xdr:row>
      <xdr:rowOff>38100</xdr:rowOff>
    </xdr:to>
    <xdr:sp macro="" textlink="">
      <xdr:nvSpPr>
        <xdr:cNvPr id="80" name="Text Box 177">
          <a:extLst>
            <a:ext uri="{FF2B5EF4-FFF2-40B4-BE49-F238E27FC236}">
              <a16:creationId xmlns:a16="http://schemas.microsoft.com/office/drawing/2014/main" id="{00000000-0008-0000-0200-000050000000}"/>
            </a:ext>
          </a:extLst>
        </xdr:cNvPr>
        <xdr:cNvSpPr txBox="1">
          <a:spLocks noChangeArrowheads="1"/>
        </xdr:cNvSpPr>
      </xdr:nvSpPr>
      <xdr:spPr bwMode="auto">
        <a:xfrm>
          <a:off x="1619250" y="979836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106</xdr:row>
      <xdr:rowOff>0</xdr:rowOff>
    </xdr:from>
    <xdr:to>
      <xdr:col>1</xdr:col>
      <xdr:colOff>495300</xdr:colOff>
      <xdr:row>106</xdr:row>
      <xdr:rowOff>28576</xdr:rowOff>
    </xdr:to>
    <xdr:sp macro="" textlink="">
      <xdr:nvSpPr>
        <xdr:cNvPr id="81" name="Text Box 178">
          <a:extLst>
            <a:ext uri="{FF2B5EF4-FFF2-40B4-BE49-F238E27FC236}">
              <a16:creationId xmlns:a16="http://schemas.microsoft.com/office/drawing/2014/main" id="{00000000-0008-0000-0200-000051000000}"/>
            </a:ext>
          </a:extLst>
        </xdr:cNvPr>
        <xdr:cNvSpPr txBox="1">
          <a:spLocks noChangeArrowheads="1"/>
        </xdr:cNvSpPr>
      </xdr:nvSpPr>
      <xdr:spPr bwMode="auto">
        <a:xfrm>
          <a:off x="1619250" y="981646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106</xdr:row>
      <xdr:rowOff>0</xdr:rowOff>
    </xdr:from>
    <xdr:to>
      <xdr:col>1</xdr:col>
      <xdr:colOff>495300</xdr:colOff>
      <xdr:row>106</xdr:row>
      <xdr:rowOff>38100</xdr:rowOff>
    </xdr:to>
    <xdr:sp macro="" textlink="">
      <xdr:nvSpPr>
        <xdr:cNvPr id="82" name="Text Box 179">
          <a:extLst>
            <a:ext uri="{FF2B5EF4-FFF2-40B4-BE49-F238E27FC236}">
              <a16:creationId xmlns:a16="http://schemas.microsoft.com/office/drawing/2014/main" id="{00000000-0008-0000-0200-000052000000}"/>
            </a:ext>
          </a:extLst>
        </xdr:cNvPr>
        <xdr:cNvSpPr txBox="1">
          <a:spLocks noChangeArrowheads="1"/>
        </xdr:cNvSpPr>
      </xdr:nvSpPr>
      <xdr:spPr bwMode="auto">
        <a:xfrm>
          <a:off x="1619250" y="913161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106</xdr:row>
      <xdr:rowOff>0</xdr:rowOff>
    </xdr:from>
    <xdr:to>
      <xdr:col>1</xdr:col>
      <xdr:colOff>495300</xdr:colOff>
      <xdr:row>106</xdr:row>
      <xdr:rowOff>38100</xdr:rowOff>
    </xdr:to>
    <xdr:sp macro="" textlink="">
      <xdr:nvSpPr>
        <xdr:cNvPr id="83" name="Text Box 180">
          <a:extLst>
            <a:ext uri="{FF2B5EF4-FFF2-40B4-BE49-F238E27FC236}">
              <a16:creationId xmlns:a16="http://schemas.microsoft.com/office/drawing/2014/main" id="{00000000-0008-0000-0200-000053000000}"/>
            </a:ext>
          </a:extLst>
        </xdr:cNvPr>
        <xdr:cNvSpPr txBox="1">
          <a:spLocks noChangeArrowheads="1"/>
        </xdr:cNvSpPr>
      </xdr:nvSpPr>
      <xdr:spPr bwMode="auto">
        <a:xfrm>
          <a:off x="1619250" y="913161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106</xdr:row>
      <xdr:rowOff>0</xdr:rowOff>
    </xdr:from>
    <xdr:to>
      <xdr:col>2</xdr:col>
      <xdr:colOff>95250</xdr:colOff>
      <xdr:row>106</xdr:row>
      <xdr:rowOff>19050</xdr:rowOff>
    </xdr:to>
    <xdr:sp macro="" textlink="">
      <xdr:nvSpPr>
        <xdr:cNvPr id="84" name="Text Box 181">
          <a:extLst>
            <a:ext uri="{FF2B5EF4-FFF2-40B4-BE49-F238E27FC236}">
              <a16:creationId xmlns:a16="http://schemas.microsoft.com/office/drawing/2014/main" id="{00000000-0008-0000-0200-000054000000}"/>
            </a:ext>
          </a:extLst>
        </xdr:cNvPr>
        <xdr:cNvSpPr txBox="1">
          <a:spLocks noChangeArrowheads="1"/>
        </xdr:cNvSpPr>
      </xdr:nvSpPr>
      <xdr:spPr bwMode="auto">
        <a:xfrm>
          <a:off x="8086725" y="9131617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106</xdr:row>
      <xdr:rowOff>0</xdr:rowOff>
    </xdr:from>
    <xdr:to>
      <xdr:col>2</xdr:col>
      <xdr:colOff>95250</xdr:colOff>
      <xdr:row>106</xdr:row>
      <xdr:rowOff>19050</xdr:rowOff>
    </xdr:to>
    <xdr:sp macro="" textlink="">
      <xdr:nvSpPr>
        <xdr:cNvPr id="85" name="Text Box 182">
          <a:extLst>
            <a:ext uri="{FF2B5EF4-FFF2-40B4-BE49-F238E27FC236}">
              <a16:creationId xmlns:a16="http://schemas.microsoft.com/office/drawing/2014/main" id="{00000000-0008-0000-0200-000055000000}"/>
            </a:ext>
          </a:extLst>
        </xdr:cNvPr>
        <xdr:cNvSpPr txBox="1">
          <a:spLocks noChangeArrowheads="1"/>
        </xdr:cNvSpPr>
      </xdr:nvSpPr>
      <xdr:spPr bwMode="auto">
        <a:xfrm>
          <a:off x="8086725" y="9131617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106</xdr:row>
      <xdr:rowOff>0</xdr:rowOff>
    </xdr:from>
    <xdr:to>
      <xdr:col>2</xdr:col>
      <xdr:colOff>95250</xdr:colOff>
      <xdr:row>106</xdr:row>
      <xdr:rowOff>19050</xdr:rowOff>
    </xdr:to>
    <xdr:sp macro="" textlink="">
      <xdr:nvSpPr>
        <xdr:cNvPr id="86" name="Text Box 183">
          <a:extLst>
            <a:ext uri="{FF2B5EF4-FFF2-40B4-BE49-F238E27FC236}">
              <a16:creationId xmlns:a16="http://schemas.microsoft.com/office/drawing/2014/main" id="{00000000-0008-0000-0200-000056000000}"/>
            </a:ext>
          </a:extLst>
        </xdr:cNvPr>
        <xdr:cNvSpPr txBox="1">
          <a:spLocks noChangeArrowheads="1"/>
        </xdr:cNvSpPr>
      </xdr:nvSpPr>
      <xdr:spPr bwMode="auto">
        <a:xfrm>
          <a:off x="8086725" y="9131617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106</xdr:row>
      <xdr:rowOff>0</xdr:rowOff>
    </xdr:from>
    <xdr:to>
      <xdr:col>2</xdr:col>
      <xdr:colOff>95250</xdr:colOff>
      <xdr:row>106</xdr:row>
      <xdr:rowOff>19050</xdr:rowOff>
    </xdr:to>
    <xdr:sp macro="" textlink="">
      <xdr:nvSpPr>
        <xdr:cNvPr id="87" name="Text Box 184">
          <a:extLst>
            <a:ext uri="{FF2B5EF4-FFF2-40B4-BE49-F238E27FC236}">
              <a16:creationId xmlns:a16="http://schemas.microsoft.com/office/drawing/2014/main" id="{00000000-0008-0000-0200-000057000000}"/>
            </a:ext>
          </a:extLst>
        </xdr:cNvPr>
        <xdr:cNvSpPr txBox="1">
          <a:spLocks noChangeArrowheads="1"/>
        </xdr:cNvSpPr>
      </xdr:nvSpPr>
      <xdr:spPr bwMode="auto">
        <a:xfrm>
          <a:off x="8086725" y="9131617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106</xdr:row>
      <xdr:rowOff>0</xdr:rowOff>
    </xdr:from>
    <xdr:to>
      <xdr:col>2</xdr:col>
      <xdr:colOff>95250</xdr:colOff>
      <xdr:row>106</xdr:row>
      <xdr:rowOff>19050</xdr:rowOff>
    </xdr:to>
    <xdr:sp macro="" textlink="">
      <xdr:nvSpPr>
        <xdr:cNvPr id="88" name="Text Box 185">
          <a:extLst>
            <a:ext uri="{FF2B5EF4-FFF2-40B4-BE49-F238E27FC236}">
              <a16:creationId xmlns:a16="http://schemas.microsoft.com/office/drawing/2014/main" id="{00000000-0008-0000-0200-000058000000}"/>
            </a:ext>
          </a:extLst>
        </xdr:cNvPr>
        <xdr:cNvSpPr txBox="1">
          <a:spLocks noChangeArrowheads="1"/>
        </xdr:cNvSpPr>
      </xdr:nvSpPr>
      <xdr:spPr bwMode="auto">
        <a:xfrm>
          <a:off x="8086725" y="9131617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106</xdr:row>
      <xdr:rowOff>0</xdr:rowOff>
    </xdr:from>
    <xdr:to>
      <xdr:col>2</xdr:col>
      <xdr:colOff>95250</xdr:colOff>
      <xdr:row>106</xdr:row>
      <xdr:rowOff>19050</xdr:rowOff>
    </xdr:to>
    <xdr:sp macro="" textlink="">
      <xdr:nvSpPr>
        <xdr:cNvPr id="89" name="Text Box 186">
          <a:extLst>
            <a:ext uri="{FF2B5EF4-FFF2-40B4-BE49-F238E27FC236}">
              <a16:creationId xmlns:a16="http://schemas.microsoft.com/office/drawing/2014/main" id="{00000000-0008-0000-0200-000059000000}"/>
            </a:ext>
          </a:extLst>
        </xdr:cNvPr>
        <xdr:cNvSpPr txBox="1">
          <a:spLocks noChangeArrowheads="1"/>
        </xdr:cNvSpPr>
      </xdr:nvSpPr>
      <xdr:spPr bwMode="auto">
        <a:xfrm>
          <a:off x="8086725" y="9131617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106</xdr:row>
      <xdr:rowOff>0</xdr:rowOff>
    </xdr:from>
    <xdr:to>
      <xdr:col>2</xdr:col>
      <xdr:colOff>95250</xdr:colOff>
      <xdr:row>106</xdr:row>
      <xdr:rowOff>19050</xdr:rowOff>
    </xdr:to>
    <xdr:sp macro="" textlink="">
      <xdr:nvSpPr>
        <xdr:cNvPr id="90" name="Text Box 187">
          <a:extLst>
            <a:ext uri="{FF2B5EF4-FFF2-40B4-BE49-F238E27FC236}">
              <a16:creationId xmlns:a16="http://schemas.microsoft.com/office/drawing/2014/main" id="{00000000-0008-0000-0200-00005A000000}"/>
            </a:ext>
          </a:extLst>
        </xdr:cNvPr>
        <xdr:cNvSpPr txBox="1">
          <a:spLocks noChangeArrowheads="1"/>
        </xdr:cNvSpPr>
      </xdr:nvSpPr>
      <xdr:spPr bwMode="auto">
        <a:xfrm>
          <a:off x="8086725" y="9131617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106</xdr:row>
      <xdr:rowOff>0</xdr:rowOff>
    </xdr:from>
    <xdr:to>
      <xdr:col>2</xdr:col>
      <xdr:colOff>95250</xdr:colOff>
      <xdr:row>106</xdr:row>
      <xdr:rowOff>19050</xdr:rowOff>
    </xdr:to>
    <xdr:sp macro="" textlink="">
      <xdr:nvSpPr>
        <xdr:cNvPr id="91" name="Text Box 188">
          <a:extLst>
            <a:ext uri="{FF2B5EF4-FFF2-40B4-BE49-F238E27FC236}">
              <a16:creationId xmlns:a16="http://schemas.microsoft.com/office/drawing/2014/main" id="{00000000-0008-0000-0200-00005B000000}"/>
            </a:ext>
          </a:extLst>
        </xdr:cNvPr>
        <xdr:cNvSpPr txBox="1">
          <a:spLocks noChangeArrowheads="1"/>
        </xdr:cNvSpPr>
      </xdr:nvSpPr>
      <xdr:spPr bwMode="auto">
        <a:xfrm>
          <a:off x="8086725" y="9131617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106</xdr:row>
      <xdr:rowOff>0</xdr:rowOff>
    </xdr:from>
    <xdr:to>
      <xdr:col>2</xdr:col>
      <xdr:colOff>95250</xdr:colOff>
      <xdr:row>106</xdr:row>
      <xdr:rowOff>19050</xdr:rowOff>
    </xdr:to>
    <xdr:sp macro="" textlink="">
      <xdr:nvSpPr>
        <xdr:cNvPr id="92" name="Text Box 189">
          <a:extLst>
            <a:ext uri="{FF2B5EF4-FFF2-40B4-BE49-F238E27FC236}">
              <a16:creationId xmlns:a16="http://schemas.microsoft.com/office/drawing/2014/main" id="{00000000-0008-0000-0200-00005C000000}"/>
            </a:ext>
          </a:extLst>
        </xdr:cNvPr>
        <xdr:cNvSpPr txBox="1">
          <a:spLocks noChangeArrowheads="1"/>
        </xdr:cNvSpPr>
      </xdr:nvSpPr>
      <xdr:spPr bwMode="auto">
        <a:xfrm>
          <a:off x="8086725" y="9131617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106</xdr:row>
      <xdr:rowOff>0</xdr:rowOff>
    </xdr:from>
    <xdr:to>
      <xdr:col>2</xdr:col>
      <xdr:colOff>95250</xdr:colOff>
      <xdr:row>106</xdr:row>
      <xdr:rowOff>19050</xdr:rowOff>
    </xdr:to>
    <xdr:sp macro="" textlink="">
      <xdr:nvSpPr>
        <xdr:cNvPr id="93" name="Text Box 190">
          <a:extLst>
            <a:ext uri="{FF2B5EF4-FFF2-40B4-BE49-F238E27FC236}">
              <a16:creationId xmlns:a16="http://schemas.microsoft.com/office/drawing/2014/main" id="{00000000-0008-0000-0200-00005D000000}"/>
            </a:ext>
          </a:extLst>
        </xdr:cNvPr>
        <xdr:cNvSpPr txBox="1">
          <a:spLocks noChangeArrowheads="1"/>
        </xdr:cNvSpPr>
      </xdr:nvSpPr>
      <xdr:spPr bwMode="auto">
        <a:xfrm>
          <a:off x="8086725" y="9131617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106</xdr:row>
      <xdr:rowOff>0</xdr:rowOff>
    </xdr:from>
    <xdr:to>
      <xdr:col>2</xdr:col>
      <xdr:colOff>95250</xdr:colOff>
      <xdr:row>106</xdr:row>
      <xdr:rowOff>19050</xdr:rowOff>
    </xdr:to>
    <xdr:sp macro="" textlink="">
      <xdr:nvSpPr>
        <xdr:cNvPr id="94" name="Text Box 191">
          <a:extLst>
            <a:ext uri="{FF2B5EF4-FFF2-40B4-BE49-F238E27FC236}">
              <a16:creationId xmlns:a16="http://schemas.microsoft.com/office/drawing/2014/main" id="{00000000-0008-0000-0200-00005E000000}"/>
            </a:ext>
          </a:extLst>
        </xdr:cNvPr>
        <xdr:cNvSpPr txBox="1">
          <a:spLocks noChangeArrowheads="1"/>
        </xdr:cNvSpPr>
      </xdr:nvSpPr>
      <xdr:spPr bwMode="auto">
        <a:xfrm>
          <a:off x="8086725" y="9131617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106</xdr:row>
      <xdr:rowOff>0</xdr:rowOff>
    </xdr:from>
    <xdr:to>
      <xdr:col>2</xdr:col>
      <xdr:colOff>95250</xdr:colOff>
      <xdr:row>106</xdr:row>
      <xdr:rowOff>19050</xdr:rowOff>
    </xdr:to>
    <xdr:sp macro="" textlink="">
      <xdr:nvSpPr>
        <xdr:cNvPr id="95" name="Text Box 192">
          <a:extLst>
            <a:ext uri="{FF2B5EF4-FFF2-40B4-BE49-F238E27FC236}">
              <a16:creationId xmlns:a16="http://schemas.microsoft.com/office/drawing/2014/main" id="{00000000-0008-0000-0200-00005F000000}"/>
            </a:ext>
          </a:extLst>
        </xdr:cNvPr>
        <xdr:cNvSpPr txBox="1">
          <a:spLocks noChangeArrowheads="1"/>
        </xdr:cNvSpPr>
      </xdr:nvSpPr>
      <xdr:spPr bwMode="auto">
        <a:xfrm>
          <a:off x="8086725" y="9131617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106</xdr:row>
      <xdr:rowOff>0</xdr:rowOff>
    </xdr:from>
    <xdr:to>
      <xdr:col>2</xdr:col>
      <xdr:colOff>95250</xdr:colOff>
      <xdr:row>106</xdr:row>
      <xdr:rowOff>19050</xdr:rowOff>
    </xdr:to>
    <xdr:sp macro="" textlink="">
      <xdr:nvSpPr>
        <xdr:cNvPr id="96" name="Text Box 193">
          <a:extLst>
            <a:ext uri="{FF2B5EF4-FFF2-40B4-BE49-F238E27FC236}">
              <a16:creationId xmlns:a16="http://schemas.microsoft.com/office/drawing/2014/main" id="{00000000-0008-0000-0200-000060000000}"/>
            </a:ext>
          </a:extLst>
        </xdr:cNvPr>
        <xdr:cNvSpPr txBox="1">
          <a:spLocks noChangeArrowheads="1"/>
        </xdr:cNvSpPr>
      </xdr:nvSpPr>
      <xdr:spPr bwMode="auto">
        <a:xfrm>
          <a:off x="8086725" y="9131617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106</xdr:row>
      <xdr:rowOff>0</xdr:rowOff>
    </xdr:from>
    <xdr:to>
      <xdr:col>2</xdr:col>
      <xdr:colOff>95250</xdr:colOff>
      <xdr:row>106</xdr:row>
      <xdr:rowOff>19050</xdr:rowOff>
    </xdr:to>
    <xdr:sp macro="" textlink="">
      <xdr:nvSpPr>
        <xdr:cNvPr id="97" name="Text Box 194">
          <a:extLst>
            <a:ext uri="{FF2B5EF4-FFF2-40B4-BE49-F238E27FC236}">
              <a16:creationId xmlns:a16="http://schemas.microsoft.com/office/drawing/2014/main" id="{00000000-0008-0000-0200-000061000000}"/>
            </a:ext>
          </a:extLst>
        </xdr:cNvPr>
        <xdr:cNvSpPr txBox="1">
          <a:spLocks noChangeArrowheads="1"/>
        </xdr:cNvSpPr>
      </xdr:nvSpPr>
      <xdr:spPr bwMode="auto">
        <a:xfrm>
          <a:off x="8086725" y="9131617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106</xdr:row>
      <xdr:rowOff>0</xdr:rowOff>
    </xdr:from>
    <xdr:to>
      <xdr:col>2</xdr:col>
      <xdr:colOff>95250</xdr:colOff>
      <xdr:row>106</xdr:row>
      <xdr:rowOff>19050</xdr:rowOff>
    </xdr:to>
    <xdr:sp macro="" textlink="">
      <xdr:nvSpPr>
        <xdr:cNvPr id="98" name="Text Box 195">
          <a:extLst>
            <a:ext uri="{FF2B5EF4-FFF2-40B4-BE49-F238E27FC236}">
              <a16:creationId xmlns:a16="http://schemas.microsoft.com/office/drawing/2014/main" id="{00000000-0008-0000-0200-000062000000}"/>
            </a:ext>
          </a:extLst>
        </xdr:cNvPr>
        <xdr:cNvSpPr txBox="1">
          <a:spLocks noChangeArrowheads="1"/>
        </xdr:cNvSpPr>
      </xdr:nvSpPr>
      <xdr:spPr bwMode="auto">
        <a:xfrm>
          <a:off x="8086725" y="9131617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106</xdr:row>
      <xdr:rowOff>0</xdr:rowOff>
    </xdr:from>
    <xdr:to>
      <xdr:col>2</xdr:col>
      <xdr:colOff>95250</xdr:colOff>
      <xdr:row>106</xdr:row>
      <xdr:rowOff>19050</xdr:rowOff>
    </xdr:to>
    <xdr:sp macro="" textlink="">
      <xdr:nvSpPr>
        <xdr:cNvPr id="99" name="Text Box 196">
          <a:extLst>
            <a:ext uri="{FF2B5EF4-FFF2-40B4-BE49-F238E27FC236}">
              <a16:creationId xmlns:a16="http://schemas.microsoft.com/office/drawing/2014/main" id="{00000000-0008-0000-0200-000063000000}"/>
            </a:ext>
          </a:extLst>
        </xdr:cNvPr>
        <xdr:cNvSpPr txBox="1">
          <a:spLocks noChangeArrowheads="1"/>
        </xdr:cNvSpPr>
      </xdr:nvSpPr>
      <xdr:spPr bwMode="auto">
        <a:xfrm>
          <a:off x="8086725" y="9131617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106</xdr:row>
      <xdr:rowOff>0</xdr:rowOff>
    </xdr:from>
    <xdr:to>
      <xdr:col>2</xdr:col>
      <xdr:colOff>95250</xdr:colOff>
      <xdr:row>106</xdr:row>
      <xdr:rowOff>19050</xdr:rowOff>
    </xdr:to>
    <xdr:sp macro="" textlink="">
      <xdr:nvSpPr>
        <xdr:cNvPr id="100" name="Text Box 197">
          <a:extLst>
            <a:ext uri="{FF2B5EF4-FFF2-40B4-BE49-F238E27FC236}">
              <a16:creationId xmlns:a16="http://schemas.microsoft.com/office/drawing/2014/main" id="{00000000-0008-0000-0200-000064000000}"/>
            </a:ext>
          </a:extLst>
        </xdr:cNvPr>
        <xdr:cNvSpPr txBox="1">
          <a:spLocks noChangeArrowheads="1"/>
        </xdr:cNvSpPr>
      </xdr:nvSpPr>
      <xdr:spPr bwMode="auto">
        <a:xfrm>
          <a:off x="8086725" y="9131617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106</xdr:row>
      <xdr:rowOff>0</xdr:rowOff>
    </xdr:from>
    <xdr:to>
      <xdr:col>2</xdr:col>
      <xdr:colOff>95250</xdr:colOff>
      <xdr:row>106</xdr:row>
      <xdr:rowOff>19050</xdr:rowOff>
    </xdr:to>
    <xdr:sp macro="" textlink="">
      <xdr:nvSpPr>
        <xdr:cNvPr id="101" name="Text Box 198">
          <a:extLst>
            <a:ext uri="{FF2B5EF4-FFF2-40B4-BE49-F238E27FC236}">
              <a16:creationId xmlns:a16="http://schemas.microsoft.com/office/drawing/2014/main" id="{00000000-0008-0000-0200-000065000000}"/>
            </a:ext>
          </a:extLst>
        </xdr:cNvPr>
        <xdr:cNvSpPr txBox="1">
          <a:spLocks noChangeArrowheads="1"/>
        </xdr:cNvSpPr>
      </xdr:nvSpPr>
      <xdr:spPr bwMode="auto">
        <a:xfrm>
          <a:off x="8086725" y="9131617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106</xdr:row>
      <xdr:rowOff>0</xdr:rowOff>
    </xdr:from>
    <xdr:to>
      <xdr:col>2</xdr:col>
      <xdr:colOff>95250</xdr:colOff>
      <xdr:row>106</xdr:row>
      <xdr:rowOff>19050</xdr:rowOff>
    </xdr:to>
    <xdr:sp macro="" textlink="">
      <xdr:nvSpPr>
        <xdr:cNvPr id="102" name="Text Box 199">
          <a:extLst>
            <a:ext uri="{FF2B5EF4-FFF2-40B4-BE49-F238E27FC236}">
              <a16:creationId xmlns:a16="http://schemas.microsoft.com/office/drawing/2014/main" id="{00000000-0008-0000-0200-000066000000}"/>
            </a:ext>
          </a:extLst>
        </xdr:cNvPr>
        <xdr:cNvSpPr txBox="1">
          <a:spLocks noChangeArrowheads="1"/>
        </xdr:cNvSpPr>
      </xdr:nvSpPr>
      <xdr:spPr bwMode="auto">
        <a:xfrm>
          <a:off x="8086725" y="9131617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106</xdr:row>
      <xdr:rowOff>0</xdr:rowOff>
    </xdr:from>
    <xdr:to>
      <xdr:col>2</xdr:col>
      <xdr:colOff>95250</xdr:colOff>
      <xdr:row>106</xdr:row>
      <xdr:rowOff>19050</xdr:rowOff>
    </xdr:to>
    <xdr:sp macro="" textlink="">
      <xdr:nvSpPr>
        <xdr:cNvPr id="103" name="Text Box 200">
          <a:extLst>
            <a:ext uri="{FF2B5EF4-FFF2-40B4-BE49-F238E27FC236}">
              <a16:creationId xmlns:a16="http://schemas.microsoft.com/office/drawing/2014/main" id="{00000000-0008-0000-0200-000067000000}"/>
            </a:ext>
          </a:extLst>
        </xdr:cNvPr>
        <xdr:cNvSpPr txBox="1">
          <a:spLocks noChangeArrowheads="1"/>
        </xdr:cNvSpPr>
      </xdr:nvSpPr>
      <xdr:spPr bwMode="auto">
        <a:xfrm>
          <a:off x="8086725" y="9131617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106</xdr:row>
      <xdr:rowOff>0</xdr:rowOff>
    </xdr:from>
    <xdr:to>
      <xdr:col>2</xdr:col>
      <xdr:colOff>95250</xdr:colOff>
      <xdr:row>106</xdr:row>
      <xdr:rowOff>19050</xdr:rowOff>
    </xdr:to>
    <xdr:sp macro="" textlink="">
      <xdr:nvSpPr>
        <xdr:cNvPr id="104" name="Text Box 201">
          <a:extLst>
            <a:ext uri="{FF2B5EF4-FFF2-40B4-BE49-F238E27FC236}">
              <a16:creationId xmlns:a16="http://schemas.microsoft.com/office/drawing/2014/main" id="{00000000-0008-0000-0200-000068000000}"/>
            </a:ext>
          </a:extLst>
        </xdr:cNvPr>
        <xdr:cNvSpPr txBox="1">
          <a:spLocks noChangeArrowheads="1"/>
        </xdr:cNvSpPr>
      </xdr:nvSpPr>
      <xdr:spPr bwMode="auto">
        <a:xfrm>
          <a:off x="8086725" y="9131617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106</xdr:row>
      <xdr:rowOff>0</xdr:rowOff>
    </xdr:from>
    <xdr:to>
      <xdr:col>2</xdr:col>
      <xdr:colOff>95250</xdr:colOff>
      <xdr:row>106</xdr:row>
      <xdr:rowOff>19050</xdr:rowOff>
    </xdr:to>
    <xdr:sp macro="" textlink="">
      <xdr:nvSpPr>
        <xdr:cNvPr id="105" name="Text Box 202">
          <a:extLst>
            <a:ext uri="{FF2B5EF4-FFF2-40B4-BE49-F238E27FC236}">
              <a16:creationId xmlns:a16="http://schemas.microsoft.com/office/drawing/2014/main" id="{00000000-0008-0000-0200-000069000000}"/>
            </a:ext>
          </a:extLst>
        </xdr:cNvPr>
        <xdr:cNvSpPr txBox="1">
          <a:spLocks noChangeArrowheads="1"/>
        </xdr:cNvSpPr>
      </xdr:nvSpPr>
      <xdr:spPr bwMode="auto">
        <a:xfrm>
          <a:off x="8086725" y="9131617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106</xdr:row>
      <xdr:rowOff>0</xdr:rowOff>
    </xdr:from>
    <xdr:to>
      <xdr:col>2</xdr:col>
      <xdr:colOff>95250</xdr:colOff>
      <xdr:row>106</xdr:row>
      <xdr:rowOff>19050</xdr:rowOff>
    </xdr:to>
    <xdr:sp macro="" textlink="">
      <xdr:nvSpPr>
        <xdr:cNvPr id="106" name="Text Box 203">
          <a:extLst>
            <a:ext uri="{FF2B5EF4-FFF2-40B4-BE49-F238E27FC236}">
              <a16:creationId xmlns:a16="http://schemas.microsoft.com/office/drawing/2014/main" id="{00000000-0008-0000-0200-00006A000000}"/>
            </a:ext>
          </a:extLst>
        </xdr:cNvPr>
        <xdr:cNvSpPr txBox="1">
          <a:spLocks noChangeArrowheads="1"/>
        </xdr:cNvSpPr>
      </xdr:nvSpPr>
      <xdr:spPr bwMode="auto">
        <a:xfrm>
          <a:off x="8086725" y="9131617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106</xdr:row>
      <xdr:rowOff>0</xdr:rowOff>
    </xdr:from>
    <xdr:to>
      <xdr:col>2</xdr:col>
      <xdr:colOff>95250</xdr:colOff>
      <xdr:row>106</xdr:row>
      <xdr:rowOff>19050</xdr:rowOff>
    </xdr:to>
    <xdr:sp macro="" textlink="">
      <xdr:nvSpPr>
        <xdr:cNvPr id="107" name="Text Box 204">
          <a:extLst>
            <a:ext uri="{FF2B5EF4-FFF2-40B4-BE49-F238E27FC236}">
              <a16:creationId xmlns:a16="http://schemas.microsoft.com/office/drawing/2014/main" id="{00000000-0008-0000-0200-00006B000000}"/>
            </a:ext>
          </a:extLst>
        </xdr:cNvPr>
        <xdr:cNvSpPr txBox="1">
          <a:spLocks noChangeArrowheads="1"/>
        </xdr:cNvSpPr>
      </xdr:nvSpPr>
      <xdr:spPr bwMode="auto">
        <a:xfrm>
          <a:off x="8086725" y="9131617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106</xdr:row>
      <xdr:rowOff>0</xdr:rowOff>
    </xdr:from>
    <xdr:to>
      <xdr:col>2</xdr:col>
      <xdr:colOff>95250</xdr:colOff>
      <xdr:row>106</xdr:row>
      <xdr:rowOff>19050</xdr:rowOff>
    </xdr:to>
    <xdr:sp macro="" textlink="">
      <xdr:nvSpPr>
        <xdr:cNvPr id="108" name="Text Box 205">
          <a:extLst>
            <a:ext uri="{FF2B5EF4-FFF2-40B4-BE49-F238E27FC236}">
              <a16:creationId xmlns:a16="http://schemas.microsoft.com/office/drawing/2014/main" id="{00000000-0008-0000-0200-00006C000000}"/>
            </a:ext>
          </a:extLst>
        </xdr:cNvPr>
        <xdr:cNvSpPr txBox="1">
          <a:spLocks noChangeArrowheads="1"/>
        </xdr:cNvSpPr>
      </xdr:nvSpPr>
      <xdr:spPr bwMode="auto">
        <a:xfrm>
          <a:off x="8086725" y="9131617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106</xdr:row>
      <xdr:rowOff>0</xdr:rowOff>
    </xdr:from>
    <xdr:to>
      <xdr:col>2</xdr:col>
      <xdr:colOff>95250</xdr:colOff>
      <xdr:row>106</xdr:row>
      <xdr:rowOff>19050</xdr:rowOff>
    </xdr:to>
    <xdr:sp macro="" textlink="">
      <xdr:nvSpPr>
        <xdr:cNvPr id="109" name="Text Box 206">
          <a:extLst>
            <a:ext uri="{FF2B5EF4-FFF2-40B4-BE49-F238E27FC236}">
              <a16:creationId xmlns:a16="http://schemas.microsoft.com/office/drawing/2014/main" id="{00000000-0008-0000-0200-00006D000000}"/>
            </a:ext>
          </a:extLst>
        </xdr:cNvPr>
        <xdr:cNvSpPr txBox="1">
          <a:spLocks noChangeArrowheads="1"/>
        </xdr:cNvSpPr>
      </xdr:nvSpPr>
      <xdr:spPr bwMode="auto">
        <a:xfrm>
          <a:off x="8086725" y="9131617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106</xdr:row>
      <xdr:rowOff>0</xdr:rowOff>
    </xdr:from>
    <xdr:to>
      <xdr:col>2</xdr:col>
      <xdr:colOff>95250</xdr:colOff>
      <xdr:row>106</xdr:row>
      <xdr:rowOff>19050</xdr:rowOff>
    </xdr:to>
    <xdr:sp macro="" textlink="">
      <xdr:nvSpPr>
        <xdr:cNvPr id="110" name="Text Box 207">
          <a:extLst>
            <a:ext uri="{FF2B5EF4-FFF2-40B4-BE49-F238E27FC236}">
              <a16:creationId xmlns:a16="http://schemas.microsoft.com/office/drawing/2014/main" id="{00000000-0008-0000-0200-00006E000000}"/>
            </a:ext>
          </a:extLst>
        </xdr:cNvPr>
        <xdr:cNvSpPr txBox="1">
          <a:spLocks noChangeArrowheads="1"/>
        </xdr:cNvSpPr>
      </xdr:nvSpPr>
      <xdr:spPr bwMode="auto">
        <a:xfrm>
          <a:off x="8086725" y="9131617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106</xdr:row>
      <xdr:rowOff>0</xdr:rowOff>
    </xdr:from>
    <xdr:to>
      <xdr:col>1</xdr:col>
      <xdr:colOff>495300</xdr:colOff>
      <xdr:row>106</xdr:row>
      <xdr:rowOff>28573</xdr:rowOff>
    </xdr:to>
    <xdr:sp macro="" textlink="">
      <xdr:nvSpPr>
        <xdr:cNvPr id="111" name="Text Box 208">
          <a:extLst>
            <a:ext uri="{FF2B5EF4-FFF2-40B4-BE49-F238E27FC236}">
              <a16:creationId xmlns:a16="http://schemas.microsoft.com/office/drawing/2014/main" id="{00000000-0008-0000-0200-00006F000000}"/>
            </a:ext>
          </a:extLst>
        </xdr:cNvPr>
        <xdr:cNvSpPr txBox="1">
          <a:spLocks noChangeArrowheads="1"/>
        </xdr:cNvSpPr>
      </xdr:nvSpPr>
      <xdr:spPr bwMode="auto">
        <a:xfrm>
          <a:off x="1619250" y="914971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106</xdr:row>
      <xdr:rowOff>0</xdr:rowOff>
    </xdr:from>
    <xdr:to>
      <xdr:col>1</xdr:col>
      <xdr:colOff>495300</xdr:colOff>
      <xdr:row>106</xdr:row>
      <xdr:rowOff>28575</xdr:rowOff>
    </xdr:to>
    <xdr:sp macro="" textlink="">
      <xdr:nvSpPr>
        <xdr:cNvPr id="112" name="Text Box 209">
          <a:extLst>
            <a:ext uri="{FF2B5EF4-FFF2-40B4-BE49-F238E27FC236}">
              <a16:creationId xmlns:a16="http://schemas.microsoft.com/office/drawing/2014/main" id="{00000000-0008-0000-0200-000070000000}"/>
            </a:ext>
          </a:extLst>
        </xdr:cNvPr>
        <xdr:cNvSpPr txBox="1">
          <a:spLocks noChangeArrowheads="1"/>
        </xdr:cNvSpPr>
      </xdr:nvSpPr>
      <xdr:spPr bwMode="auto">
        <a:xfrm>
          <a:off x="1619250" y="928306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106</xdr:row>
      <xdr:rowOff>0</xdr:rowOff>
    </xdr:from>
    <xdr:to>
      <xdr:col>1</xdr:col>
      <xdr:colOff>495300</xdr:colOff>
      <xdr:row>106</xdr:row>
      <xdr:rowOff>38100</xdr:rowOff>
    </xdr:to>
    <xdr:sp macro="" textlink="">
      <xdr:nvSpPr>
        <xdr:cNvPr id="113" name="Text Box 210">
          <a:extLst>
            <a:ext uri="{FF2B5EF4-FFF2-40B4-BE49-F238E27FC236}">
              <a16:creationId xmlns:a16="http://schemas.microsoft.com/office/drawing/2014/main" id="{00000000-0008-0000-0200-000071000000}"/>
            </a:ext>
          </a:extLst>
        </xdr:cNvPr>
        <xdr:cNvSpPr txBox="1">
          <a:spLocks noChangeArrowheads="1"/>
        </xdr:cNvSpPr>
      </xdr:nvSpPr>
      <xdr:spPr bwMode="auto">
        <a:xfrm>
          <a:off x="1619250" y="926496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106</xdr:row>
      <xdr:rowOff>0</xdr:rowOff>
    </xdr:from>
    <xdr:to>
      <xdr:col>1</xdr:col>
      <xdr:colOff>495300</xdr:colOff>
      <xdr:row>106</xdr:row>
      <xdr:rowOff>38100</xdr:rowOff>
    </xdr:to>
    <xdr:sp macro="" textlink="">
      <xdr:nvSpPr>
        <xdr:cNvPr id="114" name="Text Box 211">
          <a:extLst>
            <a:ext uri="{FF2B5EF4-FFF2-40B4-BE49-F238E27FC236}">
              <a16:creationId xmlns:a16="http://schemas.microsoft.com/office/drawing/2014/main" id="{00000000-0008-0000-0200-000072000000}"/>
            </a:ext>
          </a:extLst>
        </xdr:cNvPr>
        <xdr:cNvSpPr txBox="1">
          <a:spLocks noChangeArrowheads="1"/>
        </xdr:cNvSpPr>
      </xdr:nvSpPr>
      <xdr:spPr bwMode="auto">
        <a:xfrm>
          <a:off x="1619250" y="926496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106</xdr:row>
      <xdr:rowOff>0</xdr:rowOff>
    </xdr:from>
    <xdr:to>
      <xdr:col>1</xdr:col>
      <xdr:colOff>495300</xdr:colOff>
      <xdr:row>106</xdr:row>
      <xdr:rowOff>28575</xdr:rowOff>
    </xdr:to>
    <xdr:sp macro="" textlink="">
      <xdr:nvSpPr>
        <xdr:cNvPr id="115" name="Text Box 212">
          <a:extLst>
            <a:ext uri="{FF2B5EF4-FFF2-40B4-BE49-F238E27FC236}">
              <a16:creationId xmlns:a16="http://schemas.microsoft.com/office/drawing/2014/main" id="{00000000-0008-0000-0200-000073000000}"/>
            </a:ext>
          </a:extLst>
        </xdr:cNvPr>
        <xdr:cNvSpPr txBox="1">
          <a:spLocks noChangeArrowheads="1"/>
        </xdr:cNvSpPr>
      </xdr:nvSpPr>
      <xdr:spPr bwMode="auto">
        <a:xfrm>
          <a:off x="1619250" y="928306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106</xdr:row>
      <xdr:rowOff>0</xdr:rowOff>
    </xdr:from>
    <xdr:to>
      <xdr:col>1</xdr:col>
      <xdr:colOff>495300</xdr:colOff>
      <xdr:row>106</xdr:row>
      <xdr:rowOff>38100</xdr:rowOff>
    </xdr:to>
    <xdr:sp macro="" textlink="">
      <xdr:nvSpPr>
        <xdr:cNvPr id="116" name="Text Box 213">
          <a:extLst>
            <a:ext uri="{FF2B5EF4-FFF2-40B4-BE49-F238E27FC236}">
              <a16:creationId xmlns:a16="http://schemas.microsoft.com/office/drawing/2014/main" id="{00000000-0008-0000-0200-000074000000}"/>
            </a:ext>
          </a:extLst>
        </xdr:cNvPr>
        <xdr:cNvSpPr txBox="1">
          <a:spLocks noChangeArrowheads="1"/>
        </xdr:cNvSpPr>
      </xdr:nvSpPr>
      <xdr:spPr bwMode="auto">
        <a:xfrm>
          <a:off x="1619250" y="926496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106</xdr:row>
      <xdr:rowOff>0</xdr:rowOff>
    </xdr:from>
    <xdr:to>
      <xdr:col>1</xdr:col>
      <xdr:colOff>495300</xdr:colOff>
      <xdr:row>106</xdr:row>
      <xdr:rowOff>38100</xdr:rowOff>
    </xdr:to>
    <xdr:sp macro="" textlink="">
      <xdr:nvSpPr>
        <xdr:cNvPr id="117" name="Text Box 214">
          <a:extLst>
            <a:ext uri="{FF2B5EF4-FFF2-40B4-BE49-F238E27FC236}">
              <a16:creationId xmlns:a16="http://schemas.microsoft.com/office/drawing/2014/main" id="{00000000-0008-0000-0200-000075000000}"/>
            </a:ext>
          </a:extLst>
        </xdr:cNvPr>
        <xdr:cNvSpPr txBox="1">
          <a:spLocks noChangeArrowheads="1"/>
        </xdr:cNvSpPr>
      </xdr:nvSpPr>
      <xdr:spPr bwMode="auto">
        <a:xfrm>
          <a:off x="1619250" y="926496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106</xdr:row>
      <xdr:rowOff>0</xdr:rowOff>
    </xdr:from>
    <xdr:to>
      <xdr:col>1</xdr:col>
      <xdr:colOff>495300</xdr:colOff>
      <xdr:row>106</xdr:row>
      <xdr:rowOff>28575</xdr:rowOff>
    </xdr:to>
    <xdr:sp macro="" textlink="">
      <xdr:nvSpPr>
        <xdr:cNvPr id="118" name="Text Box 215">
          <a:extLst>
            <a:ext uri="{FF2B5EF4-FFF2-40B4-BE49-F238E27FC236}">
              <a16:creationId xmlns:a16="http://schemas.microsoft.com/office/drawing/2014/main" id="{00000000-0008-0000-0200-000076000000}"/>
            </a:ext>
          </a:extLst>
        </xdr:cNvPr>
        <xdr:cNvSpPr txBox="1">
          <a:spLocks noChangeArrowheads="1"/>
        </xdr:cNvSpPr>
      </xdr:nvSpPr>
      <xdr:spPr bwMode="auto">
        <a:xfrm>
          <a:off x="1619250" y="928306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106</xdr:row>
      <xdr:rowOff>0</xdr:rowOff>
    </xdr:from>
    <xdr:to>
      <xdr:col>1</xdr:col>
      <xdr:colOff>495300</xdr:colOff>
      <xdr:row>106</xdr:row>
      <xdr:rowOff>38100</xdr:rowOff>
    </xdr:to>
    <xdr:sp macro="" textlink="">
      <xdr:nvSpPr>
        <xdr:cNvPr id="119" name="Text Box 216">
          <a:extLst>
            <a:ext uri="{FF2B5EF4-FFF2-40B4-BE49-F238E27FC236}">
              <a16:creationId xmlns:a16="http://schemas.microsoft.com/office/drawing/2014/main" id="{00000000-0008-0000-0200-000077000000}"/>
            </a:ext>
          </a:extLst>
        </xdr:cNvPr>
        <xdr:cNvSpPr txBox="1">
          <a:spLocks noChangeArrowheads="1"/>
        </xdr:cNvSpPr>
      </xdr:nvSpPr>
      <xdr:spPr bwMode="auto">
        <a:xfrm>
          <a:off x="1619250" y="926496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106</xdr:row>
      <xdr:rowOff>0</xdr:rowOff>
    </xdr:from>
    <xdr:to>
      <xdr:col>1</xdr:col>
      <xdr:colOff>495300</xdr:colOff>
      <xdr:row>106</xdr:row>
      <xdr:rowOff>38100</xdr:rowOff>
    </xdr:to>
    <xdr:sp macro="" textlink="">
      <xdr:nvSpPr>
        <xdr:cNvPr id="120" name="Text Box 217">
          <a:extLst>
            <a:ext uri="{FF2B5EF4-FFF2-40B4-BE49-F238E27FC236}">
              <a16:creationId xmlns:a16="http://schemas.microsoft.com/office/drawing/2014/main" id="{00000000-0008-0000-0200-000078000000}"/>
            </a:ext>
          </a:extLst>
        </xdr:cNvPr>
        <xdr:cNvSpPr txBox="1">
          <a:spLocks noChangeArrowheads="1"/>
        </xdr:cNvSpPr>
      </xdr:nvSpPr>
      <xdr:spPr bwMode="auto">
        <a:xfrm>
          <a:off x="1619250" y="926496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106</xdr:row>
      <xdr:rowOff>0</xdr:rowOff>
    </xdr:from>
    <xdr:to>
      <xdr:col>1</xdr:col>
      <xdr:colOff>495300</xdr:colOff>
      <xdr:row>106</xdr:row>
      <xdr:rowOff>28575</xdr:rowOff>
    </xdr:to>
    <xdr:sp macro="" textlink="">
      <xdr:nvSpPr>
        <xdr:cNvPr id="121" name="Text Box 218">
          <a:extLst>
            <a:ext uri="{FF2B5EF4-FFF2-40B4-BE49-F238E27FC236}">
              <a16:creationId xmlns:a16="http://schemas.microsoft.com/office/drawing/2014/main" id="{00000000-0008-0000-0200-000079000000}"/>
            </a:ext>
          </a:extLst>
        </xdr:cNvPr>
        <xdr:cNvSpPr txBox="1">
          <a:spLocks noChangeArrowheads="1"/>
        </xdr:cNvSpPr>
      </xdr:nvSpPr>
      <xdr:spPr bwMode="auto">
        <a:xfrm>
          <a:off x="1619250" y="928306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106</xdr:row>
      <xdr:rowOff>0</xdr:rowOff>
    </xdr:from>
    <xdr:to>
      <xdr:col>1</xdr:col>
      <xdr:colOff>495300</xdr:colOff>
      <xdr:row>106</xdr:row>
      <xdr:rowOff>38100</xdr:rowOff>
    </xdr:to>
    <xdr:sp macro="" textlink="">
      <xdr:nvSpPr>
        <xdr:cNvPr id="122" name="Text Box 219">
          <a:extLst>
            <a:ext uri="{FF2B5EF4-FFF2-40B4-BE49-F238E27FC236}">
              <a16:creationId xmlns:a16="http://schemas.microsoft.com/office/drawing/2014/main" id="{00000000-0008-0000-0200-00007A000000}"/>
            </a:ext>
          </a:extLst>
        </xdr:cNvPr>
        <xdr:cNvSpPr txBox="1">
          <a:spLocks noChangeArrowheads="1"/>
        </xdr:cNvSpPr>
      </xdr:nvSpPr>
      <xdr:spPr bwMode="auto">
        <a:xfrm>
          <a:off x="1619250" y="939831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106</xdr:row>
      <xdr:rowOff>0</xdr:rowOff>
    </xdr:from>
    <xdr:to>
      <xdr:col>1</xdr:col>
      <xdr:colOff>495300</xdr:colOff>
      <xdr:row>106</xdr:row>
      <xdr:rowOff>38100</xdr:rowOff>
    </xdr:to>
    <xdr:sp macro="" textlink="">
      <xdr:nvSpPr>
        <xdr:cNvPr id="123" name="Text Box 220">
          <a:extLst>
            <a:ext uri="{FF2B5EF4-FFF2-40B4-BE49-F238E27FC236}">
              <a16:creationId xmlns:a16="http://schemas.microsoft.com/office/drawing/2014/main" id="{00000000-0008-0000-0200-00007B000000}"/>
            </a:ext>
          </a:extLst>
        </xdr:cNvPr>
        <xdr:cNvSpPr txBox="1">
          <a:spLocks noChangeArrowheads="1"/>
        </xdr:cNvSpPr>
      </xdr:nvSpPr>
      <xdr:spPr bwMode="auto">
        <a:xfrm>
          <a:off x="1619250" y="939831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106</xdr:row>
      <xdr:rowOff>0</xdr:rowOff>
    </xdr:from>
    <xdr:to>
      <xdr:col>1</xdr:col>
      <xdr:colOff>495300</xdr:colOff>
      <xdr:row>106</xdr:row>
      <xdr:rowOff>28574</xdr:rowOff>
    </xdr:to>
    <xdr:sp macro="" textlink="">
      <xdr:nvSpPr>
        <xdr:cNvPr id="124" name="Text Box 221">
          <a:extLst>
            <a:ext uri="{FF2B5EF4-FFF2-40B4-BE49-F238E27FC236}">
              <a16:creationId xmlns:a16="http://schemas.microsoft.com/office/drawing/2014/main" id="{00000000-0008-0000-0200-00007C000000}"/>
            </a:ext>
          </a:extLst>
        </xdr:cNvPr>
        <xdr:cNvSpPr txBox="1">
          <a:spLocks noChangeArrowheads="1"/>
        </xdr:cNvSpPr>
      </xdr:nvSpPr>
      <xdr:spPr bwMode="auto">
        <a:xfrm>
          <a:off x="1619250" y="941641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106</xdr:row>
      <xdr:rowOff>0</xdr:rowOff>
    </xdr:from>
    <xdr:to>
      <xdr:col>1</xdr:col>
      <xdr:colOff>495300</xdr:colOff>
      <xdr:row>106</xdr:row>
      <xdr:rowOff>38100</xdr:rowOff>
    </xdr:to>
    <xdr:sp macro="" textlink="">
      <xdr:nvSpPr>
        <xdr:cNvPr id="125" name="Text Box 222">
          <a:extLst>
            <a:ext uri="{FF2B5EF4-FFF2-40B4-BE49-F238E27FC236}">
              <a16:creationId xmlns:a16="http://schemas.microsoft.com/office/drawing/2014/main" id="{00000000-0008-0000-0200-00007D000000}"/>
            </a:ext>
          </a:extLst>
        </xdr:cNvPr>
        <xdr:cNvSpPr txBox="1">
          <a:spLocks noChangeArrowheads="1"/>
        </xdr:cNvSpPr>
      </xdr:nvSpPr>
      <xdr:spPr bwMode="auto">
        <a:xfrm>
          <a:off x="1619250" y="939831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106</xdr:row>
      <xdr:rowOff>0</xdr:rowOff>
    </xdr:from>
    <xdr:to>
      <xdr:col>1</xdr:col>
      <xdr:colOff>495300</xdr:colOff>
      <xdr:row>106</xdr:row>
      <xdr:rowOff>38100</xdr:rowOff>
    </xdr:to>
    <xdr:sp macro="" textlink="">
      <xdr:nvSpPr>
        <xdr:cNvPr id="126" name="Text Box 223">
          <a:extLst>
            <a:ext uri="{FF2B5EF4-FFF2-40B4-BE49-F238E27FC236}">
              <a16:creationId xmlns:a16="http://schemas.microsoft.com/office/drawing/2014/main" id="{00000000-0008-0000-0200-00007E000000}"/>
            </a:ext>
          </a:extLst>
        </xdr:cNvPr>
        <xdr:cNvSpPr txBox="1">
          <a:spLocks noChangeArrowheads="1"/>
        </xdr:cNvSpPr>
      </xdr:nvSpPr>
      <xdr:spPr bwMode="auto">
        <a:xfrm>
          <a:off x="1619250" y="939831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106</xdr:row>
      <xdr:rowOff>0</xdr:rowOff>
    </xdr:from>
    <xdr:to>
      <xdr:col>1</xdr:col>
      <xdr:colOff>495300</xdr:colOff>
      <xdr:row>106</xdr:row>
      <xdr:rowOff>28574</xdr:rowOff>
    </xdr:to>
    <xdr:sp macro="" textlink="">
      <xdr:nvSpPr>
        <xdr:cNvPr id="127" name="Text Box 224">
          <a:extLst>
            <a:ext uri="{FF2B5EF4-FFF2-40B4-BE49-F238E27FC236}">
              <a16:creationId xmlns:a16="http://schemas.microsoft.com/office/drawing/2014/main" id="{00000000-0008-0000-0200-00007F000000}"/>
            </a:ext>
          </a:extLst>
        </xdr:cNvPr>
        <xdr:cNvSpPr txBox="1">
          <a:spLocks noChangeArrowheads="1"/>
        </xdr:cNvSpPr>
      </xdr:nvSpPr>
      <xdr:spPr bwMode="auto">
        <a:xfrm>
          <a:off x="1619250" y="941641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106</xdr:row>
      <xdr:rowOff>0</xdr:rowOff>
    </xdr:from>
    <xdr:to>
      <xdr:col>1</xdr:col>
      <xdr:colOff>495300</xdr:colOff>
      <xdr:row>106</xdr:row>
      <xdr:rowOff>38100</xdr:rowOff>
    </xdr:to>
    <xdr:sp macro="" textlink="">
      <xdr:nvSpPr>
        <xdr:cNvPr id="128" name="Text Box 225">
          <a:extLst>
            <a:ext uri="{FF2B5EF4-FFF2-40B4-BE49-F238E27FC236}">
              <a16:creationId xmlns:a16="http://schemas.microsoft.com/office/drawing/2014/main" id="{00000000-0008-0000-0200-000080000000}"/>
            </a:ext>
          </a:extLst>
        </xdr:cNvPr>
        <xdr:cNvSpPr txBox="1">
          <a:spLocks noChangeArrowheads="1"/>
        </xdr:cNvSpPr>
      </xdr:nvSpPr>
      <xdr:spPr bwMode="auto">
        <a:xfrm>
          <a:off x="1619250" y="939831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106</xdr:row>
      <xdr:rowOff>0</xdr:rowOff>
    </xdr:from>
    <xdr:to>
      <xdr:col>1</xdr:col>
      <xdr:colOff>495300</xdr:colOff>
      <xdr:row>106</xdr:row>
      <xdr:rowOff>38100</xdr:rowOff>
    </xdr:to>
    <xdr:sp macro="" textlink="">
      <xdr:nvSpPr>
        <xdr:cNvPr id="129" name="Text Box 226">
          <a:extLst>
            <a:ext uri="{FF2B5EF4-FFF2-40B4-BE49-F238E27FC236}">
              <a16:creationId xmlns:a16="http://schemas.microsoft.com/office/drawing/2014/main" id="{00000000-0008-0000-0200-000081000000}"/>
            </a:ext>
          </a:extLst>
        </xdr:cNvPr>
        <xdr:cNvSpPr txBox="1">
          <a:spLocks noChangeArrowheads="1"/>
        </xdr:cNvSpPr>
      </xdr:nvSpPr>
      <xdr:spPr bwMode="auto">
        <a:xfrm>
          <a:off x="1619250" y="939831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106</xdr:row>
      <xdr:rowOff>0</xdr:rowOff>
    </xdr:from>
    <xdr:to>
      <xdr:col>1</xdr:col>
      <xdr:colOff>495300</xdr:colOff>
      <xdr:row>106</xdr:row>
      <xdr:rowOff>28574</xdr:rowOff>
    </xdr:to>
    <xdr:sp macro="" textlink="">
      <xdr:nvSpPr>
        <xdr:cNvPr id="130" name="Text Box 227">
          <a:extLst>
            <a:ext uri="{FF2B5EF4-FFF2-40B4-BE49-F238E27FC236}">
              <a16:creationId xmlns:a16="http://schemas.microsoft.com/office/drawing/2014/main" id="{00000000-0008-0000-0200-000082000000}"/>
            </a:ext>
          </a:extLst>
        </xdr:cNvPr>
        <xdr:cNvSpPr txBox="1">
          <a:spLocks noChangeArrowheads="1"/>
        </xdr:cNvSpPr>
      </xdr:nvSpPr>
      <xdr:spPr bwMode="auto">
        <a:xfrm>
          <a:off x="1619250" y="941641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106</xdr:row>
      <xdr:rowOff>0</xdr:rowOff>
    </xdr:from>
    <xdr:to>
      <xdr:col>1</xdr:col>
      <xdr:colOff>495300</xdr:colOff>
      <xdr:row>106</xdr:row>
      <xdr:rowOff>28574</xdr:rowOff>
    </xdr:to>
    <xdr:sp macro="" textlink="">
      <xdr:nvSpPr>
        <xdr:cNvPr id="131" name="Text Box 228">
          <a:extLst>
            <a:ext uri="{FF2B5EF4-FFF2-40B4-BE49-F238E27FC236}">
              <a16:creationId xmlns:a16="http://schemas.microsoft.com/office/drawing/2014/main" id="{00000000-0008-0000-0200-000083000000}"/>
            </a:ext>
          </a:extLst>
        </xdr:cNvPr>
        <xdr:cNvSpPr txBox="1">
          <a:spLocks noChangeArrowheads="1"/>
        </xdr:cNvSpPr>
      </xdr:nvSpPr>
      <xdr:spPr bwMode="auto">
        <a:xfrm>
          <a:off x="1619250" y="941641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106</xdr:row>
      <xdr:rowOff>0</xdr:rowOff>
    </xdr:from>
    <xdr:to>
      <xdr:col>1</xdr:col>
      <xdr:colOff>495300</xdr:colOff>
      <xdr:row>106</xdr:row>
      <xdr:rowOff>38100</xdr:rowOff>
    </xdr:to>
    <xdr:sp macro="" textlink="">
      <xdr:nvSpPr>
        <xdr:cNvPr id="132" name="Text Box 229">
          <a:extLst>
            <a:ext uri="{FF2B5EF4-FFF2-40B4-BE49-F238E27FC236}">
              <a16:creationId xmlns:a16="http://schemas.microsoft.com/office/drawing/2014/main" id="{00000000-0008-0000-0200-000084000000}"/>
            </a:ext>
          </a:extLst>
        </xdr:cNvPr>
        <xdr:cNvSpPr txBox="1">
          <a:spLocks noChangeArrowheads="1"/>
        </xdr:cNvSpPr>
      </xdr:nvSpPr>
      <xdr:spPr bwMode="auto">
        <a:xfrm>
          <a:off x="1619250" y="939831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106</xdr:row>
      <xdr:rowOff>0</xdr:rowOff>
    </xdr:from>
    <xdr:to>
      <xdr:col>1</xdr:col>
      <xdr:colOff>495300</xdr:colOff>
      <xdr:row>106</xdr:row>
      <xdr:rowOff>38100</xdr:rowOff>
    </xdr:to>
    <xdr:sp macro="" textlink="">
      <xdr:nvSpPr>
        <xdr:cNvPr id="133" name="Text Box 230">
          <a:extLst>
            <a:ext uri="{FF2B5EF4-FFF2-40B4-BE49-F238E27FC236}">
              <a16:creationId xmlns:a16="http://schemas.microsoft.com/office/drawing/2014/main" id="{00000000-0008-0000-0200-000085000000}"/>
            </a:ext>
          </a:extLst>
        </xdr:cNvPr>
        <xdr:cNvSpPr txBox="1">
          <a:spLocks noChangeArrowheads="1"/>
        </xdr:cNvSpPr>
      </xdr:nvSpPr>
      <xdr:spPr bwMode="auto">
        <a:xfrm>
          <a:off x="1619250" y="939831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106</xdr:row>
      <xdr:rowOff>0</xdr:rowOff>
    </xdr:from>
    <xdr:to>
      <xdr:col>1</xdr:col>
      <xdr:colOff>495300</xdr:colOff>
      <xdr:row>106</xdr:row>
      <xdr:rowOff>28574</xdr:rowOff>
    </xdr:to>
    <xdr:sp macro="" textlink="">
      <xdr:nvSpPr>
        <xdr:cNvPr id="134" name="Text Box 231">
          <a:extLst>
            <a:ext uri="{FF2B5EF4-FFF2-40B4-BE49-F238E27FC236}">
              <a16:creationId xmlns:a16="http://schemas.microsoft.com/office/drawing/2014/main" id="{00000000-0008-0000-0200-000086000000}"/>
            </a:ext>
          </a:extLst>
        </xdr:cNvPr>
        <xdr:cNvSpPr txBox="1">
          <a:spLocks noChangeArrowheads="1"/>
        </xdr:cNvSpPr>
      </xdr:nvSpPr>
      <xdr:spPr bwMode="auto">
        <a:xfrm>
          <a:off x="1619250" y="941641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106</xdr:row>
      <xdr:rowOff>0</xdr:rowOff>
    </xdr:from>
    <xdr:to>
      <xdr:col>1</xdr:col>
      <xdr:colOff>495300</xdr:colOff>
      <xdr:row>106</xdr:row>
      <xdr:rowOff>38100</xdr:rowOff>
    </xdr:to>
    <xdr:sp macro="" textlink="">
      <xdr:nvSpPr>
        <xdr:cNvPr id="135" name="Text Box 232">
          <a:extLst>
            <a:ext uri="{FF2B5EF4-FFF2-40B4-BE49-F238E27FC236}">
              <a16:creationId xmlns:a16="http://schemas.microsoft.com/office/drawing/2014/main" id="{00000000-0008-0000-0200-000087000000}"/>
            </a:ext>
          </a:extLst>
        </xdr:cNvPr>
        <xdr:cNvSpPr txBox="1">
          <a:spLocks noChangeArrowheads="1"/>
        </xdr:cNvSpPr>
      </xdr:nvSpPr>
      <xdr:spPr bwMode="auto">
        <a:xfrm>
          <a:off x="1619250" y="939831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106</xdr:row>
      <xdr:rowOff>0</xdr:rowOff>
    </xdr:from>
    <xdr:to>
      <xdr:col>1</xdr:col>
      <xdr:colOff>495300</xdr:colOff>
      <xdr:row>106</xdr:row>
      <xdr:rowOff>38100</xdr:rowOff>
    </xdr:to>
    <xdr:sp macro="" textlink="">
      <xdr:nvSpPr>
        <xdr:cNvPr id="136" name="Text Box 233">
          <a:extLst>
            <a:ext uri="{FF2B5EF4-FFF2-40B4-BE49-F238E27FC236}">
              <a16:creationId xmlns:a16="http://schemas.microsoft.com/office/drawing/2014/main" id="{00000000-0008-0000-0200-000088000000}"/>
            </a:ext>
          </a:extLst>
        </xdr:cNvPr>
        <xdr:cNvSpPr txBox="1">
          <a:spLocks noChangeArrowheads="1"/>
        </xdr:cNvSpPr>
      </xdr:nvSpPr>
      <xdr:spPr bwMode="auto">
        <a:xfrm>
          <a:off x="1619250" y="939831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106</xdr:row>
      <xdr:rowOff>0</xdr:rowOff>
    </xdr:from>
    <xdr:to>
      <xdr:col>1</xdr:col>
      <xdr:colOff>495300</xdr:colOff>
      <xdr:row>106</xdr:row>
      <xdr:rowOff>28574</xdr:rowOff>
    </xdr:to>
    <xdr:sp macro="" textlink="">
      <xdr:nvSpPr>
        <xdr:cNvPr id="137" name="Text Box 234">
          <a:extLst>
            <a:ext uri="{FF2B5EF4-FFF2-40B4-BE49-F238E27FC236}">
              <a16:creationId xmlns:a16="http://schemas.microsoft.com/office/drawing/2014/main" id="{00000000-0008-0000-0200-000089000000}"/>
            </a:ext>
          </a:extLst>
        </xdr:cNvPr>
        <xdr:cNvSpPr txBox="1">
          <a:spLocks noChangeArrowheads="1"/>
        </xdr:cNvSpPr>
      </xdr:nvSpPr>
      <xdr:spPr bwMode="auto">
        <a:xfrm>
          <a:off x="1619250" y="941641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106</xdr:row>
      <xdr:rowOff>0</xdr:rowOff>
    </xdr:from>
    <xdr:to>
      <xdr:col>1</xdr:col>
      <xdr:colOff>495300</xdr:colOff>
      <xdr:row>106</xdr:row>
      <xdr:rowOff>38100</xdr:rowOff>
    </xdr:to>
    <xdr:sp macro="" textlink="">
      <xdr:nvSpPr>
        <xdr:cNvPr id="138" name="Text Box 235">
          <a:extLst>
            <a:ext uri="{FF2B5EF4-FFF2-40B4-BE49-F238E27FC236}">
              <a16:creationId xmlns:a16="http://schemas.microsoft.com/office/drawing/2014/main" id="{00000000-0008-0000-0200-00008A000000}"/>
            </a:ext>
          </a:extLst>
        </xdr:cNvPr>
        <xdr:cNvSpPr txBox="1">
          <a:spLocks noChangeArrowheads="1"/>
        </xdr:cNvSpPr>
      </xdr:nvSpPr>
      <xdr:spPr bwMode="auto">
        <a:xfrm>
          <a:off x="1619250" y="939831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106</xdr:row>
      <xdr:rowOff>0</xdr:rowOff>
    </xdr:from>
    <xdr:to>
      <xdr:col>1</xdr:col>
      <xdr:colOff>495300</xdr:colOff>
      <xdr:row>106</xdr:row>
      <xdr:rowOff>38100</xdr:rowOff>
    </xdr:to>
    <xdr:sp macro="" textlink="">
      <xdr:nvSpPr>
        <xdr:cNvPr id="139" name="Text Box 236">
          <a:extLst>
            <a:ext uri="{FF2B5EF4-FFF2-40B4-BE49-F238E27FC236}">
              <a16:creationId xmlns:a16="http://schemas.microsoft.com/office/drawing/2014/main" id="{00000000-0008-0000-0200-00008B000000}"/>
            </a:ext>
          </a:extLst>
        </xdr:cNvPr>
        <xdr:cNvSpPr txBox="1">
          <a:spLocks noChangeArrowheads="1"/>
        </xdr:cNvSpPr>
      </xdr:nvSpPr>
      <xdr:spPr bwMode="auto">
        <a:xfrm>
          <a:off x="1619250" y="939831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106</xdr:row>
      <xdr:rowOff>0</xdr:rowOff>
    </xdr:from>
    <xdr:to>
      <xdr:col>1</xdr:col>
      <xdr:colOff>495300</xdr:colOff>
      <xdr:row>106</xdr:row>
      <xdr:rowOff>28574</xdr:rowOff>
    </xdr:to>
    <xdr:sp macro="" textlink="">
      <xdr:nvSpPr>
        <xdr:cNvPr id="140" name="Text Box 237">
          <a:extLst>
            <a:ext uri="{FF2B5EF4-FFF2-40B4-BE49-F238E27FC236}">
              <a16:creationId xmlns:a16="http://schemas.microsoft.com/office/drawing/2014/main" id="{00000000-0008-0000-0200-00008C000000}"/>
            </a:ext>
          </a:extLst>
        </xdr:cNvPr>
        <xdr:cNvSpPr txBox="1">
          <a:spLocks noChangeArrowheads="1"/>
        </xdr:cNvSpPr>
      </xdr:nvSpPr>
      <xdr:spPr bwMode="auto">
        <a:xfrm>
          <a:off x="1619250" y="941641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106</xdr:row>
      <xdr:rowOff>0</xdr:rowOff>
    </xdr:from>
    <xdr:to>
      <xdr:col>1</xdr:col>
      <xdr:colOff>495300</xdr:colOff>
      <xdr:row>106</xdr:row>
      <xdr:rowOff>28575</xdr:rowOff>
    </xdr:to>
    <xdr:sp macro="" textlink="">
      <xdr:nvSpPr>
        <xdr:cNvPr id="141" name="Text Box 238">
          <a:extLst>
            <a:ext uri="{FF2B5EF4-FFF2-40B4-BE49-F238E27FC236}">
              <a16:creationId xmlns:a16="http://schemas.microsoft.com/office/drawing/2014/main" id="{00000000-0008-0000-0200-00008D000000}"/>
            </a:ext>
          </a:extLst>
        </xdr:cNvPr>
        <xdr:cNvSpPr txBox="1">
          <a:spLocks noChangeArrowheads="1"/>
        </xdr:cNvSpPr>
      </xdr:nvSpPr>
      <xdr:spPr bwMode="auto">
        <a:xfrm>
          <a:off x="1619250" y="928306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106</xdr:row>
      <xdr:rowOff>0</xdr:rowOff>
    </xdr:from>
    <xdr:to>
      <xdr:col>1</xdr:col>
      <xdr:colOff>495300</xdr:colOff>
      <xdr:row>106</xdr:row>
      <xdr:rowOff>38100</xdr:rowOff>
    </xdr:to>
    <xdr:sp macro="" textlink="">
      <xdr:nvSpPr>
        <xdr:cNvPr id="142" name="Text Box 239">
          <a:extLst>
            <a:ext uri="{FF2B5EF4-FFF2-40B4-BE49-F238E27FC236}">
              <a16:creationId xmlns:a16="http://schemas.microsoft.com/office/drawing/2014/main" id="{00000000-0008-0000-0200-00008E000000}"/>
            </a:ext>
          </a:extLst>
        </xdr:cNvPr>
        <xdr:cNvSpPr txBox="1">
          <a:spLocks noChangeArrowheads="1"/>
        </xdr:cNvSpPr>
      </xdr:nvSpPr>
      <xdr:spPr bwMode="auto">
        <a:xfrm>
          <a:off x="1619250" y="926496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106</xdr:row>
      <xdr:rowOff>0</xdr:rowOff>
    </xdr:from>
    <xdr:to>
      <xdr:col>1</xdr:col>
      <xdr:colOff>495300</xdr:colOff>
      <xdr:row>106</xdr:row>
      <xdr:rowOff>38100</xdr:rowOff>
    </xdr:to>
    <xdr:sp macro="" textlink="">
      <xdr:nvSpPr>
        <xdr:cNvPr id="143" name="Text Box 240">
          <a:extLst>
            <a:ext uri="{FF2B5EF4-FFF2-40B4-BE49-F238E27FC236}">
              <a16:creationId xmlns:a16="http://schemas.microsoft.com/office/drawing/2014/main" id="{00000000-0008-0000-0200-00008F000000}"/>
            </a:ext>
          </a:extLst>
        </xdr:cNvPr>
        <xdr:cNvSpPr txBox="1">
          <a:spLocks noChangeArrowheads="1"/>
        </xdr:cNvSpPr>
      </xdr:nvSpPr>
      <xdr:spPr bwMode="auto">
        <a:xfrm>
          <a:off x="1619250" y="926496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106</xdr:row>
      <xdr:rowOff>0</xdr:rowOff>
    </xdr:from>
    <xdr:to>
      <xdr:col>1</xdr:col>
      <xdr:colOff>495300</xdr:colOff>
      <xdr:row>106</xdr:row>
      <xdr:rowOff>28575</xdr:rowOff>
    </xdr:to>
    <xdr:sp macro="" textlink="">
      <xdr:nvSpPr>
        <xdr:cNvPr id="144" name="Text Box 241">
          <a:extLst>
            <a:ext uri="{FF2B5EF4-FFF2-40B4-BE49-F238E27FC236}">
              <a16:creationId xmlns:a16="http://schemas.microsoft.com/office/drawing/2014/main" id="{00000000-0008-0000-0200-000090000000}"/>
            </a:ext>
          </a:extLst>
        </xdr:cNvPr>
        <xdr:cNvSpPr txBox="1">
          <a:spLocks noChangeArrowheads="1"/>
        </xdr:cNvSpPr>
      </xdr:nvSpPr>
      <xdr:spPr bwMode="auto">
        <a:xfrm>
          <a:off x="1619250" y="928306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106</xdr:row>
      <xdr:rowOff>0</xdr:rowOff>
    </xdr:from>
    <xdr:to>
      <xdr:col>1</xdr:col>
      <xdr:colOff>495300</xdr:colOff>
      <xdr:row>106</xdr:row>
      <xdr:rowOff>38100</xdr:rowOff>
    </xdr:to>
    <xdr:sp macro="" textlink="">
      <xdr:nvSpPr>
        <xdr:cNvPr id="145" name="Text Box 242">
          <a:extLst>
            <a:ext uri="{FF2B5EF4-FFF2-40B4-BE49-F238E27FC236}">
              <a16:creationId xmlns:a16="http://schemas.microsoft.com/office/drawing/2014/main" id="{00000000-0008-0000-0200-000091000000}"/>
            </a:ext>
          </a:extLst>
        </xdr:cNvPr>
        <xdr:cNvSpPr txBox="1">
          <a:spLocks noChangeArrowheads="1"/>
        </xdr:cNvSpPr>
      </xdr:nvSpPr>
      <xdr:spPr bwMode="auto">
        <a:xfrm>
          <a:off x="1619250" y="926496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106</xdr:row>
      <xdr:rowOff>0</xdr:rowOff>
    </xdr:from>
    <xdr:to>
      <xdr:col>1</xdr:col>
      <xdr:colOff>495300</xdr:colOff>
      <xdr:row>106</xdr:row>
      <xdr:rowOff>38100</xdr:rowOff>
    </xdr:to>
    <xdr:sp macro="" textlink="">
      <xdr:nvSpPr>
        <xdr:cNvPr id="146" name="Text Box 243">
          <a:extLst>
            <a:ext uri="{FF2B5EF4-FFF2-40B4-BE49-F238E27FC236}">
              <a16:creationId xmlns:a16="http://schemas.microsoft.com/office/drawing/2014/main" id="{00000000-0008-0000-0200-000092000000}"/>
            </a:ext>
          </a:extLst>
        </xdr:cNvPr>
        <xdr:cNvSpPr txBox="1">
          <a:spLocks noChangeArrowheads="1"/>
        </xdr:cNvSpPr>
      </xdr:nvSpPr>
      <xdr:spPr bwMode="auto">
        <a:xfrm>
          <a:off x="1619250" y="926496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106</xdr:row>
      <xdr:rowOff>0</xdr:rowOff>
    </xdr:from>
    <xdr:to>
      <xdr:col>1</xdr:col>
      <xdr:colOff>495300</xdr:colOff>
      <xdr:row>106</xdr:row>
      <xdr:rowOff>28575</xdr:rowOff>
    </xdr:to>
    <xdr:sp macro="" textlink="">
      <xdr:nvSpPr>
        <xdr:cNvPr id="147" name="Text Box 244">
          <a:extLst>
            <a:ext uri="{FF2B5EF4-FFF2-40B4-BE49-F238E27FC236}">
              <a16:creationId xmlns:a16="http://schemas.microsoft.com/office/drawing/2014/main" id="{00000000-0008-0000-0200-000093000000}"/>
            </a:ext>
          </a:extLst>
        </xdr:cNvPr>
        <xdr:cNvSpPr txBox="1">
          <a:spLocks noChangeArrowheads="1"/>
        </xdr:cNvSpPr>
      </xdr:nvSpPr>
      <xdr:spPr bwMode="auto">
        <a:xfrm>
          <a:off x="1619250" y="928306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106</xdr:row>
      <xdr:rowOff>0</xdr:rowOff>
    </xdr:from>
    <xdr:to>
      <xdr:col>1</xdr:col>
      <xdr:colOff>495300</xdr:colOff>
      <xdr:row>106</xdr:row>
      <xdr:rowOff>38100</xdr:rowOff>
    </xdr:to>
    <xdr:sp macro="" textlink="">
      <xdr:nvSpPr>
        <xdr:cNvPr id="148" name="Text Box 245">
          <a:extLst>
            <a:ext uri="{FF2B5EF4-FFF2-40B4-BE49-F238E27FC236}">
              <a16:creationId xmlns:a16="http://schemas.microsoft.com/office/drawing/2014/main" id="{00000000-0008-0000-0200-000094000000}"/>
            </a:ext>
          </a:extLst>
        </xdr:cNvPr>
        <xdr:cNvSpPr txBox="1">
          <a:spLocks noChangeArrowheads="1"/>
        </xdr:cNvSpPr>
      </xdr:nvSpPr>
      <xdr:spPr bwMode="auto">
        <a:xfrm>
          <a:off x="1619250" y="926496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106</xdr:row>
      <xdr:rowOff>0</xdr:rowOff>
    </xdr:from>
    <xdr:to>
      <xdr:col>1</xdr:col>
      <xdr:colOff>495300</xdr:colOff>
      <xdr:row>106</xdr:row>
      <xdr:rowOff>38100</xdr:rowOff>
    </xdr:to>
    <xdr:sp macro="" textlink="">
      <xdr:nvSpPr>
        <xdr:cNvPr id="149" name="Text Box 246">
          <a:extLst>
            <a:ext uri="{FF2B5EF4-FFF2-40B4-BE49-F238E27FC236}">
              <a16:creationId xmlns:a16="http://schemas.microsoft.com/office/drawing/2014/main" id="{00000000-0008-0000-0200-000095000000}"/>
            </a:ext>
          </a:extLst>
        </xdr:cNvPr>
        <xdr:cNvSpPr txBox="1">
          <a:spLocks noChangeArrowheads="1"/>
        </xdr:cNvSpPr>
      </xdr:nvSpPr>
      <xdr:spPr bwMode="auto">
        <a:xfrm>
          <a:off x="1619250" y="926496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106</xdr:row>
      <xdr:rowOff>0</xdr:rowOff>
    </xdr:from>
    <xdr:to>
      <xdr:col>1</xdr:col>
      <xdr:colOff>495300</xdr:colOff>
      <xdr:row>106</xdr:row>
      <xdr:rowOff>28575</xdr:rowOff>
    </xdr:to>
    <xdr:sp macro="" textlink="">
      <xdr:nvSpPr>
        <xdr:cNvPr id="150" name="Text Box 247">
          <a:extLst>
            <a:ext uri="{FF2B5EF4-FFF2-40B4-BE49-F238E27FC236}">
              <a16:creationId xmlns:a16="http://schemas.microsoft.com/office/drawing/2014/main" id="{00000000-0008-0000-0200-000096000000}"/>
            </a:ext>
          </a:extLst>
        </xdr:cNvPr>
        <xdr:cNvSpPr txBox="1">
          <a:spLocks noChangeArrowheads="1"/>
        </xdr:cNvSpPr>
      </xdr:nvSpPr>
      <xdr:spPr bwMode="auto">
        <a:xfrm>
          <a:off x="1619250" y="928306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106</xdr:row>
      <xdr:rowOff>0</xdr:rowOff>
    </xdr:from>
    <xdr:to>
      <xdr:col>1</xdr:col>
      <xdr:colOff>495300</xdr:colOff>
      <xdr:row>106</xdr:row>
      <xdr:rowOff>28574</xdr:rowOff>
    </xdr:to>
    <xdr:sp macro="" textlink="">
      <xdr:nvSpPr>
        <xdr:cNvPr id="151" name="Text Box 248">
          <a:extLst>
            <a:ext uri="{FF2B5EF4-FFF2-40B4-BE49-F238E27FC236}">
              <a16:creationId xmlns:a16="http://schemas.microsoft.com/office/drawing/2014/main" id="{00000000-0008-0000-0200-000097000000}"/>
            </a:ext>
          </a:extLst>
        </xdr:cNvPr>
        <xdr:cNvSpPr txBox="1">
          <a:spLocks noChangeArrowheads="1"/>
        </xdr:cNvSpPr>
      </xdr:nvSpPr>
      <xdr:spPr bwMode="auto">
        <a:xfrm>
          <a:off x="1619250" y="941641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106</xdr:row>
      <xdr:rowOff>0</xdr:rowOff>
    </xdr:from>
    <xdr:to>
      <xdr:col>1</xdr:col>
      <xdr:colOff>495300</xdr:colOff>
      <xdr:row>106</xdr:row>
      <xdr:rowOff>38100</xdr:rowOff>
    </xdr:to>
    <xdr:sp macro="" textlink="">
      <xdr:nvSpPr>
        <xdr:cNvPr id="152" name="Text Box 249">
          <a:extLst>
            <a:ext uri="{FF2B5EF4-FFF2-40B4-BE49-F238E27FC236}">
              <a16:creationId xmlns:a16="http://schemas.microsoft.com/office/drawing/2014/main" id="{00000000-0008-0000-0200-000098000000}"/>
            </a:ext>
          </a:extLst>
        </xdr:cNvPr>
        <xdr:cNvSpPr txBox="1">
          <a:spLocks noChangeArrowheads="1"/>
        </xdr:cNvSpPr>
      </xdr:nvSpPr>
      <xdr:spPr bwMode="auto">
        <a:xfrm>
          <a:off x="1619250" y="939831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106</xdr:row>
      <xdr:rowOff>0</xdr:rowOff>
    </xdr:from>
    <xdr:to>
      <xdr:col>1</xdr:col>
      <xdr:colOff>495300</xdr:colOff>
      <xdr:row>106</xdr:row>
      <xdr:rowOff>38100</xdr:rowOff>
    </xdr:to>
    <xdr:sp macro="" textlink="">
      <xdr:nvSpPr>
        <xdr:cNvPr id="153" name="Text Box 250">
          <a:extLst>
            <a:ext uri="{FF2B5EF4-FFF2-40B4-BE49-F238E27FC236}">
              <a16:creationId xmlns:a16="http://schemas.microsoft.com/office/drawing/2014/main" id="{00000000-0008-0000-0200-000099000000}"/>
            </a:ext>
          </a:extLst>
        </xdr:cNvPr>
        <xdr:cNvSpPr txBox="1">
          <a:spLocks noChangeArrowheads="1"/>
        </xdr:cNvSpPr>
      </xdr:nvSpPr>
      <xdr:spPr bwMode="auto">
        <a:xfrm>
          <a:off x="1619250" y="939831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106</xdr:row>
      <xdr:rowOff>0</xdr:rowOff>
    </xdr:from>
    <xdr:to>
      <xdr:col>1</xdr:col>
      <xdr:colOff>495300</xdr:colOff>
      <xdr:row>106</xdr:row>
      <xdr:rowOff>28574</xdr:rowOff>
    </xdr:to>
    <xdr:sp macro="" textlink="">
      <xdr:nvSpPr>
        <xdr:cNvPr id="154" name="Text Box 251">
          <a:extLst>
            <a:ext uri="{FF2B5EF4-FFF2-40B4-BE49-F238E27FC236}">
              <a16:creationId xmlns:a16="http://schemas.microsoft.com/office/drawing/2014/main" id="{00000000-0008-0000-0200-00009A000000}"/>
            </a:ext>
          </a:extLst>
        </xdr:cNvPr>
        <xdr:cNvSpPr txBox="1">
          <a:spLocks noChangeArrowheads="1"/>
        </xdr:cNvSpPr>
      </xdr:nvSpPr>
      <xdr:spPr bwMode="auto">
        <a:xfrm>
          <a:off x="1619250" y="941641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106</xdr:row>
      <xdr:rowOff>0</xdr:rowOff>
    </xdr:from>
    <xdr:to>
      <xdr:col>1</xdr:col>
      <xdr:colOff>495300</xdr:colOff>
      <xdr:row>106</xdr:row>
      <xdr:rowOff>38100</xdr:rowOff>
    </xdr:to>
    <xdr:sp macro="" textlink="">
      <xdr:nvSpPr>
        <xdr:cNvPr id="155" name="Text Box 252">
          <a:extLst>
            <a:ext uri="{FF2B5EF4-FFF2-40B4-BE49-F238E27FC236}">
              <a16:creationId xmlns:a16="http://schemas.microsoft.com/office/drawing/2014/main" id="{00000000-0008-0000-0200-00009B000000}"/>
            </a:ext>
          </a:extLst>
        </xdr:cNvPr>
        <xdr:cNvSpPr txBox="1">
          <a:spLocks noChangeArrowheads="1"/>
        </xdr:cNvSpPr>
      </xdr:nvSpPr>
      <xdr:spPr bwMode="auto">
        <a:xfrm>
          <a:off x="1619250" y="939831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106</xdr:row>
      <xdr:rowOff>0</xdr:rowOff>
    </xdr:from>
    <xdr:to>
      <xdr:col>1</xdr:col>
      <xdr:colOff>495300</xdr:colOff>
      <xdr:row>106</xdr:row>
      <xdr:rowOff>38100</xdr:rowOff>
    </xdr:to>
    <xdr:sp macro="" textlink="">
      <xdr:nvSpPr>
        <xdr:cNvPr id="156" name="Text Box 253">
          <a:extLst>
            <a:ext uri="{FF2B5EF4-FFF2-40B4-BE49-F238E27FC236}">
              <a16:creationId xmlns:a16="http://schemas.microsoft.com/office/drawing/2014/main" id="{00000000-0008-0000-0200-00009C000000}"/>
            </a:ext>
          </a:extLst>
        </xdr:cNvPr>
        <xdr:cNvSpPr txBox="1">
          <a:spLocks noChangeArrowheads="1"/>
        </xdr:cNvSpPr>
      </xdr:nvSpPr>
      <xdr:spPr bwMode="auto">
        <a:xfrm>
          <a:off x="1619250" y="939831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106</xdr:row>
      <xdr:rowOff>0</xdr:rowOff>
    </xdr:from>
    <xdr:to>
      <xdr:col>1</xdr:col>
      <xdr:colOff>495300</xdr:colOff>
      <xdr:row>106</xdr:row>
      <xdr:rowOff>28574</xdr:rowOff>
    </xdr:to>
    <xdr:sp macro="" textlink="">
      <xdr:nvSpPr>
        <xdr:cNvPr id="157" name="Text Box 254">
          <a:extLst>
            <a:ext uri="{FF2B5EF4-FFF2-40B4-BE49-F238E27FC236}">
              <a16:creationId xmlns:a16="http://schemas.microsoft.com/office/drawing/2014/main" id="{00000000-0008-0000-0200-00009D000000}"/>
            </a:ext>
          </a:extLst>
        </xdr:cNvPr>
        <xdr:cNvSpPr txBox="1">
          <a:spLocks noChangeArrowheads="1"/>
        </xdr:cNvSpPr>
      </xdr:nvSpPr>
      <xdr:spPr bwMode="auto">
        <a:xfrm>
          <a:off x="1619250" y="941641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106</xdr:row>
      <xdr:rowOff>0</xdr:rowOff>
    </xdr:from>
    <xdr:to>
      <xdr:col>1</xdr:col>
      <xdr:colOff>495300</xdr:colOff>
      <xdr:row>106</xdr:row>
      <xdr:rowOff>38100</xdr:rowOff>
    </xdr:to>
    <xdr:sp macro="" textlink="">
      <xdr:nvSpPr>
        <xdr:cNvPr id="158" name="Text Box 255">
          <a:extLst>
            <a:ext uri="{FF2B5EF4-FFF2-40B4-BE49-F238E27FC236}">
              <a16:creationId xmlns:a16="http://schemas.microsoft.com/office/drawing/2014/main" id="{00000000-0008-0000-0200-00009E000000}"/>
            </a:ext>
          </a:extLst>
        </xdr:cNvPr>
        <xdr:cNvSpPr txBox="1">
          <a:spLocks noChangeArrowheads="1"/>
        </xdr:cNvSpPr>
      </xdr:nvSpPr>
      <xdr:spPr bwMode="auto">
        <a:xfrm>
          <a:off x="1619250" y="939831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106</xdr:row>
      <xdr:rowOff>0</xdr:rowOff>
    </xdr:from>
    <xdr:to>
      <xdr:col>1</xdr:col>
      <xdr:colOff>495300</xdr:colOff>
      <xdr:row>106</xdr:row>
      <xdr:rowOff>38100</xdr:rowOff>
    </xdr:to>
    <xdr:sp macro="" textlink="">
      <xdr:nvSpPr>
        <xdr:cNvPr id="159" name="Text Box 256">
          <a:extLst>
            <a:ext uri="{FF2B5EF4-FFF2-40B4-BE49-F238E27FC236}">
              <a16:creationId xmlns:a16="http://schemas.microsoft.com/office/drawing/2014/main" id="{00000000-0008-0000-0200-00009F000000}"/>
            </a:ext>
          </a:extLst>
        </xdr:cNvPr>
        <xdr:cNvSpPr txBox="1">
          <a:spLocks noChangeArrowheads="1"/>
        </xdr:cNvSpPr>
      </xdr:nvSpPr>
      <xdr:spPr bwMode="auto">
        <a:xfrm>
          <a:off x="1619250" y="939831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106</xdr:row>
      <xdr:rowOff>0</xdr:rowOff>
    </xdr:from>
    <xdr:to>
      <xdr:col>1</xdr:col>
      <xdr:colOff>495300</xdr:colOff>
      <xdr:row>106</xdr:row>
      <xdr:rowOff>28574</xdr:rowOff>
    </xdr:to>
    <xdr:sp macro="" textlink="">
      <xdr:nvSpPr>
        <xdr:cNvPr id="160" name="Text Box 257">
          <a:extLst>
            <a:ext uri="{FF2B5EF4-FFF2-40B4-BE49-F238E27FC236}">
              <a16:creationId xmlns:a16="http://schemas.microsoft.com/office/drawing/2014/main" id="{00000000-0008-0000-0200-0000A0000000}"/>
            </a:ext>
          </a:extLst>
        </xdr:cNvPr>
        <xdr:cNvSpPr txBox="1">
          <a:spLocks noChangeArrowheads="1"/>
        </xdr:cNvSpPr>
      </xdr:nvSpPr>
      <xdr:spPr bwMode="auto">
        <a:xfrm>
          <a:off x="1619250" y="941641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106</xdr:row>
      <xdr:rowOff>0</xdr:rowOff>
    </xdr:from>
    <xdr:to>
      <xdr:col>1</xdr:col>
      <xdr:colOff>495300</xdr:colOff>
      <xdr:row>106</xdr:row>
      <xdr:rowOff>28576</xdr:rowOff>
    </xdr:to>
    <xdr:sp macro="" textlink="">
      <xdr:nvSpPr>
        <xdr:cNvPr id="161" name="Text Box 258">
          <a:extLst>
            <a:ext uri="{FF2B5EF4-FFF2-40B4-BE49-F238E27FC236}">
              <a16:creationId xmlns:a16="http://schemas.microsoft.com/office/drawing/2014/main" id="{00000000-0008-0000-0200-0000A1000000}"/>
            </a:ext>
          </a:extLst>
        </xdr:cNvPr>
        <xdr:cNvSpPr txBox="1">
          <a:spLocks noChangeArrowheads="1"/>
        </xdr:cNvSpPr>
      </xdr:nvSpPr>
      <xdr:spPr bwMode="auto">
        <a:xfrm>
          <a:off x="1619250" y="954976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106</xdr:row>
      <xdr:rowOff>0</xdr:rowOff>
    </xdr:from>
    <xdr:to>
      <xdr:col>1</xdr:col>
      <xdr:colOff>495300</xdr:colOff>
      <xdr:row>106</xdr:row>
      <xdr:rowOff>38100</xdr:rowOff>
    </xdr:to>
    <xdr:sp macro="" textlink="">
      <xdr:nvSpPr>
        <xdr:cNvPr id="162" name="Text Box 259">
          <a:extLst>
            <a:ext uri="{FF2B5EF4-FFF2-40B4-BE49-F238E27FC236}">
              <a16:creationId xmlns:a16="http://schemas.microsoft.com/office/drawing/2014/main" id="{00000000-0008-0000-0200-0000A2000000}"/>
            </a:ext>
          </a:extLst>
        </xdr:cNvPr>
        <xdr:cNvSpPr txBox="1">
          <a:spLocks noChangeArrowheads="1"/>
        </xdr:cNvSpPr>
      </xdr:nvSpPr>
      <xdr:spPr bwMode="auto">
        <a:xfrm>
          <a:off x="1619250" y="953166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106</xdr:row>
      <xdr:rowOff>0</xdr:rowOff>
    </xdr:from>
    <xdr:to>
      <xdr:col>1</xdr:col>
      <xdr:colOff>495300</xdr:colOff>
      <xdr:row>106</xdr:row>
      <xdr:rowOff>38100</xdr:rowOff>
    </xdr:to>
    <xdr:sp macro="" textlink="">
      <xdr:nvSpPr>
        <xdr:cNvPr id="163" name="Text Box 260">
          <a:extLst>
            <a:ext uri="{FF2B5EF4-FFF2-40B4-BE49-F238E27FC236}">
              <a16:creationId xmlns:a16="http://schemas.microsoft.com/office/drawing/2014/main" id="{00000000-0008-0000-0200-0000A3000000}"/>
            </a:ext>
          </a:extLst>
        </xdr:cNvPr>
        <xdr:cNvSpPr txBox="1">
          <a:spLocks noChangeArrowheads="1"/>
        </xdr:cNvSpPr>
      </xdr:nvSpPr>
      <xdr:spPr bwMode="auto">
        <a:xfrm>
          <a:off x="1619250" y="953166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106</xdr:row>
      <xdr:rowOff>0</xdr:rowOff>
    </xdr:from>
    <xdr:to>
      <xdr:col>1</xdr:col>
      <xdr:colOff>495300</xdr:colOff>
      <xdr:row>106</xdr:row>
      <xdr:rowOff>28576</xdr:rowOff>
    </xdr:to>
    <xdr:sp macro="" textlink="">
      <xdr:nvSpPr>
        <xdr:cNvPr id="164" name="Text Box 261">
          <a:extLst>
            <a:ext uri="{FF2B5EF4-FFF2-40B4-BE49-F238E27FC236}">
              <a16:creationId xmlns:a16="http://schemas.microsoft.com/office/drawing/2014/main" id="{00000000-0008-0000-0200-0000A4000000}"/>
            </a:ext>
          </a:extLst>
        </xdr:cNvPr>
        <xdr:cNvSpPr txBox="1">
          <a:spLocks noChangeArrowheads="1"/>
        </xdr:cNvSpPr>
      </xdr:nvSpPr>
      <xdr:spPr bwMode="auto">
        <a:xfrm>
          <a:off x="1619250" y="954976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106</xdr:row>
      <xdr:rowOff>0</xdr:rowOff>
    </xdr:from>
    <xdr:to>
      <xdr:col>1</xdr:col>
      <xdr:colOff>495300</xdr:colOff>
      <xdr:row>106</xdr:row>
      <xdr:rowOff>38100</xdr:rowOff>
    </xdr:to>
    <xdr:sp macro="" textlink="">
      <xdr:nvSpPr>
        <xdr:cNvPr id="165" name="Text Box 262">
          <a:extLst>
            <a:ext uri="{FF2B5EF4-FFF2-40B4-BE49-F238E27FC236}">
              <a16:creationId xmlns:a16="http://schemas.microsoft.com/office/drawing/2014/main" id="{00000000-0008-0000-0200-0000A5000000}"/>
            </a:ext>
          </a:extLst>
        </xdr:cNvPr>
        <xdr:cNvSpPr txBox="1">
          <a:spLocks noChangeArrowheads="1"/>
        </xdr:cNvSpPr>
      </xdr:nvSpPr>
      <xdr:spPr bwMode="auto">
        <a:xfrm>
          <a:off x="1619250" y="953166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106</xdr:row>
      <xdr:rowOff>0</xdr:rowOff>
    </xdr:from>
    <xdr:to>
      <xdr:col>1</xdr:col>
      <xdr:colOff>495300</xdr:colOff>
      <xdr:row>106</xdr:row>
      <xdr:rowOff>38100</xdr:rowOff>
    </xdr:to>
    <xdr:sp macro="" textlink="">
      <xdr:nvSpPr>
        <xdr:cNvPr id="166" name="Text Box 263">
          <a:extLst>
            <a:ext uri="{FF2B5EF4-FFF2-40B4-BE49-F238E27FC236}">
              <a16:creationId xmlns:a16="http://schemas.microsoft.com/office/drawing/2014/main" id="{00000000-0008-0000-0200-0000A6000000}"/>
            </a:ext>
          </a:extLst>
        </xdr:cNvPr>
        <xdr:cNvSpPr txBox="1">
          <a:spLocks noChangeArrowheads="1"/>
        </xdr:cNvSpPr>
      </xdr:nvSpPr>
      <xdr:spPr bwMode="auto">
        <a:xfrm>
          <a:off x="1619250" y="953166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106</xdr:row>
      <xdr:rowOff>0</xdr:rowOff>
    </xdr:from>
    <xdr:to>
      <xdr:col>1</xdr:col>
      <xdr:colOff>495300</xdr:colOff>
      <xdr:row>106</xdr:row>
      <xdr:rowOff>28576</xdr:rowOff>
    </xdr:to>
    <xdr:sp macro="" textlink="">
      <xdr:nvSpPr>
        <xdr:cNvPr id="167" name="Text Box 264">
          <a:extLst>
            <a:ext uri="{FF2B5EF4-FFF2-40B4-BE49-F238E27FC236}">
              <a16:creationId xmlns:a16="http://schemas.microsoft.com/office/drawing/2014/main" id="{00000000-0008-0000-0200-0000A7000000}"/>
            </a:ext>
          </a:extLst>
        </xdr:cNvPr>
        <xdr:cNvSpPr txBox="1">
          <a:spLocks noChangeArrowheads="1"/>
        </xdr:cNvSpPr>
      </xdr:nvSpPr>
      <xdr:spPr bwMode="auto">
        <a:xfrm>
          <a:off x="1619250" y="954976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106</xdr:row>
      <xdr:rowOff>0</xdr:rowOff>
    </xdr:from>
    <xdr:to>
      <xdr:col>1</xdr:col>
      <xdr:colOff>495300</xdr:colOff>
      <xdr:row>106</xdr:row>
      <xdr:rowOff>38100</xdr:rowOff>
    </xdr:to>
    <xdr:sp macro="" textlink="">
      <xdr:nvSpPr>
        <xdr:cNvPr id="168" name="Text Box 265">
          <a:extLst>
            <a:ext uri="{FF2B5EF4-FFF2-40B4-BE49-F238E27FC236}">
              <a16:creationId xmlns:a16="http://schemas.microsoft.com/office/drawing/2014/main" id="{00000000-0008-0000-0200-0000A8000000}"/>
            </a:ext>
          </a:extLst>
        </xdr:cNvPr>
        <xdr:cNvSpPr txBox="1">
          <a:spLocks noChangeArrowheads="1"/>
        </xdr:cNvSpPr>
      </xdr:nvSpPr>
      <xdr:spPr bwMode="auto">
        <a:xfrm>
          <a:off x="1619250" y="953166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106</xdr:row>
      <xdr:rowOff>0</xdr:rowOff>
    </xdr:from>
    <xdr:to>
      <xdr:col>1</xdr:col>
      <xdr:colOff>495300</xdr:colOff>
      <xdr:row>106</xdr:row>
      <xdr:rowOff>38100</xdr:rowOff>
    </xdr:to>
    <xdr:sp macro="" textlink="">
      <xdr:nvSpPr>
        <xdr:cNvPr id="169" name="Text Box 266">
          <a:extLst>
            <a:ext uri="{FF2B5EF4-FFF2-40B4-BE49-F238E27FC236}">
              <a16:creationId xmlns:a16="http://schemas.microsoft.com/office/drawing/2014/main" id="{00000000-0008-0000-0200-0000A9000000}"/>
            </a:ext>
          </a:extLst>
        </xdr:cNvPr>
        <xdr:cNvSpPr txBox="1">
          <a:spLocks noChangeArrowheads="1"/>
        </xdr:cNvSpPr>
      </xdr:nvSpPr>
      <xdr:spPr bwMode="auto">
        <a:xfrm>
          <a:off x="1619250" y="953166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106</xdr:row>
      <xdr:rowOff>0</xdr:rowOff>
    </xdr:from>
    <xdr:to>
      <xdr:col>1</xdr:col>
      <xdr:colOff>495300</xdr:colOff>
      <xdr:row>106</xdr:row>
      <xdr:rowOff>28576</xdr:rowOff>
    </xdr:to>
    <xdr:sp macro="" textlink="">
      <xdr:nvSpPr>
        <xdr:cNvPr id="170" name="Text Box 267">
          <a:extLst>
            <a:ext uri="{FF2B5EF4-FFF2-40B4-BE49-F238E27FC236}">
              <a16:creationId xmlns:a16="http://schemas.microsoft.com/office/drawing/2014/main" id="{00000000-0008-0000-0200-0000AA000000}"/>
            </a:ext>
          </a:extLst>
        </xdr:cNvPr>
        <xdr:cNvSpPr txBox="1">
          <a:spLocks noChangeArrowheads="1"/>
        </xdr:cNvSpPr>
      </xdr:nvSpPr>
      <xdr:spPr bwMode="auto">
        <a:xfrm>
          <a:off x="1619250" y="954976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106</xdr:row>
      <xdr:rowOff>0</xdr:rowOff>
    </xdr:from>
    <xdr:to>
      <xdr:col>1</xdr:col>
      <xdr:colOff>495300</xdr:colOff>
      <xdr:row>106</xdr:row>
      <xdr:rowOff>28575</xdr:rowOff>
    </xdr:to>
    <xdr:sp macro="" textlink="">
      <xdr:nvSpPr>
        <xdr:cNvPr id="171" name="Text Box 268">
          <a:extLst>
            <a:ext uri="{FF2B5EF4-FFF2-40B4-BE49-F238E27FC236}">
              <a16:creationId xmlns:a16="http://schemas.microsoft.com/office/drawing/2014/main" id="{00000000-0008-0000-0200-0000AB000000}"/>
            </a:ext>
          </a:extLst>
        </xdr:cNvPr>
        <xdr:cNvSpPr txBox="1">
          <a:spLocks noChangeArrowheads="1"/>
        </xdr:cNvSpPr>
      </xdr:nvSpPr>
      <xdr:spPr bwMode="auto">
        <a:xfrm>
          <a:off x="1619250" y="968311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106</xdr:row>
      <xdr:rowOff>0</xdr:rowOff>
    </xdr:from>
    <xdr:to>
      <xdr:col>1</xdr:col>
      <xdr:colOff>495300</xdr:colOff>
      <xdr:row>106</xdr:row>
      <xdr:rowOff>38100</xdr:rowOff>
    </xdr:to>
    <xdr:sp macro="" textlink="">
      <xdr:nvSpPr>
        <xdr:cNvPr id="172" name="Text Box 269">
          <a:extLst>
            <a:ext uri="{FF2B5EF4-FFF2-40B4-BE49-F238E27FC236}">
              <a16:creationId xmlns:a16="http://schemas.microsoft.com/office/drawing/2014/main" id="{00000000-0008-0000-0200-0000AC000000}"/>
            </a:ext>
          </a:extLst>
        </xdr:cNvPr>
        <xdr:cNvSpPr txBox="1">
          <a:spLocks noChangeArrowheads="1"/>
        </xdr:cNvSpPr>
      </xdr:nvSpPr>
      <xdr:spPr bwMode="auto">
        <a:xfrm>
          <a:off x="1619250" y="966501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106</xdr:row>
      <xdr:rowOff>0</xdr:rowOff>
    </xdr:from>
    <xdr:to>
      <xdr:col>1</xdr:col>
      <xdr:colOff>495300</xdr:colOff>
      <xdr:row>106</xdr:row>
      <xdr:rowOff>38100</xdr:rowOff>
    </xdr:to>
    <xdr:sp macro="" textlink="">
      <xdr:nvSpPr>
        <xdr:cNvPr id="173" name="Text Box 270">
          <a:extLst>
            <a:ext uri="{FF2B5EF4-FFF2-40B4-BE49-F238E27FC236}">
              <a16:creationId xmlns:a16="http://schemas.microsoft.com/office/drawing/2014/main" id="{00000000-0008-0000-0200-0000AD000000}"/>
            </a:ext>
          </a:extLst>
        </xdr:cNvPr>
        <xdr:cNvSpPr txBox="1">
          <a:spLocks noChangeArrowheads="1"/>
        </xdr:cNvSpPr>
      </xdr:nvSpPr>
      <xdr:spPr bwMode="auto">
        <a:xfrm>
          <a:off x="1619250" y="966501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106</xdr:row>
      <xdr:rowOff>0</xdr:rowOff>
    </xdr:from>
    <xdr:to>
      <xdr:col>1</xdr:col>
      <xdr:colOff>495300</xdr:colOff>
      <xdr:row>106</xdr:row>
      <xdr:rowOff>28575</xdr:rowOff>
    </xdr:to>
    <xdr:sp macro="" textlink="">
      <xdr:nvSpPr>
        <xdr:cNvPr id="174" name="Text Box 271">
          <a:extLst>
            <a:ext uri="{FF2B5EF4-FFF2-40B4-BE49-F238E27FC236}">
              <a16:creationId xmlns:a16="http://schemas.microsoft.com/office/drawing/2014/main" id="{00000000-0008-0000-0200-0000AE000000}"/>
            </a:ext>
          </a:extLst>
        </xdr:cNvPr>
        <xdr:cNvSpPr txBox="1">
          <a:spLocks noChangeArrowheads="1"/>
        </xdr:cNvSpPr>
      </xdr:nvSpPr>
      <xdr:spPr bwMode="auto">
        <a:xfrm>
          <a:off x="1619250" y="968311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106</xdr:row>
      <xdr:rowOff>0</xdr:rowOff>
    </xdr:from>
    <xdr:to>
      <xdr:col>1</xdr:col>
      <xdr:colOff>495300</xdr:colOff>
      <xdr:row>106</xdr:row>
      <xdr:rowOff>38100</xdr:rowOff>
    </xdr:to>
    <xdr:sp macro="" textlink="">
      <xdr:nvSpPr>
        <xdr:cNvPr id="175" name="Text Box 272">
          <a:extLst>
            <a:ext uri="{FF2B5EF4-FFF2-40B4-BE49-F238E27FC236}">
              <a16:creationId xmlns:a16="http://schemas.microsoft.com/office/drawing/2014/main" id="{00000000-0008-0000-0200-0000AF000000}"/>
            </a:ext>
          </a:extLst>
        </xdr:cNvPr>
        <xdr:cNvSpPr txBox="1">
          <a:spLocks noChangeArrowheads="1"/>
        </xdr:cNvSpPr>
      </xdr:nvSpPr>
      <xdr:spPr bwMode="auto">
        <a:xfrm>
          <a:off x="1619250" y="966501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106</xdr:row>
      <xdr:rowOff>0</xdr:rowOff>
    </xdr:from>
    <xdr:to>
      <xdr:col>1</xdr:col>
      <xdr:colOff>495300</xdr:colOff>
      <xdr:row>106</xdr:row>
      <xdr:rowOff>38100</xdr:rowOff>
    </xdr:to>
    <xdr:sp macro="" textlink="">
      <xdr:nvSpPr>
        <xdr:cNvPr id="176" name="Text Box 273">
          <a:extLst>
            <a:ext uri="{FF2B5EF4-FFF2-40B4-BE49-F238E27FC236}">
              <a16:creationId xmlns:a16="http://schemas.microsoft.com/office/drawing/2014/main" id="{00000000-0008-0000-0200-0000B0000000}"/>
            </a:ext>
          </a:extLst>
        </xdr:cNvPr>
        <xdr:cNvSpPr txBox="1">
          <a:spLocks noChangeArrowheads="1"/>
        </xdr:cNvSpPr>
      </xdr:nvSpPr>
      <xdr:spPr bwMode="auto">
        <a:xfrm>
          <a:off x="1619250" y="966501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106</xdr:row>
      <xdr:rowOff>0</xdr:rowOff>
    </xdr:from>
    <xdr:to>
      <xdr:col>1</xdr:col>
      <xdr:colOff>495300</xdr:colOff>
      <xdr:row>106</xdr:row>
      <xdr:rowOff>28575</xdr:rowOff>
    </xdr:to>
    <xdr:sp macro="" textlink="">
      <xdr:nvSpPr>
        <xdr:cNvPr id="177" name="Text Box 274">
          <a:extLst>
            <a:ext uri="{FF2B5EF4-FFF2-40B4-BE49-F238E27FC236}">
              <a16:creationId xmlns:a16="http://schemas.microsoft.com/office/drawing/2014/main" id="{00000000-0008-0000-0200-0000B1000000}"/>
            </a:ext>
          </a:extLst>
        </xdr:cNvPr>
        <xdr:cNvSpPr txBox="1">
          <a:spLocks noChangeArrowheads="1"/>
        </xdr:cNvSpPr>
      </xdr:nvSpPr>
      <xdr:spPr bwMode="auto">
        <a:xfrm>
          <a:off x="1619250" y="968311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106</xdr:row>
      <xdr:rowOff>0</xdr:rowOff>
    </xdr:from>
    <xdr:to>
      <xdr:col>1</xdr:col>
      <xdr:colOff>495300</xdr:colOff>
      <xdr:row>106</xdr:row>
      <xdr:rowOff>38100</xdr:rowOff>
    </xdr:to>
    <xdr:sp macro="" textlink="">
      <xdr:nvSpPr>
        <xdr:cNvPr id="178" name="Text Box 275">
          <a:extLst>
            <a:ext uri="{FF2B5EF4-FFF2-40B4-BE49-F238E27FC236}">
              <a16:creationId xmlns:a16="http://schemas.microsoft.com/office/drawing/2014/main" id="{00000000-0008-0000-0200-0000B2000000}"/>
            </a:ext>
          </a:extLst>
        </xdr:cNvPr>
        <xdr:cNvSpPr txBox="1">
          <a:spLocks noChangeArrowheads="1"/>
        </xdr:cNvSpPr>
      </xdr:nvSpPr>
      <xdr:spPr bwMode="auto">
        <a:xfrm>
          <a:off x="1619250" y="966501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106</xdr:row>
      <xdr:rowOff>0</xdr:rowOff>
    </xdr:from>
    <xdr:to>
      <xdr:col>1</xdr:col>
      <xdr:colOff>495300</xdr:colOff>
      <xdr:row>106</xdr:row>
      <xdr:rowOff>38100</xdr:rowOff>
    </xdr:to>
    <xdr:sp macro="" textlink="">
      <xdr:nvSpPr>
        <xdr:cNvPr id="179" name="Text Box 276">
          <a:extLst>
            <a:ext uri="{FF2B5EF4-FFF2-40B4-BE49-F238E27FC236}">
              <a16:creationId xmlns:a16="http://schemas.microsoft.com/office/drawing/2014/main" id="{00000000-0008-0000-0200-0000B3000000}"/>
            </a:ext>
          </a:extLst>
        </xdr:cNvPr>
        <xdr:cNvSpPr txBox="1">
          <a:spLocks noChangeArrowheads="1"/>
        </xdr:cNvSpPr>
      </xdr:nvSpPr>
      <xdr:spPr bwMode="auto">
        <a:xfrm>
          <a:off x="1619250" y="966501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106</xdr:row>
      <xdr:rowOff>0</xdr:rowOff>
    </xdr:from>
    <xdr:to>
      <xdr:col>1</xdr:col>
      <xdr:colOff>495300</xdr:colOff>
      <xdr:row>106</xdr:row>
      <xdr:rowOff>28575</xdr:rowOff>
    </xdr:to>
    <xdr:sp macro="" textlink="">
      <xdr:nvSpPr>
        <xdr:cNvPr id="180" name="Text Box 277">
          <a:extLst>
            <a:ext uri="{FF2B5EF4-FFF2-40B4-BE49-F238E27FC236}">
              <a16:creationId xmlns:a16="http://schemas.microsoft.com/office/drawing/2014/main" id="{00000000-0008-0000-0200-0000B4000000}"/>
            </a:ext>
          </a:extLst>
        </xdr:cNvPr>
        <xdr:cNvSpPr txBox="1">
          <a:spLocks noChangeArrowheads="1"/>
        </xdr:cNvSpPr>
      </xdr:nvSpPr>
      <xdr:spPr bwMode="auto">
        <a:xfrm>
          <a:off x="1619250" y="968311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106</xdr:row>
      <xdr:rowOff>0</xdr:rowOff>
    </xdr:from>
    <xdr:to>
      <xdr:col>1</xdr:col>
      <xdr:colOff>495300</xdr:colOff>
      <xdr:row>106</xdr:row>
      <xdr:rowOff>28576</xdr:rowOff>
    </xdr:to>
    <xdr:sp macro="" textlink="">
      <xdr:nvSpPr>
        <xdr:cNvPr id="181" name="Text Box 278">
          <a:extLst>
            <a:ext uri="{FF2B5EF4-FFF2-40B4-BE49-F238E27FC236}">
              <a16:creationId xmlns:a16="http://schemas.microsoft.com/office/drawing/2014/main" id="{00000000-0008-0000-0200-0000B5000000}"/>
            </a:ext>
          </a:extLst>
        </xdr:cNvPr>
        <xdr:cNvSpPr txBox="1">
          <a:spLocks noChangeArrowheads="1"/>
        </xdr:cNvSpPr>
      </xdr:nvSpPr>
      <xdr:spPr bwMode="auto">
        <a:xfrm>
          <a:off x="1619250" y="981646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106</xdr:row>
      <xdr:rowOff>0</xdr:rowOff>
    </xdr:from>
    <xdr:to>
      <xdr:col>1</xdr:col>
      <xdr:colOff>495300</xdr:colOff>
      <xdr:row>106</xdr:row>
      <xdr:rowOff>38100</xdr:rowOff>
    </xdr:to>
    <xdr:sp macro="" textlink="">
      <xdr:nvSpPr>
        <xdr:cNvPr id="182" name="Text Box 279">
          <a:extLst>
            <a:ext uri="{FF2B5EF4-FFF2-40B4-BE49-F238E27FC236}">
              <a16:creationId xmlns:a16="http://schemas.microsoft.com/office/drawing/2014/main" id="{00000000-0008-0000-0200-0000B6000000}"/>
            </a:ext>
          </a:extLst>
        </xdr:cNvPr>
        <xdr:cNvSpPr txBox="1">
          <a:spLocks noChangeArrowheads="1"/>
        </xdr:cNvSpPr>
      </xdr:nvSpPr>
      <xdr:spPr bwMode="auto">
        <a:xfrm>
          <a:off x="1619250" y="979836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106</xdr:row>
      <xdr:rowOff>0</xdr:rowOff>
    </xdr:from>
    <xdr:to>
      <xdr:col>1</xdr:col>
      <xdr:colOff>495300</xdr:colOff>
      <xdr:row>106</xdr:row>
      <xdr:rowOff>38100</xdr:rowOff>
    </xdr:to>
    <xdr:sp macro="" textlink="">
      <xdr:nvSpPr>
        <xdr:cNvPr id="183" name="Text Box 280">
          <a:extLst>
            <a:ext uri="{FF2B5EF4-FFF2-40B4-BE49-F238E27FC236}">
              <a16:creationId xmlns:a16="http://schemas.microsoft.com/office/drawing/2014/main" id="{00000000-0008-0000-0200-0000B7000000}"/>
            </a:ext>
          </a:extLst>
        </xdr:cNvPr>
        <xdr:cNvSpPr txBox="1">
          <a:spLocks noChangeArrowheads="1"/>
        </xdr:cNvSpPr>
      </xdr:nvSpPr>
      <xdr:spPr bwMode="auto">
        <a:xfrm>
          <a:off x="1619250" y="979836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106</xdr:row>
      <xdr:rowOff>0</xdr:rowOff>
    </xdr:from>
    <xdr:to>
      <xdr:col>1</xdr:col>
      <xdr:colOff>495300</xdr:colOff>
      <xdr:row>106</xdr:row>
      <xdr:rowOff>28576</xdr:rowOff>
    </xdr:to>
    <xdr:sp macro="" textlink="">
      <xdr:nvSpPr>
        <xdr:cNvPr id="184" name="Text Box 281">
          <a:extLst>
            <a:ext uri="{FF2B5EF4-FFF2-40B4-BE49-F238E27FC236}">
              <a16:creationId xmlns:a16="http://schemas.microsoft.com/office/drawing/2014/main" id="{00000000-0008-0000-0200-0000B8000000}"/>
            </a:ext>
          </a:extLst>
        </xdr:cNvPr>
        <xdr:cNvSpPr txBox="1">
          <a:spLocks noChangeArrowheads="1"/>
        </xdr:cNvSpPr>
      </xdr:nvSpPr>
      <xdr:spPr bwMode="auto">
        <a:xfrm>
          <a:off x="1619250" y="981646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106</xdr:row>
      <xdr:rowOff>0</xdr:rowOff>
    </xdr:from>
    <xdr:to>
      <xdr:col>1</xdr:col>
      <xdr:colOff>495300</xdr:colOff>
      <xdr:row>106</xdr:row>
      <xdr:rowOff>38100</xdr:rowOff>
    </xdr:to>
    <xdr:sp macro="" textlink="">
      <xdr:nvSpPr>
        <xdr:cNvPr id="185" name="Text Box 282">
          <a:extLst>
            <a:ext uri="{FF2B5EF4-FFF2-40B4-BE49-F238E27FC236}">
              <a16:creationId xmlns:a16="http://schemas.microsoft.com/office/drawing/2014/main" id="{00000000-0008-0000-0200-0000B9000000}"/>
            </a:ext>
          </a:extLst>
        </xdr:cNvPr>
        <xdr:cNvSpPr txBox="1">
          <a:spLocks noChangeArrowheads="1"/>
        </xdr:cNvSpPr>
      </xdr:nvSpPr>
      <xdr:spPr bwMode="auto">
        <a:xfrm>
          <a:off x="1619250" y="979836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106</xdr:row>
      <xdr:rowOff>0</xdr:rowOff>
    </xdr:from>
    <xdr:to>
      <xdr:col>1</xdr:col>
      <xdr:colOff>495300</xdr:colOff>
      <xdr:row>106</xdr:row>
      <xdr:rowOff>38100</xdr:rowOff>
    </xdr:to>
    <xdr:sp macro="" textlink="">
      <xdr:nvSpPr>
        <xdr:cNvPr id="186" name="Text Box 283">
          <a:extLst>
            <a:ext uri="{FF2B5EF4-FFF2-40B4-BE49-F238E27FC236}">
              <a16:creationId xmlns:a16="http://schemas.microsoft.com/office/drawing/2014/main" id="{00000000-0008-0000-0200-0000BA000000}"/>
            </a:ext>
          </a:extLst>
        </xdr:cNvPr>
        <xdr:cNvSpPr txBox="1">
          <a:spLocks noChangeArrowheads="1"/>
        </xdr:cNvSpPr>
      </xdr:nvSpPr>
      <xdr:spPr bwMode="auto">
        <a:xfrm>
          <a:off x="1619250" y="979836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106</xdr:row>
      <xdr:rowOff>0</xdr:rowOff>
    </xdr:from>
    <xdr:to>
      <xdr:col>1</xdr:col>
      <xdr:colOff>495300</xdr:colOff>
      <xdr:row>106</xdr:row>
      <xdr:rowOff>28576</xdr:rowOff>
    </xdr:to>
    <xdr:sp macro="" textlink="">
      <xdr:nvSpPr>
        <xdr:cNvPr id="187" name="Text Box 284">
          <a:extLst>
            <a:ext uri="{FF2B5EF4-FFF2-40B4-BE49-F238E27FC236}">
              <a16:creationId xmlns:a16="http://schemas.microsoft.com/office/drawing/2014/main" id="{00000000-0008-0000-0200-0000BB000000}"/>
            </a:ext>
          </a:extLst>
        </xdr:cNvPr>
        <xdr:cNvSpPr txBox="1">
          <a:spLocks noChangeArrowheads="1"/>
        </xdr:cNvSpPr>
      </xdr:nvSpPr>
      <xdr:spPr bwMode="auto">
        <a:xfrm>
          <a:off x="1619250" y="981646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106</xdr:row>
      <xdr:rowOff>0</xdr:rowOff>
    </xdr:from>
    <xdr:to>
      <xdr:col>1</xdr:col>
      <xdr:colOff>495300</xdr:colOff>
      <xdr:row>106</xdr:row>
      <xdr:rowOff>38100</xdr:rowOff>
    </xdr:to>
    <xdr:sp macro="" textlink="">
      <xdr:nvSpPr>
        <xdr:cNvPr id="188" name="Text Box 285">
          <a:extLst>
            <a:ext uri="{FF2B5EF4-FFF2-40B4-BE49-F238E27FC236}">
              <a16:creationId xmlns:a16="http://schemas.microsoft.com/office/drawing/2014/main" id="{00000000-0008-0000-0200-0000BC000000}"/>
            </a:ext>
          </a:extLst>
        </xdr:cNvPr>
        <xdr:cNvSpPr txBox="1">
          <a:spLocks noChangeArrowheads="1"/>
        </xdr:cNvSpPr>
      </xdr:nvSpPr>
      <xdr:spPr bwMode="auto">
        <a:xfrm>
          <a:off x="1619250" y="979836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106</xdr:row>
      <xdr:rowOff>0</xdr:rowOff>
    </xdr:from>
    <xdr:to>
      <xdr:col>1</xdr:col>
      <xdr:colOff>495300</xdr:colOff>
      <xdr:row>106</xdr:row>
      <xdr:rowOff>38100</xdr:rowOff>
    </xdr:to>
    <xdr:sp macro="" textlink="">
      <xdr:nvSpPr>
        <xdr:cNvPr id="189" name="Text Box 286">
          <a:extLst>
            <a:ext uri="{FF2B5EF4-FFF2-40B4-BE49-F238E27FC236}">
              <a16:creationId xmlns:a16="http://schemas.microsoft.com/office/drawing/2014/main" id="{00000000-0008-0000-0200-0000BD000000}"/>
            </a:ext>
          </a:extLst>
        </xdr:cNvPr>
        <xdr:cNvSpPr txBox="1">
          <a:spLocks noChangeArrowheads="1"/>
        </xdr:cNvSpPr>
      </xdr:nvSpPr>
      <xdr:spPr bwMode="auto">
        <a:xfrm>
          <a:off x="1619250" y="979836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106</xdr:row>
      <xdr:rowOff>0</xdr:rowOff>
    </xdr:from>
    <xdr:to>
      <xdr:col>1</xdr:col>
      <xdr:colOff>495300</xdr:colOff>
      <xdr:row>106</xdr:row>
      <xdr:rowOff>28576</xdr:rowOff>
    </xdr:to>
    <xdr:sp macro="" textlink="">
      <xdr:nvSpPr>
        <xdr:cNvPr id="190" name="Text Box 287">
          <a:extLst>
            <a:ext uri="{FF2B5EF4-FFF2-40B4-BE49-F238E27FC236}">
              <a16:creationId xmlns:a16="http://schemas.microsoft.com/office/drawing/2014/main" id="{00000000-0008-0000-0200-0000BE000000}"/>
            </a:ext>
          </a:extLst>
        </xdr:cNvPr>
        <xdr:cNvSpPr txBox="1">
          <a:spLocks noChangeArrowheads="1"/>
        </xdr:cNvSpPr>
      </xdr:nvSpPr>
      <xdr:spPr bwMode="auto">
        <a:xfrm>
          <a:off x="1619250" y="981646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106</xdr:row>
      <xdr:rowOff>0</xdr:rowOff>
    </xdr:from>
    <xdr:to>
      <xdr:col>1</xdr:col>
      <xdr:colOff>495300</xdr:colOff>
      <xdr:row>106</xdr:row>
      <xdr:rowOff>38100</xdr:rowOff>
    </xdr:to>
    <xdr:sp macro="" textlink="">
      <xdr:nvSpPr>
        <xdr:cNvPr id="191" name="Text Box 288">
          <a:extLst>
            <a:ext uri="{FF2B5EF4-FFF2-40B4-BE49-F238E27FC236}">
              <a16:creationId xmlns:a16="http://schemas.microsoft.com/office/drawing/2014/main" id="{00000000-0008-0000-0200-0000BF000000}"/>
            </a:ext>
          </a:extLst>
        </xdr:cNvPr>
        <xdr:cNvSpPr txBox="1">
          <a:spLocks noChangeArrowheads="1"/>
        </xdr:cNvSpPr>
      </xdr:nvSpPr>
      <xdr:spPr bwMode="auto">
        <a:xfrm>
          <a:off x="1619250" y="993171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106</xdr:row>
      <xdr:rowOff>0</xdr:rowOff>
    </xdr:from>
    <xdr:to>
      <xdr:col>1</xdr:col>
      <xdr:colOff>495300</xdr:colOff>
      <xdr:row>106</xdr:row>
      <xdr:rowOff>38100</xdr:rowOff>
    </xdr:to>
    <xdr:sp macro="" textlink="">
      <xdr:nvSpPr>
        <xdr:cNvPr id="192" name="Text Box 289">
          <a:extLst>
            <a:ext uri="{FF2B5EF4-FFF2-40B4-BE49-F238E27FC236}">
              <a16:creationId xmlns:a16="http://schemas.microsoft.com/office/drawing/2014/main" id="{00000000-0008-0000-0200-0000C0000000}"/>
            </a:ext>
          </a:extLst>
        </xdr:cNvPr>
        <xdr:cNvSpPr txBox="1">
          <a:spLocks noChangeArrowheads="1"/>
        </xdr:cNvSpPr>
      </xdr:nvSpPr>
      <xdr:spPr bwMode="auto">
        <a:xfrm>
          <a:off x="1619250" y="993171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106</xdr:row>
      <xdr:rowOff>0</xdr:rowOff>
    </xdr:from>
    <xdr:to>
      <xdr:col>1</xdr:col>
      <xdr:colOff>495300</xdr:colOff>
      <xdr:row>106</xdr:row>
      <xdr:rowOff>28576</xdr:rowOff>
    </xdr:to>
    <xdr:sp macro="" textlink="">
      <xdr:nvSpPr>
        <xdr:cNvPr id="193" name="Text Box 290">
          <a:extLst>
            <a:ext uri="{FF2B5EF4-FFF2-40B4-BE49-F238E27FC236}">
              <a16:creationId xmlns:a16="http://schemas.microsoft.com/office/drawing/2014/main" id="{00000000-0008-0000-0200-0000C1000000}"/>
            </a:ext>
          </a:extLst>
        </xdr:cNvPr>
        <xdr:cNvSpPr txBox="1">
          <a:spLocks noChangeArrowheads="1"/>
        </xdr:cNvSpPr>
      </xdr:nvSpPr>
      <xdr:spPr bwMode="auto">
        <a:xfrm>
          <a:off x="1619250" y="994981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106</xdr:row>
      <xdr:rowOff>0</xdr:rowOff>
    </xdr:from>
    <xdr:to>
      <xdr:col>1</xdr:col>
      <xdr:colOff>495300</xdr:colOff>
      <xdr:row>106</xdr:row>
      <xdr:rowOff>38100</xdr:rowOff>
    </xdr:to>
    <xdr:sp macro="" textlink="">
      <xdr:nvSpPr>
        <xdr:cNvPr id="194" name="Text Box 291">
          <a:extLst>
            <a:ext uri="{FF2B5EF4-FFF2-40B4-BE49-F238E27FC236}">
              <a16:creationId xmlns:a16="http://schemas.microsoft.com/office/drawing/2014/main" id="{00000000-0008-0000-0200-0000C2000000}"/>
            </a:ext>
          </a:extLst>
        </xdr:cNvPr>
        <xdr:cNvSpPr txBox="1">
          <a:spLocks noChangeArrowheads="1"/>
        </xdr:cNvSpPr>
      </xdr:nvSpPr>
      <xdr:spPr bwMode="auto">
        <a:xfrm>
          <a:off x="1619250" y="993171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106</xdr:row>
      <xdr:rowOff>0</xdr:rowOff>
    </xdr:from>
    <xdr:to>
      <xdr:col>1</xdr:col>
      <xdr:colOff>495300</xdr:colOff>
      <xdr:row>106</xdr:row>
      <xdr:rowOff>38100</xdr:rowOff>
    </xdr:to>
    <xdr:sp macro="" textlink="">
      <xdr:nvSpPr>
        <xdr:cNvPr id="195" name="Text Box 292">
          <a:extLst>
            <a:ext uri="{FF2B5EF4-FFF2-40B4-BE49-F238E27FC236}">
              <a16:creationId xmlns:a16="http://schemas.microsoft.com/office/drawing/2014/main" id="{00000000-0008-0000-0200-0000C3000000}"/>
            </a:ext>
          </a:extLst>
        </xdr:cNvPr>
        <xdr:cNvSpPr txBox="1">
          <a:spLocks noChangeArrowheads="1"/>
        </xdr:cNvSpPr>
      </xdr:nvSpPr>
      <xdr:spPr bwMode="auto">
        <a:xfrm>
          <a:off x="1619250" y="993171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106</xdr:row>
      <xdr:rowOff>0</xdr:rowOff>
    </xdr:from>
    <xdr:to>
      <xdr:col>1</xdr:col>
      <xdr:colOff>495300</xdr:colOff>
      <xdr:row>106</xdr:row>
      <xdr:rowOff>28576</xdr:rowOff>
    </xdr:to>
    <xdr:sp macro="" textlink="">
      <xdr:nvSpPr>
        <xdr:cNvPr id="196" name="Text Box 293">
          <a:extLst>
            <a:ext uri="{FF2B5EF4-FFF2-40B4-BE49-F238E27FC236}">
              <a16:creationId xmlns:a16="http://schemas.microsoft.com/office/drawing/2014/main" id="{00000000-0008-0000-0200-0000C4000000}"/>
            </a:ext>
          </a:extLst>
        </xdr:cNvPr>
        <xdr:cNvSpPr txBox="1">
          <a:spLocks noChangeArrowheads="1"/>
        </xdr:cNvSpPr>
      </xdr:nvSpPr>
      <xdr:spPr bwMode="auto">
        <a:xfrm>
          <a:off x="1619250" y="994981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106</xdr:row>
      <xdr:rowOff>0</xdr:rowOff>
    </xdr:from>
    <xdr:to>
      <xdr:col>1</xdr:col>
      <xdr:colOff>495300</xdr:colOff>
      <xdr:row>106</xdr:row>
      <xdr:rowOff>38100</xdr:rowOff>
    </xdr:to>
    <xdr:sp macro="" textlink="">
      <xdr:nvSpPr>
        <xdr:cNvPr id="197" name="Text Box 294">
          <a:extLst>
            <a:ext uri="{FF2B5EF4-FFF2-40B4-BE49-F238E27FC236}">
              <a16:creationId xmlns:a16="http://schemas.microsoft.com/office/drawing/2014/main" id="{00000000-0008-0000-0200-0000C5000000}"/>
            </a:ext>
          </a:extLst>
        </xdr:cNvPr>
        <xdr:cNvSpPr txBox="1">
          <a:spLocks noChangeArrowheads="1"/>
        </xdr:cNvSpPr>
      </xdr:nvSpPr>
      <xdr:spPr bwMode="auto">
        <a:xfrm>
          <a:off x="1619250" y="993171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106</xdr:row>
      <xdr:rowOff>0</xdr:rowOff>
    </xdr:from>
    <xdr:to>
      <xdr:col>1</xdr:col>
      <xdr:colOff>495300</xdr:colOff>
      <xdr:row>106</xdr:row>
      <xdr:rowOff>38100</xdr:rowOff>
    </xdr:to>
    <xdr:sp macro="" textlink="">
      <xdr:nvSpPr>
        <xdr:cNvPr id="198" name="Text Box 295">
          <a:extLst>
            <a:ext uri="{FF2B5EF4-FFF2-40B4-BE49-F238E27FC236}">
              <a16:creationId xmlns:a16="http://schemas.microsoft.com/office/drawing/2014/main" id="{00000000-0008-0000-0200-0000C6000000}"/>
            </a:ext>
          </a:extLst>
        </xdr:cNvPr>
        <xdr:cNvSpPr txBox="1">
          <a:spLocks noChangeArrowheads="1"/>
        </xdr:cNvSpPr>
      </xdr:nvSpPr>
      <xdr:spPr bwMode="auto">
        <a:xfrm>
          <a:off x="1619250" y="993171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106</xdr:row>
      <xdr:rowOff>0</xdr:rowOff>
    </xdr:from>
    <xdr:to>
      <xdr:col>1</xdr:col>
      <xdr:colOff>495300</xdr:colOff>
      <xdr:row>106</xdr:row>
      <xdr:rowOff>28576</xdr:rowOff>
    </xdr:to>
    <xdr:sp macro="" textlink="">
      <xdr:nvSpPr>
        <xdr:cNvPr id="199" name="Text Box 296">
          <a:extLst>
            <a:ext uri="{FF2B5EF4-FFF2-40B4-BE49-F238E27FC236}">
              <a16:creationId xmlns:a16="http://schemas.microsoft.com/office/drawing/2014/main" id="{00000000-0008-0000-0200-0000C7000000}"/>
            </a:ext>
          </a:extLst>
        </xdr:cNvPr>
        <xdr:cNvSpPr txBox="1">
          <a:spLocks noChangeArrowheads="1"/>
        </xdr:cNvSpPr>
      </xdr:nvSpPr>
      <xdr:spPr bwMode="auto">
        <a:xfrm>
          <a:off x="1619250" y="994981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106</xdr:row>
      <xdr:rowOff>0</xdr:rowOff>
    </xdr:from>
    <xdr:to>
      <xdr:col>1</xdr:col>
      <xdr:colOff>495300</xdr:colOff>
      <xdr:row>106</xdr:row>
      <xdr:rowOff>28576</xdr:rowOff>
    </xdr:to>
    <xdr:sp macro="" textlink="">
      <xdr:nvSpPr>
        <xdr:cNvPr id="200" name="Text Box 297">
          <a:extLst>
            <a:ext uri="{FF2B5EF4-FFF2-40B4-BE49-F238E27FC236}">
              <a16:creationId xmlns:a16="http://schemas.microsoft.com/office/drawing/2014/main" id="{00000000-0008-0000-0200-0000C8000000}"/>
            </a:ext>
          </a:extLst>
        </xdr:cNvPr>
        <xdr:cNvSpPr txBox="1">
          <a:spLocks noChangeArrowheads="1"/>
        </xdr:cNvSpPr>
      </xdr:nvSpPr>
      <xdr:spPr bwMode="auto">
        <a:xfrm>
          <a:off x="1619250" y="994981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106</xdr:row>
      <xdr:rowOff>0</xdr:rowOff>
    </xdr:from>
    <xdr:to>
      <xdr:col>1</xdr:col>
      <xdr:colOff>495300</xdr:colOff>
      <xdr:row>106</xdr:row>
      <xdr:rowOff>38100</xdr:rowOff>
    </xdr:to>
    <xdr:sp macro="" textlink="">
      <xdr:nvSpPr>
        <xdr:cNvPr id="201" name="Text Box 298">
          <a:extLst>
            <a:ext uri="{FF2B5EF4-FFF2-40B4-BE49-F238E27FC236}">
              <a16:creationId xmlns:a16="http://schemas.microsoft.com/office/drawing/2014/main" id="{00000000-0008-0000-0200-0000C9000000}"/>
            </a:ext>
          </a:extLst>
        </xdr:cNvPr>
        <xdr:cNvSpPr txBox="1">
          <a:spLocks noChangeArrowheads="1"/>
        </xdr:cNvSpPr>
      </xdr:nvSpPr>
      <xdr:spPr bwMode="auto">
        <a:xfrm>
          <a:off x="1619250" y="993171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106</xdr:row>
      <xdr:rowOff>0</xdr:rowOff>
    </xdr:from>
    <xdr:to>
      <xdr:col>1</xdr:col>
      <xdr:colOff>495300</xdr:colOff>
      <xdr:row>106</xdr:row>
      <xdr:rowOff>38100</xdr:rowOff>
    </xdr:to>
    <xdr:sp macro="" textlink="">
      <xdr:nvSpPr>
        <xdr:cNvPr id="202" name="Text Box 299">
          <a:extLst>
            <a:ext uri="{FF2B5EF4-FFF2-40B4-BE49-F238E27FC236}">
              <a16:creationId xmlns:a16="http://schemas.microsoft.com/office/drawing/2014/main" id="{00000000-0008-0000-0200-0000CA000000}"/>
            </a:ext>
          </a:extLst>
        </xdr:cNvPr>
        <xdr:cNvSpPr txBox="1">
          <a:spLocks noChangeArrowheads="1"/>
        </xdr:cNvSpPr>
      </xdr:nvSpPr>
      <xdr:spPr bwMode="auto">
        <a:xfrm>
          <a:off x="1619250" y="993171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106</xdr:row>
      <xdr:rowOff>0</xdr:rowOff>
    </xdr:from>
    <xdr:to>
      <xdr:col>1</xdr:col>
      <xdr:colOff>495300</xdr:colOff>
      <xdr:row>106</xdr:row>
      <xdr:rowOff>28576</xdr:rowOff>
    </xdr:to>
    <xdr:sp macro="" textlink="">
      <xdr:nvSpPr>
        <xdr:cNvPr id="203" name="Text Box 300">
          <a:extLst>
            <a:ext uri="{FF2B5EF4-FFF2-40B4-BE49-F238E27FC236}">
              <a16:creationId xmlns:a16="http://schemas.microsoft.com/office/drawing/2014/main" id="{00000000-0008-0000-0200-0000CB000000}"/>
            </a:ext>
          </a:extLst>
        </xdr:cNvPr>
        <xdr:cNvSpPr txBox="1">
          <a:spLocks noChangeArrowheads="1"/>
        </xdr:cNvSpPr>
      </xdr:nvSpPr>
      <xdr:spPr bwMode="auto">
        <a:xfrm>
          <a:off x="1619250" y="994981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106</xdr:row>
      <xdr:rowOff>0</xdr:rowOff>
    </xdr:from>
    <xdr:to>
      <xdr:col>1</xdr:col>
      <xdr:colOff>495300</xdr:colOff>
      <xdr:row>106</xdr:row>
      <xdr:rowOff>38100</xdr:rowOff>
    </xdr:to>
    <xdr:sp macro="" textlink="">
      <xdr:nvSpPr>
        <xdr:cNvPr id="204" name="Text Box 301">
          <a:extLst>
            <a:ext uri="{FF2B5EF4-FFF2-40B4-BE49-F238E27FC236}">
              <a16:creationId xmlns:a16="http://schemas.microsoft.com/office/drawing/2014/main" id="{00000000-0008-0000-0200-0000CC000000}"/>
            </a:ext>
          </a:extLst>
        </xdr:cNvPr>
        <xdr:cNvSpPr txBox="1">
          <a:spLocks noChangeArrowheads="1"/>
        </xdr:cNvSpPr>
      </xdr:nvSpPr>
      <xdr:spPr bwMode="auto">
        <a:xfrm>
          <a:off x="1619250" y="993171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106</xdr:row>
      <xdr:rowOff>0</xdr:rowOff>
    </xdr:from>
    <xdr:to>
      <xdr:col>1</xdr:col>
      <xdr:colOff>495300</xdr:colOff>
      <xdr:row>106</xdr:row>
      <xdr:rowOff>38100</xdr:rowOff>
    </xdr:to>
    <xdr:sp macro="" textlink="">
      <xdr:nvSpPr>
        <xdr:cNvPr id="205" name="Text Box 302">
          <a:extLst>
            <a:ext uri="{FF2B5EF4-FFF2-40B4-BE49-F238E27FC236}">
              <a16:creationId xmlns:a16="http://schemas.microsoft.com/office/drawing/2014/main" id="{00000000-0008-0000-0200-0000CD000000}"/>
            </a:ext>
          </a:extLst>
        </xdr:cNvPr>
        <xdr:cNvSpPr txBox="1">
          <a:spLocks noChangeArrowheads="1"/>
        </xdr:cNvSpPr>
      </xdr:nvSpPr>
      <xdr:spPr bwMode="auto">
        <a:xfrm>
          <a:off x="1619250" y="993171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106</xdr:row>
      <xdr:rowOff>0</xdr:rowOff>
    </xdr:from>
    <xdr:to>
      <xdr:col>1</xdr:col>
      <xdr:colOff>495300</xdr:colOff>
      <xdr:row>106</xdr:row>
      <xdr:rowOff>28576</xdr:rowOff>
    </xdr:to>
    <xdr:sp macro="" textlink="">
      <xdr:nvSpPr>
        <xdr:cNvPr id="206" name="Text Box 303">
          <a:extLst>
            <a:ext uri="{FF2B5EF4-FFF2-40B4-BE49-F238E27FC236}">
              <a16:creationId xmlns:a16="http://schemas.microsoft.com/office/drawing/2014/main" id="{00000000-0008-0000-0200-0000CE000000}"/>
            </a:ext>
          </a:extLst>
        </xdr:cNvPr>
        <xdr:cNvSpPr txBox="1">
          <a:spLocks noChangeArrowheads="1"/>
        </xdr:cNvSpPr>
      </xdr:nvSpPr>
      <xdr:spPr bwMode="auto">
        <a:xfrm>
          <a:off x="1619250" y="994981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106</xdr:row>
      <xdr:rowOff>0</xdr:rowOff>
    </xdr:from>
    <xdr:to>
      <xdr:col>1</xdr:col>
      <xdr:colOff>495300</xdr:colOff>
      <xdr:row>106</xdr:row>
      <xdr:rowOff>38100</xdr:rowOff>
    </xdr:to>
    <xdr:sp macro="" textlink="">
      <xdr:nvSpPr>
        <xdr:cNvPr id="207" name="Text Box 304">
          <a:extLst>
            <a:ext uri="{FF2B5EF4-FFF2-40B4-BE49-F238E27FC236}">
              <a16:creationId xmlns:a16="http://schemas.microsoft.com/office/drawing/2014/main" id="{00000000-0008-0000-0200-0000CF000000}"/>
            </a:ext>
          </a:extLst>
        </xdr:cNvPr>
        <xdr:cNvSpPr txBox="1">
          <a:spLocks noChangeArrowheads="1"/>
        </xdr:cNvSpPr>
      </xdr:nvSpPr>
      <xdr:spPr bwMode="auto">
        <a:xfrm>
          <a:off x="1619250" y="993171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106</xdr:row>
      <xdr:rowOff>0</xdr:rowOff>
    </xdr:from>
    <xdr:to>
      <xdr:col>1</xdr:col>
      <xdr:colOff>495300</xdr:colOff>
      <xdr:row>106</xdr:row>
      <xdr:rowOff>38100</xdr:rowOff>
    </xdr:to>
    <xdr:sp macro="" textlink="">
      <xdr:nvSpPr>
        <xdr:cNvPr id="208" name="Text Box 305">
          <a:extLst>
            <a:ext uri="{FF2B5EF4-FFF2-40B4-BE49-F238E27FC236}">
              <a16:creationId xmlns:a16="http://schemas.microsoft.com/office/drawing/2014/main" id="{00000000-0008-0000-0200-0000D0000000}"/>
            </a:ext>
          </a:extLst>
        </xdr:cNvPr>
        <xdr:cNvSpPr txBox="1">
          <a:spLocks noChangeArrowheads="1"/>
        </xdr:cNvSpPr>
      </xdr:nvSpPr>
      <xdr:spPr bwMode="auto">
        <a:xfrm>
          <a:off x="1619250" y="993171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106</xdr:row>
      <xdr:rowOff>0</xdr:rowOff>
    </xdr:from>
    <xdr:to>
      <xdr:col>1</xdr:col>
      <xdr:colOff>495300</xdr:colOff>
      <xdr:row>106</xdr:row>
      <xdr:rowOff>28576</xdr:rowOff>
    </xdr:to>
    <xdr:sp macro="" textlink="">
      <xdr:nvSpPr>
        <xdr:cNvPr id="209" name="Text Box 306">
          <a:extLst>
            <a:ext uri="{FF2B5EF4-FFF2-40B4-BE49-F238E27FC236}">
              <a16:creationId xmlns:a16="http://schemas.microsoft.com/office/drawing/2014/main" id="{00000000-0008-0000-0200-0000D1000000}"/>
            </a:ext>
          </a:extLst>
        </xdr:cNvPr>
        <xdr:cNvSpPr txBox="1">
          <a:spLocks noChangeArrowheads="1"/>
        </xdr:cNvSpPr>
      </xdr:nvSpPr>
      <xdr:spPr bwMode="auto">
        <a:xfrm>
          <a:off x="1619250" y="994981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106</xdr:row>
      <xdr:rowOff>0</xdr:rowOff>
    </xdr:from>
    <xdr:to>
      <xdr:col>1</xdr:col>
      <xdr:colOff>495300</xdr:colOff>
      <xdr:row>106</xdr:row>
      <xdr:rowOff>38100</xdr:rowOff>
    </xdr:to>
    <xdr:sp macro="" textlink="">
      <xdr:nvSpPr>
        <xdr:cNvPr id="210" name="Text Box 307">
          <a:extLst>
            <a:ext uri="{FF2B5EF4-FFF2-40B4-BE49-F238E27FC236}">
              <a16:creationId xmlns:a16="http://schemas.microsoft.com/office/drawing/2014/main" id="{00000000-0008-0000-0200-0000D2000000}"/>
            </a:ext>
          </a:extLst>
        </xdr:cNvPr>
        <xdr:cNvSpPr txBox="1">
          <a:spLocks noChangeArrowheads="1"/>
        </xdr:cNvSpPr>
      </xdr:nvSpPr>
      <xdr:spPr bwMode="auto">
        <a:xfrm>
          <a:off x="1619250" y="906494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106</xdr:row>
      <xdr:rowOff>0</xdr:rowOff>
    </xdr:from>
    <xdr:to>
      <xdr:col>1</xdr:col>
      <xdr:colOff>495300</xdr:colOff>
      <xdr:row>106</xdr:row>
      <xdr:rowOff>38100</xdr:rowOff>
    </xdr:to>
    <xdr:sp macro="" textlink="">
      <xdr:nvSpPr>
        <xdr:cNvPr id="211" name="Text Box 308">
          <a:extLst>
            <a:ext uri="{FF2B5EF4-FFF2-40B4-BE49-F238E27FC236}">
              <a16:creationId xmlns:a16="http://schemas.microsoft.com/office/drawing/2014/main" id="{00000000-0008-0000-0200-0000D3000000}"/>
            </a:ext>
          </a:extLst>
        </xdr:cNvPr>
        <xdr:cNvSpPr txBox="1">
          <a:spLocks noChangeArrowheads="1"/>
        </xdr:cNvSpPr>
      </xdr:nvSpPr>
      <xdr:spPr bwMode="auto">
        <a:xfrm>
          <a:off x="1619250" y="906494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106</xdr:row>
      <xdr:rowOff>0</xdr:rowOff>
    </xdr:from>
    <xdr:to>
      <xdr:col>2</xdr:col>
      <xdr:colOff>95250</xdr:colOff>
      <xdr:row>106</xdr:row>
      <xdr:rowOff>19050</xdr:rowOff>
    </xdr:to>
    <xdr:sp macro="" textlink="">
      <xdr:nvSpPr>
        <xdr:cNvPr id="212" name="Text Box 309">
          <a:extLst>
            <a:ext uri="{FF2B5EF4-FFF2-40B4-BE49-F238E27FC236}">
              <a16:creationId xmlns:a16="http://schemas.microsoft.com/office/drawing/2014/main" id="{00000000-0008-0000-0200-0000D4000000}"/>
            </a:ext>
          </a:extLst>
        </xdr:cNvPr>
        <xdr:cNvSpPr txBox="1">
          <a:spLocks noChangeArrowheads="1"/>
        </xdr:cNvSpPr>
      </xdr:nvSpPr>
      <xdr:spPr bwMode="auto">
        <a:xfrm>
          <a:off x="8086725" y="906494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106</xdr:row>
      <xdr:rowOff>0</xdr:rowOff>
    </xdr:from>
    <xdr:to>
      <xdr:col>2</xdr:col>
      <xdr:colOff>95250</xdr:colOff>
      <xdr:row>106</xdr:row>
      <xdr:rowOff>19050</xdr:rowOff>
    </xdr:to>
    <xdr:sp macro="" textlink="">
      <xdr:nvSpPr>
        <xdr:cNvPr id="213" name="Text Box 310">
          <a:extLst>
            <a:ext uri="{FF2B5EF4-FFF2-40B4-BE49-F238E27FC236}">
              <a16:creationId xmlns:a16="http://schemas.microsoft.com/office/drawing/2014/main" id="{00000000-0008-0000-0200-0000D5000000}"/>
            </a:ext>
          </a:extLst>
        </xdr:cNvPr>
        <xdr:cNvSpPr txBox="1">
          <a:spLocks noChangeArrowheads="1"/>
        </xdr:cNvSpPr>
      </xdr:nvSpPr>
      <xdr:spPr bwMode="auto">
        <a:xfrm>
          <a:off x="8086725" y="906494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106</xdr:row>
      <xdr:rowOff>0</xdr:rowOff>
    </xdr:from>
    <xdr:to>
      <xdr:col>2</xdr:col>
      <xdr:colOff>95250</xdr:colOff>
      <xdr:row>106</xdr:row>
      <xdr:rowOff>19050</xdr:rowOff>
    </xdr:to>
    <xdr:sp macro="" textlink="">
      <xdr:nvSpPr>
        <xdr:cNvPr id="214" name="Text Box 311">
          <a:extLst>
            <a:ext uri="{FF2B5EF4-FFF2-40B4-BE49-F238E27FC236}">
              <a16:creationId xmlns:a16="http://schemas.microsoft.com/office/drawing/2014/main" id="{00000000-0008-0000-0200-0000D6000000}"/>
            </a:ext>
          </a:extLst>
        </xdr:cNvPr>
        <xdr:cNvSpPr txBox="1">
          <a:spLocks noChangeArrowheads="1"/>
        </xdr:cNvSpPr>
      </xdr:nvSpPr>
      <xdr:spPr bwMode="auto">
        <a:xfrm>
          <a:off x="8086725" y="906494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106</xdr:row>
      <xdr:rowOff>0</xdr:rowOff>
    </xdr:from>
    <xdr:to>
      <xdr:col>2</xdr:col>
      <xdr:colOff>95250</xdr:colOff>
      <xdr:row>106</xdr:row>
      <xdr:rowOff>19050</xdr:rowOff>
    </xdr:to>
    <xdr:sp macro="" textlink="">
      <xdr:nvSpPr>
        <xdr:cNvPr id="215" name="Text Box 312">
          <a:extLst>
            <a:ext uri="{FF2B5EF4-FFF2-40B4-BE49-F238E27FC236}">
              <a16:creationId xmlns:a16="http://schemas.microsoft.com/office/drawing/2014/main" id="{00000000-0008-0000-0200-0000D7000000}"/>
            </a:ext>
          </a:extLst>
        </xdr:cNvPr>
        <xdr:cNvSpPr txBox="1">
          <a:spLocks noChangeArrowheads="1"/>
        </xdr:cNvSpPr>
      </xdr:nvSpPr>
      <xdr:spPr bwMode="auto">
        <a:xfrm>
          <a:off x="8086725" y="906494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106</xdr:row>
      <xdr:rowOff>0</xdr:rowOff>
    </xdr:from>
    <xdr:to>
      <xdr:col>2</xdr:col>
      <xdr:colOff>95250</xdr:colOff>
      <xdr:row>106</xdr:row>
      <xdr:rowOff>19050</xdr:rowOff>
    </xdr:to>
    <xdr:sp macro="" textlink="">
      <xdr:nvSpPr>
        <xdr:cNvPr id="216" name="Text Box 313">
          <a:extLst>
            <a:ext uri="{FF2B5EF4-FFF2-40B4-BE49-F238E27FC236}">
              <a16:creationId xmlns:a16="http://schemas.microsoft.com/office/drawing/2014/main" id="{00000000-0008-0000-0200-0000D8000000}"/>
            </a:ext>
          </a:extLst>
        </xdr:cNvPr>
        <xdr:cNvSpPr txBox="1">
          <a:spLocks noChangeArrowheads="1"/>
        </xdr:cNvSpPr>
      </xdr:nvSpPr>
      <xdr:spPr bwMode="auto">
        <a:xfrm>
          <a:off x="8086725" y="906494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106</xdr:row>
      <xdr:rowOff>0</xdr:rowOff>
    </xdr:from>
    <xdr:to>
      <xdr:col>2</xdr:col>
      <xdr:colOff>95250</xdr:colOff>
      <xdr:row>106</xdr:row>
      <xdr:rowOff>19050</xdr:rowOff>
    </xdr:to>
    <xdr:sp macro="" textlink="">
      <xdr:nvSpPr>
        <xdr:cNvPr id="217" name="Text Box 314">
          <a:extLst>
            <a:ext uri="{FF2B5EF4-FFF2-40B4-BE49-F238E27FC236}">
              <a16:creationId xmlns:a16="http://schemas.microsoft.com/office/drawing/2014/main" id="{00000000-0008-0000-0200-0000D9000000}"/>
            </a:ext>
          </a:extLst>
        </xdr:cNvPr>
        <xdr:cNvSpPr txBox="1">
          <a:spLocks noChangeArrowheads="1"/>
        </xdr:cNvSpPr>
      </xdr:nvSpPr>
      <xdr:spPr bwMode="auto">
        <a:xfrm>
          <a:off x="8086725" y="906494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106</xdr:row>
      <xdr:rowOff>0</xdr:rowOff>
    </xdr:from>
    <xdr:to>
      <xdr:col>2</xdr:col>
      <xdr:colOff>95250</xdr:colOff>
      <xdr:row>106</xdr:row>
      <xdr:rowOff>19050</xdr:rowOff>
    </xdr:to>
    <xdr:sp macro="" textlink="">
      <xdr:nvSpPr>
        <xdr:cNvPr id="218" name="Text Box 315">
          <a:extLst>
            <a:ext uri="{FF2B5EF4-FFF2-40B4-BE49-F238E27FC236}">
              <a16:creationId xmlns:a16="http://schemas.microsoft.com/office/drawing/2014/main" id="{00000000-0008-0000-0200-0000DA000000}"/>
            </a:ext>
          </a:extLst>
        </xdr:cNvPr>
        <xdr:cNvSpPr txBox="1">
          <a:spLocks noChangeArrowheads="1"/>
        </xdr:cNvSpPr>
      </xdr:nvSpPr>
      <xdr:spPr bwMode="auto">
        <a:xfrm>
          <a:off x="8086725" y="906494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106</xdr:row>
      <xdr:rowOff>0</xdr:rowOff>
    </xdr:from>
    <xdr:to>
      <xdr:col>2</xdr:col>
      <xdr:colOff>95250</xdr:colOff>
      <xdr:row>106</xdr:row>
      <xdr:rowOff>19050</xdr:rowOff>
    </xdr:to>
    <xdr:sp macro="" textlink="">
      <xdr:nvSpPr>
        <xdr:cNvPr id="219" name="Text Box 316">
          <a:extLst>
            <a:ext uri="{FF2B5EF4-FFF2-40B4-BE49-F238E27FC236}">
              <a16:creationId xmlns:a16="http://schemas.microsoft.com/office/drawing/2014/main" id="{00000000-0008-0000-0200-0000DB000000}"/>
            </a:ext>
          </a:extLst>
        </xdr:cNvPr>
        <xdr:cNvSpPr txBox="1">
          <a:spLocks noChangeArrowheads="1"/>
        </xdr:cNvSpPr>
      </xdr:nvSpPr>
      <xdr:spPr bwMode="auto">
        <a:xfrm>
          <a:off x="8086725" y="906494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106</xdr:row>
      <xdr:rowOff>0</xdr:rowOff>
    </xdr:from>
    <xdr:to>
      <xdr:col>2</xdr:col>
      <xdr:colOff>95250</xdr:colOff>
      <xdr:row>106</xdr:row>
      <xdr:rowOff>19050</xdr:rowOff>
    </xdr:to>
    <xdr:sp macro="" textlink="">
      <xdr:nvSpPr>
        <xdr:cNvPr id="220" name="Text Box 317">
          <a:extLst>
            <a:ext uri="{FF2B5EF4-FFF2-40B4-BE49-F238E27FC236}">
              <a16:creationId xmlns:a16="http://schemas.microsoft.com/office/drawing/2014/main" id="{00000000-0008-0000-0200-0000DC000000}"/>
            </a:ext>
          </a:extLst>
        </xdr:cNvPr>
        <xdr:cNvSpPr txBox="1">
          <a:spLocks noChangeArrowheads="1"/>
        </xdr:cNvSpPr>
      </xdr:nvSpPr>
      <xdr:spPr bwMode="auto">
        <a:xfrm>
          <a:off x="8086725" y="906494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106</xdr:row>
      <xdr:rowOff>0</xdr:rowOff>
    </xdr:from>
    <xdr:to>
      <xdr:col>2</xdr:col>
      <xdr:colOff>95250</xdr:colOff>
      <xdr:row>106</xdr:row>
      <xdr:rowOff>19050</xdr:rowOff>
    </xdr:to>
    <xdr:sp macro="" textlink="">
      <xdr:nvSpPr>
        <xdr:cNvPr id="221" name="Text Box 318">
          <a:extLst>
            <a:ext uri="{FF2B5EF4-FFF2-40B4-BE49-F238E27FC236}">
              <a16:creationId xmlns:a16="http://schemas.microsoft.com/office/drawing/2014/main" id="{00000000-0008-0000-0200-0000DD000000}"/>
            </a:ext>
          </a:extLst>
        </xdr:cNvPr>
        <xdr:cNvSpPr txBox="1">
          <a:spLocks noChangeArrowheads="1"/>
        </xdr:cNvSpPr>
      </xdr:nvSpPr>
      <xdr:spPr bwMode="auto">
        <a:xfrm>
          <a:off x="8086725" y="906494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106</xdr:row>
      <xdr:rowOff>0</xdr:rowOff>
    </xdr:from>
    <xdr:to>
      <xdr:col>2</xdr:col>
      <xdr:colOff>95250</xdr:colOff>
      <xdr:row>106</xdr:row>
      <xdr:rowOff>19050</xdr:rowOff>
    </xdr:to>
    <xdr:sp macro="" textlink="">
      <xdr:nvSpPr>
        <xdr:cNvPr id="222" name="Text Box 319">
          <a:extLst>
            <a:ext uri="{FF2B5EF4-FFF2-40B4-BE49-F238E27FC236}">
              <a16:creationId xmlns:a16="http://schemas.microsoft.com/office/drawing/2014/main" id="{00000000-0008-0000-0200-0000DE000000}"/>
            </a:ext>
          </a:extLst>
        </xdr:cNvPr>
        <xdr:cNvSpPr txBox="1">
          <a:spLocks noChangeArrowheads="1"/>
        </xdr:cNvSpPr>
      </xdr:nvSpPr>
      <xdr:spPr bwMode="auto">
        <a:xfrm>
          <a:off x="8086725" y="906494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106</xdr:row>
      <xdr:rowOff>0</xdr:rowOff>
    </xdr:from>
    <xdr:to>
      <xdr:col>2</xdr:col>
      <xdr:colOff>95250</xdr:colOff>
      <xdr:row>106</xdr:row>
      <xdr:rowOff>19050</xdr:rowOff>
    </xdr:to>
    <xdr:sp macro="" textlink="">
      <xdr:nvSpPr>
        <xdr:cNvPr id="223" name="Text Box 320">
          <a:extLst>
            <a:ext uri="{FF2B5EF4-FFF2-40B4-BE49-F238E27FC236}">
              <a16:creationId xmlns:a16="http://schemas.microsoft.com/office/drawing/2014/main" id="{00000000-0008-0000-0200-0000DF000000}"/>
            </a:ext>
          </a:extLst>
        </xdr:cNvPr>
        <xdr:cNvSpPr txBox="1">
          <a:spLocks noChangeArrowheads="1"/>
        </xdr:cNvSpPr>
      </xdr:nvSpPr>
      <xdr:spPr bwMode="auto">
        <a:xfrm>
          <a:off x="8086725" y="906494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106</xdr:row>
      <xdr:rowOff>0</xdr:rowOff>
    </xdr:from>
    <xdr:to>
      <xdr:col>2</xdr:col>
      <xdr:colOff>95250</xdr:colOff>
      <xdr:row>106</xdr:row>
      <xdr:rowOff>19050</xdr:rowOff>
    </xdr:to>
    <xdr:sp macro="" textlink="">
      <xdr:nvSpPr>
        <xdr:cNvPr id="224" name="Text Box 321">
          <a:extLst>
            <a:ext uri="{FF2B5EF4-FFF2-40B4-BE49-F238E27FC236}">
              <a16:creationId xmlns:a16="http://schemas.microsoft.com/office/drawing/2014/main" id="{00000000-0008-0000-0200-0000E0000000}"/>
            </a:ext>
          </a:extLst>
        </xdr:cNvPr>
        <xdr:cNvSpPr txBox="1">
          <a:spLocks noChangeArrowheads="1"/>
        </xdr:cNvSpPr>
      </xdr:nvSpPr>
      <xdr:spPr bwMode="auto">
        <a:xfrm>
          <a:off x="8086725" y="906494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106</xdr:row>
      <xdr:rowOff>0</xdr:rowOff>
    </xdr:from>
    <xdr:to>
      <xdr:col>2</xdr:col>
      <xdr:colOff>95250</xdr:colOff>
      <xdr:row>106</xdr:row>
      <xdr:rowOff>19050</xdr:rowOff>
    </xdr:to>
    <xdr:sp macro="" textlink="">
      <xdr:nvSpPr>
        <xdr:cNvPr id="225" name="Text Box 322">
          <a:extLst>
            <a:ext uri="{FF2B5EF4-FFF2-40B4-BE49-F238E27FC236}">
              <a16:creationId xmlns:a16="http://schemas.microsoft.com/office/drawing/2014/main" id="{00000000-0008-0000-0200-0000E1000000}"/>
            </a:ext>
          </a:extLst>
        </xdr:cNvPr>
        <xdr:cNvSpPr txBox="1">
          <a:spLocks noChangeArrowheads="1"/>
        </xdr:cNvSpPr>
      </xdr:nvSpPr>
      <xdr:spPr bwMode="auto">
        <a:xfrm>
          <a:off x="8086725" y="906494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106</xdr:row>
      <xdr:rowOff>0</xdr:rowOff>
    </xdr:from>
    <xdr:to>
      <xdr:col>2</xdr:col>
      <xdr:colOff>95250</xdr:colOff>
      <xdr:row>106</xdr:row>
      <xdr:rowOff>19050</xdr:rowOff>
    </xdr:to>
    <xdr:sp macro="" textlink="">
      <xdr:nvSpPr>
        <xdr:cNvPr id="226" name="Text Box 323">
          <a:extLst>
            <a:ext uri="{FF2B5EF4-FFF2-40B4-BE49-F238E27FC236}">
              <a16:creationId xmlns:a16="http://schemas.microsoft.com/office/drawing/2014/main" id="{00000000-0008-0000-0200-0000E2000000}"/>
            </a:ext>
          </a:extLst>
        </xdr:cNvPr>
        <xdr:cNvSpPr txBox="1">
          <a:spLocks noChangeArrowheads="1"/>
        </xdr:cNvSpPr>
      </xdr:nvSpPr>
      <xdr:spPr bwMode="auto">
        <a:xfrm>
          <a:off x="8086725" y="906494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106</xdr:row>
      <xdr:rowOff>0</xdr:rowOff>
    </xdr:from>
    <xdr:to>
      <xdr:col>2</xdr:col>
      <xdr:colOff>95250</xdr:colOff>
      <xdr:row>106</xdr:row>
      <xdr:rowOff>19050</xdr:rowOff>
    </xdr:to>
    <xdr:sp macro="" textlink="">
      <xdr:nvSpPr>
        <xdr:cNvPr id="227" name="Text Box 324">
          <a:extLst>
            <a:ext uri="{FF2B5EF4-FFF2-40B4-BE49-F238E27FC236}">
              <a16:creationId xmlns:a16="http://schemas.microsoft.com/office/drawing/2014/main" id="{00000000-0008-0000-0200-0000E3000000}"/>
            </a:ext>
          </a:extLst>
        </xdr:cNvPr>
        <xdr:cNvSpPr txBox="1">
          <a:spLocks noChangeArrowheads="1"/>
        </xdr:cNvSpPr>
      </xdr:nvSpPr>
      <xdr:spPr bwMode="auto">
        <a:xfrm>
          <a:off x="8086725" y="906494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106</xdr:row>
      <xdr:rowOff>0</xdr:rowOff>
    </xdr:from>
    <xdr:to>
      <xdr:col>2</xdr:col>
      <xdr:colOff>95250</xdr:colOff>
      <xdr:row>106</xdr:row>
      <xdr:rowOff>19050</xdr:rowOff>
    </xdr:to>
    <xdr:sp macro="" textlink="">
      <xdr:nvSpPr>
        <xdr:cNvPr id="228" name="Text Box 325">
          <a:extLst>
            <a:ext uri="{FF2B5EF4-FFF2-40B4-BE49-F238E27FC236}">
              <a16:creationId xmlns:a16="http://schemas.microsoft.com/office/drawing/2014/main" id="{00000000-0008-0000-0200-0000E4000000}"/>
            </a:ext>
          </a:extLst>
        </xdr:cNvPr>
        <xdr:cNvSpPr txBox="1">
          <a:spLocks noChangeArrowheads="1"/>
        </xdr:cNvSpPr>
      </xdr:nvSpPr>
      <xdr:spPr bwMode="auto">
        <a:xfrm>
          <a:off x="8086725" y="906494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106</xdr:row>
      <xdr:rowOff>0</xdr:rowOff>
    </xdr:from>
    <xdr:to>
      <xdr:col>2</xdr:col>
      <xdr:colOff>95250</xdr:colOff>
      <xdr:row>106</xdr:row>
      <xdr:rowOff>19050</xdr:rowOff>
    </xdr:to>
    <xdr:sp macro="" textlink="">
      <xdr:nvSpPr>
        <xdr:cNvPr id="229" name="Text Box 326">
          <a:extLst>
            <a:ext uri="{FF2B5EF4-FFF2-40B4-BE49-F238E27FC236}">
              <a16:creationId xmlns:a16="http://schemas.microsoft.com/office/drawing/2014/main" id="{00000000-0008-0000-0200-0000E5000000}"/>
            </a:ext>
          </a:extLst>
        </xdr:cNvPr>
        <xdr:cNvSpPr txBox="1">
          <a:spLocks noChangeArrowheads="1"/>
        </xdr:cNvSpPr>
      </xdr:nvSpPr>
      <xdr:spPr bwMode="auto">
        <a:xfrm>
          <a:off x="8086725" y="906494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106</xdr:row>
      <xdr:rowOff>0</xdr:rowOff>
    </xdr:from>
    <xdr:to>
      <xdr:col>2</xdr:col>
      <xdr:colOff>95250</xdr:colOff>
      <xdr:row>106</xdr:row>
      <xdr:rowOff>19050</xdr:rowOff>
    </xdr:to>
    <xdr:sp macro="" textlink="">
      <xdr:nvSpPr>
        <xdr:cNvPr id="230" name="Text Box 327">
          <a:extLst>
            <a:ext uri="{FF2B5EF4-FFF2-40B4-BE49-F238E27FC236}">
              <a16:creationId xmlns:a16="http://schemas.microsoft.com/office/drawing/2014/main" id="{00000000-0008-0000-0200-0000E6000000}"/>
            </a:ext>
          </a:extLst>
        </xdr:cNvPr>
        <xdr:cNvSpPr txBox="1">
          <a:spLocks noChangeArrowheads="1"/>
        </xdr:cNvSpPr>
      </xdr:nvSpPr>
      <xdr:spPr bwMode="auto">
        <a:xfrm>
          <a:off x="8086725" y="906494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106</xdr:row>
      <xdr:rowOff>0</xdr:rowOff>
    </xdr:from>
    <xdr:to>
      <xdr:col>2</xdr:col>
      <xdr:colOff>95250</xdr:colOff>
      <xdr:row>106</xdr:row>
      <xdr:rowOff>19050</xdr:rowOff>
    </xdr:to>
    <xdr:sp macro="" textlink="">
      <xdr:nvSpPr>
        <xdr:cNvPr id="231" name="Text Box 328">
          <a:extLst>
            <a:ext uri="{FF2B5EF4-FFF2-40B4-BE49-F238E27FC236}">
              <a16:creationId xmlns:a16="http://schemas.microsoft.com/office/drawing/2014/main" id="{00000000-0008-0000-0200-0000E7000000}"/>
            </a:ext>
          </a:extLst>
        </xdr:cNvPr>
        <xdr:cNvSpPr txBox="1">
          <a:spLocks noChangeArrowheads="1"/>
        </xdr:cNvSpPr>
      </xdr:nvSpPr>
      <xdr:spPr bwMode="auto">
        <a:xfrm>
          <a:off x="8086725" y="906494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106</xdr:row>
      <xdr:rowOff>0</xdr:rowOff>
    </xdr:from>
    <xdr:to>
      <xdr:col>2</xdr:col>
      <xdr:colOff>95250</xdr:colOff>
      <xdr:row>106</xdr:row>
      <xdr:rowOff>19050</xdr:rowOff>
    </xdr:to>
    <xdr:sp macro="" textlink="">
      <xdr:nvSpPr>
        <xdr:cNvPr id="232" name="Text Box 329">
          <a:extLst>
            <a:ext uri="{FF2B5EF4-FFF2-40B4-BE49-F238E27FC236}">
              <a16:creationId xmlns:a16="http://schemas.microsoft.com/office/drawing/2014/main" id="{00000000-0008-0000-0200-0000E8000000}"/>
            </a:ext>
          </a:extLst>
        </xdr:cNvPr>
        <xdr:cNvSpPr txBox="1">
          <a:spLocks noChangeArrowheads="1"/>
        </xdr:cNvSpPr>
      </xdr:nvSpPr>
      <xdr:spPr bwMode="auto">
        <a:xfrm>
          <a:off x="8086725" y="906494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106</xdr:row>
      <xdr:rowOff>0</xdr:rowOff>
    </xdr:from>
    <xdr:to>
      <xdr:col>2</xdr:col>
      <xdr:colOff>95250</xdr:colOff>
      <xdr:row>106</xdr:row>
      <xdr:rowOff>19050</xdr:rowOff>
    </xdr:to>
    <xdr:sp macro="" textlink="">
      <xdr:nvSpPr>
        <xdr:cNvPr id="233" name="Text Box 330">
          <a:extLst>
            <a:ext uri="{FF2B5EF4-FFF2-40B4-BE49-F238E27FC236}">
              <a16:creationId xmlns:a16="http://schemas.microsoft.com/office/drawing/2014/main" id="{00000000-0008-0000-0200-0000E9000000}"/>
            </a:ext>
          </a:extLst>
        </xdr:cNvPr>
        <xdr:cNvSpPr txBox="1">
          <a:spLocks noChangeArrowheads="1"/>
        </xdr:cNvSpPr>
      </xdr:nvSpPr>
      <xdr:spPr bwMode="auto">
        <a:xfrm>
          <a:off x="8086725" y="906494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106</xdr:row>
      <xdr:rowOff>0</xdr:rowOff>
    </xdr:from>
    <xdr:to>
      <xdr:col>2</xdr:col>
      <xdr:colOff>95250</xdr:colOff>
      <xdr:row>106</xdr:row>
      <xdr:rowOff>19050</xdr:rowOff>
    </xdr:to>
    <xdr:sp macro="" textlink="">
      <xdr:nvSpPr>
        <xdr:cNvPr id="234" name="Text Box 331">
          <a:extLst>
            <a:ext uri="{FF2B5EF4-FFF2-40B4-BE49-F238E27FC236}">
              <a16:creationId xmlns:a16="http://schemas.microsoft.com/office/drawing/2014/main" id="{00000000-0008-0000-0200-0000EA000000}"/>
            </a:ext>
          </a:extLst>
        </xdr:cNvPr>
        <xdr:cNvSpPr txBox="1">
          <a:spLocks noChangeArrowheads="1"/>
        </xdr:cNvSpPr>
      </xdr:nvSpPr>
      <xdr:spPr bwMode="auto">
        <a:xfrm>
          <a:off x="8086725" y="906494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106</xdr:row>
      <xdr:rowOff>0</xdr:rowOff>
    </xdr:from>
    <xdr:to>
      <xdr:col>2</xdr:col>
      <xdr:colOff>95250</xdr:colOff>
      <xdr:row>106</xdr:row>
      <xdr:rowOff>19050</xdr:rowOff>
    </xdr:to>
    <xdr:sp macro="" textlink="">
      <xdr:nvSpPr>
        <xdr:cNvPr id="235" name="Text Box 332">
          <a:extLst>
            <a:ext uri="{FF2B5EF4-FFF2-40B4-BE49-F238E27FC236}">
              <a16:creationId xmlns:a16="http://schemas.microsoft.com/office/drawing/2014/main" id="{00000000-0008-0000-0200-0000EB000000}"/>
            </a:ext>
          </a:extLst>
        </xdr:cNvPr>
        <xdr:cNvSpPr txBox="1">
          <a:spLocks noChangeArrowheads="1"/>
        </xdr:cNvSpPr>
      </xdr:nvSpPr>
      <xdr:spPr bwMode="auto">
        <a:xfrm>
          <a:off x="8086725" y="906494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106</xdr:row>
      <xdr:rowOff>0</xdr:rowOff>
    </xdr:from>
    <xdr:to>
      <xdr:col>2</xdr:col>
      <xdr:colOff>95250</xdr:colOff>
      <xdr:row>106</xdr:row>
      <xdr:rowOff>19050</xdr:rowOff>
    </xdr:to>
    <xdr:sp macro="" textlink="">
      <xdr:nvSpPr>
        <xdr:cNvPr id="236" name="Text Box 333">
          <a:extLst>
            <a:ext uri="{FF2B5EF4-FFF2-40B4-BE49-F238E27FC236}">
              <a16:creationId xmlns:a16="http://schemas.microsoft.com/office/drawing/2014/main" id="{00000000-0008-0000-0200-0000EC000000}"/>
            </a:ext>
          </a:extLst>
        </xdr:cNvPr>
        <xdr:cNvSpPr txBox="1">
          <a:spLocks noChangeArrowheads="1"/>
        </xdr:cNvSpPr>
      </xdr:nvSpPr>
      <xdr:spPr bwMode="auto">
        <a:xfrm>
          <a:off x="8086725" y="906494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106</xdr:row>
      <xdr:rowOff>0</xdr:rowOff>
    </xdr:from>
    <xdr:to>
      <xdr:col>2</xdr:col>
      <xdr:colOff>95250</xdr:colOff>
      <xdr:row>106</xdr:row>
      <xdr:rowOff>19050</xdr:rowOff>
    </xdr:to>
    <xdr:sp macro="" textlink="">
      <xdr:nvSpPr>
        <xdr:cNvPr id="237" name="Text Box 334">
          <a:extLst>
            <a:ext uri="{FF2B5EF4-FFF2-40B4-BE49-F238E27FC236}">
              <a16:creationId xmlns:a16="http://schemas.microsoft.com/office/drawing/2014/main" id="{00000000-0008-0000-0200-0000ED000000}"/>
            </a:ext>
          </a:extLst>
        </xdr:cNvPr>
        <xdr:cNvSpPr txBox="1">
          <a:spLocks noChangeArrowheads="1"/>
        </xdr:cNvSpPr>
      </xdr:nvSpPr>
      <xdr:spPr bwMode="auto">
        <a:xfrm>
          <a:off x="8086725" y="906494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106</xdr:row>
      <xdr:rowOff>0</xdr:rowOff>
    </xdr:from>
    <xdr:to>
      <xdr:col>2</xdr:col>
      <xdr:colOff>95250</xdr:colOff>
      <xdr:row>106</xdr:row>
      <xdr:rowOff>19050</xdr:rowOff>
    </xdr:to>
    <xdr:sp macro="" textlink="">
      <xdr:nvSpPr>
        <xdr:cNvPr id="238" name="Text Box 335">
          <a:extLst>
            <a:ext uri="{FF2B5EF4-FFF2-40B4-BE49-F238E27FC236}">
              <a16:creationId xmlns:a16="http://schemas.microsoft.com/office/drawing/2014/main" id="{00000000-0008-0000-0200-0000EE000000}"/>
            </a:ext>
          </a:extLst>
        </xdr:cNvPr>
        <xdr:cNvSpPr txBox="1">
          <a:spLocks noChangeArrowheads="1"/>
        </xdr:cNvSpPr>
      </xdr:nvSpPr>
      <xdr:spPr bwMode="auto">
        <a:xfrm>
          <a:off x="8086725" y="906494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106</xdr:row>
      <xdr:rowOff>0</xdr:rowOff>
    </xdr:from>
    <xdr:to>
      <xdr:col>1</xdr:col>
      <xdr:colOff>495300</xdr:colOff>
      <xdr:row>106</xdr:row>
      <xdr:rowOff>28576</xdr:rowOff>
    </xdr:to>
    <xdr:sp macro="" textlink="">
      <xdr:nvSpPr>
        <xdr:cNvPr id="239" name="Text Box 336">
          <a:extLst>
            <a:ext uri="{FF2B5EF4-FFF2-40B4-BE49-F238E27FC236}">
              <a16:creationId xmlns:a16="http://schemas.microsoft.com/office/drawing/2014/main" id="{00000000-0008-0000-0200-0000EF000000}"/>
            </a:ext>
          </a:extLst>
        </xdr:cNvPr>
        <xdr:cNvSpPr txBox="1">
          <a:spLocks noChangeArrowheads="1"/>
        </xdr:cNvSpPr>
      </xdr:nvSpPr>
      <xdr:spPr bwMode="auto">
        <a:xfrm>
          <a:off x="1619250" y="908304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106</xdr:row>
      <xdr:rowOff>0</xdr:rowOff>
    </xdr:from>
    <xdr:to>
      <xdr:col>1</xdr:col>
      <xdr:colOff>495300</xdr:colOff>
      <xdr:row>106</xdr:row>
      <xdr:rowOff>28576</xdr:rowOff>
    </xdr:to>
    <xdr:sp macro="" textlink="">
      <xdr:nvSpPr>
        <xdr:cNvPr id="240" name="Text Box 337">
          <a:extLst>
            <a:ext uri="{FF2B5EF4-FFF2-40B4-BE49-F238E27FC236}">
              <a16:creationId xmlns:a16="http://schemas.microsoft.com/office/drawing/2014/main" id="{00000000-0008-0000-0200-0000F0000000}"/>
            </a:ext>
          </a:extLst>
        </xdr:cNvPr>
        <xdr:cNvSpPr txBox="1">
          <a:spLocks noChangeArrowheads="1"/>
        </xdr:cNvSpPr>
      </xdr:nvSpPr>
      <xdr:spPr bwMode="auto">
        <a:xfrm>
          <a:off x="1619250" y="918305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106</xdr:row>
      <xdr:rowOff>0</xdr:rowOff>
    </xdr:from>
    <xdr:to>
      <xdr:col>1</xdr:col>
      <xdr:colOff>495300</xdr:colOff>
      <xdr:row>106</xdr:row>
      <xdr:rowOff>38100</xdr:rowOff>
    </xdr:to>
    <xdr:sp macro="" textlink="">
      <xdr:nvSpPr>
        <xdr:cNvPr id="241" name="Text Box 338">
          <a:extLst>
            <a:ext uri="{FF2B5EF4-FFF2-40B4-BE49-F238E27FC236}">
              <a16:creationId xmlns:a16="http://schemas.microsoft.com/office/drawing/2014/main" id="{00000000-0008-0000-0200-0000F1000000}"/>
            </a:ext>
          </a:extLst>
        </xdr:cNvPr>
        <xdr:cNvSpPr txBox="1">
          <a:spLocks noChangeArrowheads="1"/>
        </xdr:cNvSpPr>
      </xdr:nvSpPr>
      <xdr:spPr bwMode="auto">
        <a:xfrm>
          <a:off x="1619250" y="91649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106</xdr:row>
      <xdr:rowOff>0</xdr:rowOff>
    </xdr:from>
    <xdr:to>
      <xdr:col>1</xdr:col>
      <xdr:colOff>495300</xdr:colOff>
      <xdr:row>106</xdr:row>
      <xdr:rowOff>38100</xdr:rowOff>
    </xdr:to>
    <xdr:sp macro="" textlink="">
      <xdr:nvSpPr>
        <xdr:cNvPr id="242" name="Text Box 339">
          <a:extLst>
            <a:ext uri="{FF2B5EF4-FFF2-40B4-BE49-F238E27FC236}">
              <a16:creationId xmlns:a16="http://schemas.microsoft.com/office/drawing/2014/main" id="{00000000-0008-0000-0200-0000F2000000}"/>
            </a:ext>
          </a:extLst>
        </xdr:cNvPr>
        <xdr:cNvSpPr txBox="1">
          <a:spLocks noChangeArrowheads="1"/>
        </xdr:cNvSpPr>
      </xdr:nvSpPr>
      <xdr:spPr bwMode="auto">
        <a:xfrm>
          <a:off x="1619250" y="91649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106</xdr:row>
      <xdr:rowOff>0</xdr:rowOff>
    </xdr:from>
    <xdr:to>
      <xdr:col>1</xdr:col>
      <xdr:colOff>495300</xdr:colOff>
      <xdr:row>106</xdr:row>
      <xdr:rowOff>28576</xdr:rowOff>
    </xdr:to>
    <xdr:sp macro="" textlink="">
      <xdr:nvSpPr>
        <xdr:cNvPr id="243" name="Text Box 340">
          <a:extLst>
            <a:ext uri="{FF2B5EF4-FFF2-40B4-BE49-F238E27FC236}">
              <a16:creationId xmlns:a16="http://schemas.microsoft.com/office/drawing/2014/main" id="{00000000-0008-0000-0200-0000F3000000}"/>
            </a:ext>
          </a:extLst>
        </xdr:cNvPr>
        <xdr:cNvSpPr txBox="1">
          <a:spLocks noChangeArrowheads="1"/>
        </xdr:cNvSpPr>
      </xdr:nvSpPr>
      <xdr:spPr bwMode="auto">
        <a:xfrm>
          <a:off x="1619250" y="918305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106</xdr:row>
      <xdr:rowOff>0</xdr:rowOff>
    </xdr:from>
    <xdr:to>
      <xdr:col>1</xdr:col>
      <xdr:colOff>495300</xdr:colOff>
      <xdr:row>106</xdr:row>
      <xdr:rowOff>38100</xdr:rowOff>
    </xdr:to>
    <xdr:sp macro="" textlink="">
      <xdr:nvSpPr>
        <xdr:cNvPr id="244" name="Text Box 341">
          <a:extLst>
            <a:ext uri="{FF2B5EF4-FFF2-40B4-BE49-F238E27FC236}">
              <a16:creationId xmlns:a16="http://schemas.microsoft.com/office/drawing/2014/main" id="{00000000-0008-0000-0200-0000F4000000}"/>
            </a:ext>
          </a:extLst>
        </xdr:cNvPr>
        <xdr:cNvSpPr txBox="1">
          <a:spLocks noChangeArrowheads="1"/>
        </xdr:cNvSpPr>
      </xdr:nvSpPr>
      <xdr:spPr bwMode="auto">
        <a:xfrm>
          <a:off x="1619250" y="91649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106</xdr:row>
      <xdr:rowOff>0</xdr:rowOff>
    </xdr:from>
    <xdr:to>
      <xdr:col>1</xdr:col>
      <xdr:colOff>495300</xdr:colOff>
      <xdr:row>106</xdr:row>
      <xdr:rowOff>38100</xdr:rowOff>
    </xdr:to>
    <xdr:sp macro="" textlink="">
      <xdr:nvSpPr>
        <xdr:cNvPr id="245" name="Text Box 342">
          <a:extLst>
            <a:ext uri="{FF2B5EF4-FFF2-40B4-BE49-F238E27FC236}">
              <a16:creationId xmlns:a16="http://schemas.microsoft.com/office/drawing/2014/main" id="{00000000-0008-0000-0200-0000F5000000}"/>
            </a:ext>
          </a:extLst>
        </xdr:cNvPr>
        <xdr:cNvSpPr txBox="1">
          <a:spLocks noChangeArrowheads="1"/>
        </xdr:cNvSpPr>
      </xdr:nvSpPr>
      <xdr:spPr bwMode="auto">
        <a:xfrm>
          <a:off x="1619250" y="91649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106</xdr:row>
      <xdr:rowOff>0</xdr:rowOff>
    </xdr:from>
    <xdr:to>
      <xdr:col>1</xdr:col>
      <xdr:colOff>495300</xdr:colOff>
      <xdr:row>106</xdr:row>
      <xdr:rowOff>28576</xdr:rowOff>
    </xdr:to>
    <xdr:sp macro="" textlink="">
      <xdr:nvSpPr>
        <xdr:cNvPr id="246" name="Text Box 343">
          <a:extLst>
            <a:ext uri="{FF2B5EF4-FFF2-40B4-BE49-F238E27FC236}">
              <a16:creationId xmlns:a16="http://schemas.microsoft.com/office/drawing/2014/main" id="{00000000-0008-0000-0200-0000F6000000}"/>
            </a:ext>
          </a:extLst>
        </xdr:cNvPr>
        <xdr:cNvSpPr txBox="1">
          <a:spLocks noChangeArrowheads="1"/>
        </xdr:cNvSpPr>
      </xdr:nvSpPr>
      <xdr:spPr bwMode="auto">
        <a:xfrm>
          <a:off x="1619250" y="918305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106</xdr:row>
      <xdr:rowOff>0</xdr:rowOff>
    </xdr:from>
    <xdr:to>
      <xdr:col>1</xdr:col>
      <xdr:colOff>495300</xdr:colOff>
      <xdr:row>106</xdr:row>
      <xdr:rowOff>38100</xdr:rowOff>
    </xdr:to>
    <xdr:sp macro="" textlink="">
      <xdr:nvSpPr>
        <xdr:cNvPr id="247" name="Text Box 344">
          <a:extLst>
            <a:ext uri="{FF2B5EF4-FFF2-40B4-BE49-F238E27FC236}">
              <a16:creationId xmlns:a16="http://schemas.microsoft.com/office/drawing/2014/main" id="{00000000-0008-0000-0200-0000F7000000}"/>
            </a:ext>
          </a:extLst>
        </xdr:cNvPr>
        <xdr:cNvSpPr txBox="1">
          <a:spLocks noChangeArrowheads="1"/>
        </xdr:cNvSpPr>
      </xdr:nvSpPr>
      <xdr:spPr bwMode="auto">
        <a:xfrm>
          <a:off x="1619250" y="91649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106</xdr:row>
      <xdr:rowOff>0</xdr:rowOff>
    </xdr:from>
    <xdr:to>
      <xdr:col>1</xdr:col>
      <xdr:colOff>495300</xdr:colOff>
      <xdr:row>106</xdr:row>
      <xdr:rowOff>38100</xdr:rowOff>
    </xdr:to>
    <xdr:sp macro="" textlink="">
      <xdr:nvSpPr>
        <xdr:cNvPr id="248" name="Text Box 345">
          <a:extLst>
            <a:ext uri="{FF2B5EF4-FFF2-40B4-BE49-F238E27FC236}">
              <a16:creationId xmlns:a16="http://schemas.microsoft.com/office/drawing/2014/main" id="{00000000-0008-0000-0200-0000F8000000}"/>
            </a:ext>
          </a:extLst>
        </xdr:cNvPr>
        <xdr:cNvSpPr txBox="1">
          <a:spLocks noChangeArrowheads="1"/>
        </xdr:cNvSpPr>
      </xdr:nvSpPr>
      <xdr:spPr bwMode="auto">
        <a:xfrm>
          <a:off x="1619250" y="91649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106</xdr:row>
      <xdr:rowOff>0</xdr:rowOff>
    </xdr:from>
    <xdr:to>
      <xdr:col>2</xdr:col>
      <xdr:colOff>95250</xdr:colOff>
      <xdr:row>106</xdr:row>
      <xdr:rowOff>19050</xdr:rowOff>
    </xdr:to>
    <xdr:sp macro="" textlink="">
      <xdr:nvSpPr>
        <xdr:cNvPr id="249" name="Text Box 346">
          <a:extLst>
            <a:ext uri="{FF2B5EF4-FFF2-40B4-BE49-F238E27FC236}">
              <a16:creationId xmlns:a16="http://schemas.microsoft.com/office/drawing/2014/main" id="{00000000-0008-0000-0200-0000F9000000}"/>
            </a:ext>
          </a:extLst>
        </xdr:cNvPr>
        <xdr:cNvSpPr txBox="1">
          <a:spLocks noChangeArrowheads="1"/>
        </xdr:cNvSpPr>
      </xdr:nvSpPr>
      <xdr:spPr bwMode="auto">
        <a:xfrm>
          <a:off x="8086725" y="916495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106</xdr:row>
      <xdr:rowOff>0</xdr:rowOff>
    </xdr:from>
    <xdr:to>
      <xdr:col>2</xdr:col>
      <xdr:colOff>95250</xdr:colOff>
      <xdr:row>106</xdr:row>
      <xdr:rowOff>19050</xdr:rowOff>
    </xdr:to>
    <xdr:sp macro="" textlink="">
      <xdr:nvSpPr>
        <xdr:cNvPr id="250" name="Text Box 347">
          <a:extLst>
            <a:ext uri="{FF2B5EF4-FFF2-40B4-BE49-F238E27FC236}">
              <a16:creationId xmlns:a16="http://schemas.microsoft.com/office/drawing/2014/main" id="{00000000-0008-0000-0200-0000FA000000}"/>
            </a:ext>
          </a:extLst>
        </xdr:cNvPr>
        <xdr:cNvSpPr txBox="1">
          <a:spLocks noChangeArrowheads="1"/>
        </xdr:cNvSpPr>
      </xdr:nvSpPr>
      <xdr:spPr bwMode="auto">
        <a:xfrm>
          <a:off x="8086725" y="916495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106</xdr:row>
      <xdr:rowOff>0</xdr:rowOff>
    </xdr:from>
    <xdr:to>
      <xdr:col>2</xdr:col>
      <xdr:colOff>95250</xdr:colOff>
      <xdr:row>106</xdr:row>
      <xdr:rowOff>19050</xdr:rowOff>
    </xdr:to>
    <xdr:sp macro="" textlink="">
      <xdr:nvSpPr>
        <xdr:cNvPr id="251" name="Text Box 348">
          <a:extLst>
            <a:ext uri="{FF2B5EF4-FFF2-40B4-BE49-F238E27FC236}">
              <a16:creationId xmlns:a16="http://schemas.microsoft.com/office/drawing/2014/main" id="{00000000-0008-0000-0200-0000FB000000}"/>
            </a:ext>
          </a:extLst>
        </xdr:cNvPr>
        <xdr:cNvSpPr txBox="1">
          <a:spLocks noChangeArrowheads="1"/>
        </xdr:cNvSpPr>
      </xdr:nvSpPr>
      <xdr:spPr bwMode="auto">
        <a:xfrm>
          <a:off x="8086725" y="916495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106</xdr:row>
      <xdr:rowOff>0</xdr:rowOff>
    </xdr:from>
    <xdr:to>
      <xdr:col>2</xdr:col>
      <xdr:colOff>95250</xdr:colOff>
      <xdr:row>106</xdr:row>
      <xdr:rowOff>19050</xdr:rowOff>
    </xdr:to>
    <xdr:sp macro="" textlink="">
      <xdr:nvSpPr>
        <xdr:cNvPr id="252" name="Text Box 349">
          <a:extLst>
            <a:ext uri="{FF2B5EF4-FFF2-40B4-BE49-F238E27FC236}">
              <a16:creationId xmlns:a16="http://schemas.microsoft.com/office/drawing/2014/main" id="{00000000-0008-0000-0200-0000FC000000}"/>
            </a:ext>
          </a:extLst>
        </xdr:cNvPr>
        <xdr:cNvSpPr txBox="1">
          <a:spLocks noChangeArrowheads="1"/>
        </xdr:cNvSpPr>
      </xdr:nvSpPr>
      <xdr:spPr bwMode="auto">
        <a:xfrm>
          <a:off x="8086725" y="916495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106</xdr:row>
      <xdr:rowOff>0</xdr:rowOff>
    </xdr:from>
    <xdr:to>
      <xdr:col>2</xdr:col>
      <xdr:colOff>95250</xdr:colOff>
      <xdr:row>106</xdr:row>
      <xdr:rowOff>19050</xdr:rowOff>
    </xdr:to>
    <xdr:sp macro="" textlink="">
      <xdr:nvSpPr>
        <xdr:cNvPr id="253" name="Text Box 350">
          <a:extLst>
            <a:ext uri="{FF2B5EF4-FFF2-40B4-BE49-F238E27FC236}">
              <a16:creationId xmlns:a16="http://schemas.microsoft.com/office/drawing/2014/main" id="{00000000-0008-0000-0200-0000FD000000}"/>
            </a:ext>
          </a:extLst>
        </xdr:cNvPr>
        <xdr:cNvSpPr txBox="1">
          <a:spLocks noChangeArrowheads="1"/>
        </xdr:cNvSpPr>
      </xdr:nvSpPr>
      <xdr:spPr bwMode="auto">
        <a:xfrm>
          <a:off x="8086725" y="916495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106</xdr:row>
      <xdr:rowOff>0</xdr:rowOff>
    </xdr:from>
    <xdr:to>
      <xdr:col>2</xdr:col>
      <xdr:colOff>95250</xdr:colOff>
      <xdr:row>106</xdr:row>
      <xdr:rowOff>19050</xdr:rowOff>
    </xdr:to>
    <xdr:sp macro="" textlink="">
      <xdr:nvSpPr>
        <xdr:cNvPr id="254" name="Text Box 351">
          <a:extLst>
            <a:ext uri="{FF2B5EF4-FFF2-40B4-BE49-F238E27FC236}">
              <a16:creationId xmlns:a16="http://schemas.microsoft.com/office/drawing/2014/main" id="{00000000-0008-0000-0200-0000FE000000}"/>
            </a:ext>
          </a:extLst>
        </xdr:cNvPr>
        <xdr:cNvSpPr txBox="1">
          <a:spLocks noChangeArrowheads="1"/>
        </xdr:cNvSpPr>
      </xdr:nvSpPr>
      <xdr:spPr bwMode="auto">
        <a:xfrm>
          <a:off x="8086725" y="916495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106</xdr:row>
      <xdr:rowOff>0</xdr:rowOff>
    </xdr:from>
    <xdr:to>
      <xdr:col>2</xdr:col>
      <xdr:colOff>95250</xdr:colOff>
      <xdr:row>106</xdr:row>
      <xdr:rowOff>19050</xdr:rowOff>
    </xdr:to>
    <xdr:sp macro="" textlink="">
      <xdr:nvSpPr>
        <xdr:cNvPr id="255" name="Text Box 352">
          <a:extLst>
            <a:ext uri="{FF2B5EF4-FFF2-40B4-BE49-F238E27FC236}">
              <a16:creationId xmlns:a16="http://schemas.microsoft.com/office/drawing/2014/main" id="{00000000-0008-0000-0200-0000FF000000}"/>
            </a:ext>
          </a:extLst>
        </xdr:cNvPr>
        <xdr:cNvSpPr txBox="1">
          <a:spLocks noChangeArrowheads="1"/>
        </xdr:cNvSpPr>
      </xdr:nvSpPr>
      <xdr:spPr bwMode="auto">
        <a:xfrm>
          <a:off x="8086725" y="916495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106</xdr:row>
      <xdr:rowOff>0</xdr:rowOff>
    </xdr:from>
    <xdr:to>
      <xdr:col>2</xdr:col>
      <xdr:colOff>95250</xdr:colOff>
      <xdr:row>106</xdr:row>
      <xdr:rowOff>19050</xdr:rowOff>
    </xdr:to>
    <xdr:sp macro="" textlink="">
      <xdr:nvSpPr>
        <xdr:cNvPr id="256" name="Text Box 353">
          <a:extLst>
            <a:ext uri="{FF2B5EF4-FFF2-40B4-BE49-F238E27FC236}">
              <a16:creationId xmlns:a16="http://schemas.microsoft.com/office/drawing/2014/main" id="{00000000-0008-0000-0200-000000010000}"/>
            </a:ext>
          </a:extLst>
        </xdr:cNvPr>
        <xdr:cNvSpPr txBox="1">
          <a:spLocks noChangeArrowheads="1"/>
        </xdr:cNvSpPr>
      </xdr:nvSpPr>
      <xdr:spPr bwMode="auto">
        <a:xfrm>
          <a:off x="8086725" y="916495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106</xdr:row>
      <xdr:rowOff>0</xdr:rowOff>
    </xdr:from>
    <xdr:to>
      <xdr:col>2</xdr:col>
      <xdr:colOff>95250</xdr:colOff>
      <xdr:row>106</xdr:row>
      <xdr:rowOff>19050</xdr:rowOff>
    </xdr:to>
    <xdr:sp macro="" textlink="">
      <xdr:nvSpPr>
        <xdr:cNvPr id="257" name="Text Box 354">
          <a:extLst>
            <a:ext uri="{FF2B5EF4-FFF2-40B4-BE49-F238E27FC236}">
              <a16:creationId xmlns:a16="http://schemas.microsoft.com/office/drawing/2014/main" id="{00000000-0008-0000-0200-000001010000}"/>
            </a:ext>
          </a:extLst>
        </xdr:cNvPr>
        <xdr:cNvSpPr txBox="1">
          <a:spLocks noChangeArrowheads="1"/>
        </xdr:cNvSpPr>
      </xdr:nvSpPr>
      <xdr:spPr bwMode="auto">
        <a:xfrm>
          <a:off x="8086725" y="916495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106</xdr:row>
      <xdr:rowOff>0</xdr:rowOff>
    </xdr:from>
    <xdr:to>
      <xdr:col>2</xdr:col>
      <xdr:colOff>95250</xdr:colOff>
      <xdr:row>106</xdr:row>
      <xdr:rowOff>19050</xdr:rowOff>
    </xdr:to>
    <xdr:sp macro="" textlink="">
      <xdr:nvSpPr>
        <xdr:cNvPr id="258" name="Text Box 355">
          <a:extLst>
            <a:ext uri="{FF2B5EF4-FFF2-40B4-BE49-F238E27FC236}">
              <a16:creationId xmlns:a16="http://schemas.microsoft.com/office/drawing/2014/main" id="{00000000-0008-0000-0200-000002010000}"/>
            </a:ext>
          </a:extLst>
        </xdr:cNvPr>
        <xdr:cNvSpPr txBox="1">
          <a:spLocks noChangeArrowheads="1"/>
        </xdr:cNvSpPr>
      </xdr:nvSpPr>
      <xdr:spPr bwMode="auto">
        <a:xfrm>
          <a:off x="8086725" y="916495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106</xdr:row>
      <xdr:rowOff>0</xdr:rowOff>
    </xdr:from>
    <xdr:to>
      <xdr:col>2</xdr:col>
      <xdr:colOff>95250</xdr:colOff>
      <xdr:row>106</xdr:row>
      <xdr:rowOff>19050</xdr:rowOff>
    </xdr:to>
    <xdr:sp macro="" textlink="">
      <xdr:nvSpPr>
        <xdr:cNvPr id="259" name="Text Box 356">
          <a:extLst>
            <a:ext uri="{FF2B5EF4-FFF2-40B4-BE49-F238E27FC236}">
              <a16:creationId xmlns:a16="http://schemas.microsoft.com/office/drawing/2014/main" id="{00000000-0008-0000-0200-000003010000}"/>
            </a:ext>
          </a:extLst>
        </xdr:cNvPr>
        <xdr:cNvSpPr txBox="1">
          <a:spLocks noChangeArrowheads="1"/>
        </xdr:cNvSpPr>
      </xdr:nvSpPr>
      <xdr:spPr bwMode="auto">
        <a:xfrm>
          <a:off x="8086725" y="916495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106</xdr:row>
      <xdr:rowOff>0</xdr:rowOff>
    </xdr:from>
    <xdr:to>
      <xdr:col>2</xdr:col>
      <xdr:colOff>95250</xdr:colOff>
      <xdr:row>106</xdr:row>
      <xdr:rowOff>19050</xdr:rowOff>
    </xdr:to>
    <xdr:sp macro="" textlink="">
      <xdr:nvSpPr>
        <xdr:cNvPr id="260" name="Text Box 357">
          <a:extLst>
            <a:ext uri="{FF2B5EF4-FFF2-40B4-BE49-F238E27FC236}">
              <a16:creationId xmlns:a16="http://schemas.microsoft.com/office/drawing/2014/main" id="{00000000-0008-0000-0200-000004010000}"/>
            </a:ext>
          </a:extLst>
        </xdr:cNvPr>
        <xdr:cNvSpPr txBox="1">
          <a:spLocks noChangeArrowheads="1"/>
        </xdr:cNvSpPr>
      </xdr:nvSpPr>
      <xdr:spPr bwMode="auto">
        <a:xfrm>
          <a:off x="8086725" y="916495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106</xdr:row>
      <xdr:rowOff>0</xdr:rowOff>
    </xdr:from>
    <xdr:to>
      <xdr:col>2</xdr:col>
      <xdr:colOff>95250</xdr:colOff>
      <xdr:row>106</xdr:row>
      <xdr:rowOff>19050</xdr:rowOff>
    </xdr:to>
    <xdr:sp macro="" textlink="">
      <xdr:nvSpPr>
        <xdr:cNvPr id="261" name="Text Box 358">
          <a:extLst>
            <a:ext uri="{FF2B5EF4-FFF2-40B4-BE49-F238E27FC236}">
              <a16:creationId xmlns:a16="http://schemas.microsoft.com/office/drawing/2014/main" id="{00000000-0008-0000-0200-000005010000}"/>
            </a:ext>
          </a:extLst>
        </xdr:cNvPr>
        <xdr:cNvSpPr txBox="1">
          <a:spLocks noChangeArrowheads="1"/>
        </xdr:cNvSpPr>
      </xdr:nvSpPr>
      <xdr:spPr bwMode="auto">
        <a:xfrm>
          <a:off x="8086725" y="916495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106</xdr:row>
      <xdr:rowOff>0</xdr:rowOff>
    </xdr:from>
    <xdr:to>
      <xdr:col>2</xdr:col>
      <xdr:colOff>95250</xdr:colOff>
      <xdr:row>106</xdr:row>
      <xdr:rowOff>19050</xdr:rowOff>
    </xdr:to>
    <xdr:sp macro="" textlink="">
      <xdr:nvSpPr>
        <xdr:cNvPr id="262" name="Text Box 359">
          <a:extLst>
            <a:ext uri="{FF2B5EF4-FFF2-40B4-BE49-F238E27FC236}">
              <a16:creationId xmlns:a16="http://schemas.microsoft.com/office/drawing/2014/main" id="{00000000-0008-0000-0200-000006010000}"/>
            </a:ext>
          </a:extLst>
        </xdr:cNvPr>
        <xdr:cNvSpPr txBox="1">
          <a:spLocks noChangeArrowheads="1"/>
        </xdr:cNvSpPr>
      </xdr:nvSpPr>
      <xdr:spPr bwMode="auto">
        <a:xfrm>
          <a:off x="8086725" y="916495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106</xdr:row>
      <xdr:rowOff>0</xdr:rowOff>
    </xdr:from>
    <xdr:to>
      <xdr:col>2</xdr:col>
      <xdr:colOff>95250</xdr:colOff>
      <xdr:row>106</xdr:row>
      <xdr:rowOff>19050</xdr:rowOff>
    </xdr:to>
    <xdr:sp macro="" textlink="">
      <xdr:nvSpPr>
        <xdr:cNvPr id="263" name="Text Box 360">
          <a:extLst>
            <a:ext uri="{FF2B5EF4-FFF2-40B4-BE49-F238E27FC236}">
              <a16:creationId xmlns:a16="http://schemas.microsoft.com/office/drawing/2014/main" id="{00000000-0008-0000-0200-000007010000}"/>
            </a:ext>
          </a:extLst>
        </xdr:cNvPr>
        <xdr:cNvSpPr txBox="1">
          <a:spLocks noChangeArrowheads="1"/>
        </xdr:cNvSpPr>
      </xdr:nvSpPr>
      <xdr:spPr bwMode="auto">
        <a:xfrm>
          <a:off x="8086725" y="916495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106</xdr:row>
      <xdr:rowOff>0</xdr:rowOff>
    </xdr:from>
    <xdr:to>
      <xdr:col>2</xdr:col>
      <xdr:colOff>95250</xdr:colOff>
      <xdr:row>106</xdr:row>
      <xdr:rowOff>19050</xdr:rowOff>
    </xdr:to>
    <xdr:sp macro="" textlink="">
      <xdr:nvSpPr>
        <xdr:cNvPr id="264" name="Text Box 361">
          <a:extLst>
            <a:ext uri="{FF2B5EF4-FFF2-40B4-BE49-F238E27FC236}">
              <a16:creationId xmlns:a16="http://schemas.microsoft.com/office/drawing/2014/main" id="{00000000-0008-0000-0200-000008010000}"/>
            </a:ext>
          </a:extLst>
        </xdr:cNvPr>
        <xdr:cNvSpPr txBox="1">
          <a:spLocks noChangeArrowheads="1"/>
        </xdr:cNvSpPr>
      </xdr:nvSpPr>
      <xdr:spPr bwMode="auto">
        <a:xfrm>
          <a:off x="8086725" y="916495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106</xdr:row>
      <xdr:rowOff>0</xdr:rowOff>
    </xdr:from>
    <xdr:to>
      <xdr:col>2</xdr:col>
      <xdr:colOff>95250</xdr:colOff>
      <xdr:row>106</xdr:row>
      <xdr:rowOff>19050</xdr:rowOff>
    </xdr:to>
    <xdr:sp macro="" textlink="">
      <xdr:nvSpPr>
        <xdr:cNvPr id="265" name="Text Box 362">
          <a:extLst>
            <a:ext uri="{FF2B5EF4-FFF2-40B4-BE49-F238E27FC236}">
              <a16:creationId xmlns:a16="http://schemas.microsoft.com/office/drawing/2014/main" id="{00000000-0008-0000-0200-000009010000}"/>
            </a:ext>
          </a:extLst>
        </xdr:cNvPr>
        <xdr:cNvSpPr txBox="1">
          <a:spLocks noChangeArrowheads="1"/>
        </xdr:cNvSpPr>
      </xdr:nvSpPr>
      <xdr:spPr bwMode="auto">
        <a:xfrm>
          <a:off x="8086725" y="916495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106</xdr:row>
      <xdr:rowOff>0</xdr:rowOff>
    </xdr:from>
    <xdr:to>
      <xdr:col>2</xdr:col>
      <xdr:colOff>95250</xdr:colOff>
      <xdr:row>106</xdr:row>
      <xdr:rowOff>19050</xdr:rowOff>
    </xdr:to>
    <xdr:sp macro="" textlink="">
      <xdr:nvSpPr>
        <xdr:cNvPr id="266" name="Text Box 363">
          <a:extLst>
            <a:ext uri="{FF2B5EF4-FFF2-40B4-BE49-F238E27FC236}">
              <a16:creationId xmlns:a16="http://schemas.microsoft.com/office/drawing/2014/main" id="{00000000-0008-0000-0200-00000A010000}"/>
            </a:ext>
          </a:extLst>
        </xdr:cNvPr>
        <xdr:cNvSpPr txBox="1">
          <a:spLocks noChangeArrowheads="1"/>
        </xdr:cNvSpPr>
      </xdr:nvSpPr>
      <xdr:spPr bwMode="auto">
        <a:xfrm>
          <a:off x="8086725" y="916495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106</xdr:row>
      <xdr:rowOff>0</xdr:rowOff>
    </xdr:from>
    <xdr:to>
      <xdr:col>2</xdr:col>
      <xdr:colOff>95250</xdr:colOff>
      <xdr:row>106</xdr:row>
      <xdr:rowOff>19050</xdr:rowOff>
    </xdr:to>
    <xdr:sp macro="" textlink="">
      <xdr:nvSpPr>
        <xdr:cNvPr id="267" name="Text Box 364">
          <a:extLst>
            <a:ext uri="{FF2B5EF4-FFF2-40B4-BE49-F238E27FC236}">
              <a16:creationId xmlns:a16="http://schemas.microsoft.com/office/drawing/2014/main" id="{00000000-0008-0000-0200-00000B010000}"/>
            </a:ext>
          </a:extLst>
        </xdr:cNvPr>
        <xdr:cNvSpPr txBox="1">
          <a:spLocks noChangeArrowheads="1"/>
        </xdr:cNvSpPr>
      </xdr:nvSpPr>
      <xdr:spPr bwMode="auto">
        <a:xfrm>
          <a:off x="8086725" y="916495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106</xdr:row>
      <xdr:rowOff>0</xdr:rowOff>
    </xdr:from>
    <xdr:to>
      <xdr:col>2</xdr:col>
      <xdr:colOff>95250</xdr:colOff>
      <xdr:row>106</xdr:row>
      <xdr:rowOff>19050</xdr:rowOff>
    </xdr:to>
    <xdr:sp macro="" textlink="">
      <xdr:nvSpPr>
        <xdr:cNvPr id="268" name="Text Box 365">
          <a:extLst>
            <a:ext uri="{FF2B5EF4-FFF2-40B4-BE49-F238E27FC236}">
              <a16:creationId xmlns:a16="http://schemas.microsoft.com/office/drawing/2014/main" id="{00000000-0008-0000-0200-00000C010000}"/>
            </a:ext>
          </a:extLst>
        </xdr:cNvPr>
        <xdr:cNvSpPr txBox="1">
          <a:spLocks noChangeArrowheads="1"/>
        </xdr:cNvSpPr>
      </xdr:nvSpPr>
      <xdr:spPr bwMode="auto">
        <a:xfrm>
          <a:off x="8086725" y="916495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106</xdr:row>
      <xdr:rowOff>0</xdr:rowOff>
    </xdr:from>
    <xdr:to>
      <xdr:col>2</xdr:col>
      <xdr:colOff>95250</xdr:colOff>
      <xdr:row>106</xdr:row>
      <xdr:rowOff>19050</xdr:rowOff>
    </xdr:to>
    <xdr:sp macro="" textlink="">
      <xdr:nvSpPr>
        <xdr:cNvPr id="269" name="Text Box 366">
          <a:extLst>
            <a:ext uri="{FF2B5EF4-FFF2-40B4-BE49-F238E27FC236}">
              <a16:creationId xmlns:a16="http://schemas.microsoft.com/office/drawing/2014/main" id="{00000000-0008-0000-0200-00000D010000}"/>
            </a:ext>
          </a:extLst>
        </xdr:cNvPr>
        <xdr:cNvSpPr txBox="1">
          <a:spLocks noChangeArrowheads="1"/>
        </xdr:cNvSpPr>
      </xdr:nvSpPr>
      <xdr:spPr bwMode="auto">
        <a:xfrm>
          <a:off x="8086725" y="916495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106</xdr:row>
      <xdr:rowOff>0</xdr:rowOff>
    </xdr:from>
    <xdr:to>
      <xdr:col>2</xdr:col>
      <xdr:colOff>95250</xdr:colOff>
      <xdr:row>106</xdr:row>
      <xdr:rowOff>19050</xdr:rowOff>
    </xdr:to>
    <xdr:sp macro="" textlink="">
      <xdr:nvSpPr>
        <xdr:cNvPr id="270" name="Text Box 367">
          <a:extLst>
            <a:ext uri="{FF2B5EF4-FFF2-40B4-BE49-F238E27FC236}">
              <a16:creationId xmlns:a16="http://schemas.microsoft.com/office/drawing/2014/main" id="{00000000-0008-0000-0200-00000E010000}"/>
            </a:ext>
          </a:extLst>
        </xdr:cNvPr>
        <xdr:cNvSpPr txBox="1">
          <a:spLocks noChangeArrowheads="1"/>
        </xdr:cNvSpPr>
      </xdr:nvSpPr>
      <xdr:spPr bwMode="auto">
        <a:xfrm>
          <a:off x="8086725" y="916495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106</xdr:row>
      <xdr:rowOff>0</xdr:rowOff>
    </xdr:from>
    <xdr:to>
      <xdr:col>2</xdr:col>
      <xdr:colOff>95250</xdr:colOff>
      <xdr:row>106</xdr:row>
      <xdr:rowOff>19050</xdr:rowOff>
    </xdr:to>
    <xdr:sp macro="" textlink="">
      <xdr:nvSpPr>
        <xdr:cNvPr id="271" name="Text Box 368">
          <a:extLst>
            <a:ext uri="{FF2B5EF4-FFF2-40B4-BE49-F238E27FC236}">
              <a16:creationId xmlns:a16="http://schemas.microsoft.com/office/drawing/2014/main" id="{00000000-0008-0000-0200-00000F010000}"/>
            </a:ext>
          </a:extLst>
        </xdr:cNvPr>
        <xdr:cNvSpPr txBox="1">
          <a:spLocks noChangeArrowheads="1"/>
        </xdr:cNvSpPr>
      </xdr:nvSpPr>
      <xdr:spPr bwMode="auto">
        <a:xfrm>
          <a:off x="8086725" y="916495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106</xdr:row>
      <xdr:rowOff>0</xdr:rowOff>
    </xdr:from>
    <xdr:to>
      <xdr:col>2</xdr:col>
      <xdr:colOff>95250</xdr:colOff>
      <xdr:row>106</xdr:row>
      <xdr:rowOff>19050</xdr:rowOff>
    </xdr:to>
    <xdr:sp macro="" textlink="">
      <xdr:nvSpPr>
        <xdr:cNvPr id="272" name="Text Box 369">
          <a:extLst>
            <a:ext uri="{FF2B5EF4-FFF2-40B4-BE49-F238E27FC236}">
              <a16:creationId xmlns:a16="http://schemas.microsoft.com/office/drawing/2014/main" id="{00000000-0008-0000-0200-000010010000}"/>
            </a:ext>
          </a:extLst>
        </xdr:cNvPr>
        <xdr:cNvSpPr txBox="1">
          <a:spLocks noChangeArrowheads="1"/>
        </xdr:cNvSpPr>
      </xdr:nvSpPr>
      <xdr:spPr bwMode="auto">
        <a:xfrm>
          <a:off x="8086725" y="916495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106</xdr:row>
      <xdr:rowOff>0</xdr:rowOff>
    </xdr:from>
    <xdr:to>
      <xdr:col>2</xdr:col>
      <xdr:colOff>95250</xdr:colOff>
      <xdr:row>106</xdr:row>
      <xdr:rowOff>19050</xdr:rowOff>
    </xdr:to>
    <xdr:sp macro="" textlink="">
      <xdr:nvSpPr>
        <xdr:cNvPr id="273" name="Text Box 370">
          <a:extLst>
            <a:ext uri="{FF2B5EF4-FFF2-40B4-BE49-F238E27FC236}">
              <a16:creationId xmlns:a16="http://schemas.microsoft.com/office/drawing/2014/main" id="{00000000-0008-0000-0200-000011010000}"/>
            </a:ext>
          </a:extLst>
        </xdr:cNvPr>
        <xdr:cNvSpPr txBox="1">
          <a:spLocks noChangeArrowheads="1"/>
        </xdr:cNvSpPr>
      </xdr:nvSpPr>
      <xdr:spPr bwMode="auto">
        <a:xfrm>
          <a:off x="8086725" y="916495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106</xdr:row>
      <xdr:rowOff>0</xdr:rowOff>
    </xdr:from>
    <xdr:to>
      <xdr:col>2</xdr:col>
      <xdr:colOff>95250</xdr:colOff>
      <xdr:row>106</xdr:row>
      <xdr:rowOff>19050</xdr:rowOff>
    </xdr:to>
    <xdr:sp macro="" textlink="">
      <xdr:nvSpPr>
        <xdr:cNvPr id="274" name="Text Box 371">
          <a:extLst>
            <a:ext uri="{FF2B5EF4-FFF2-40B4-BE49-F238E27FC236}">
              <a16:creationId xmlns:a16="http://schemas.microsoft.com/office/drawing/2014/main" id="{00000000-0008-0000-0200-000012010000}"/>
            </a:ext>
          </a:extLst>
        </xdr:cNvPr>
        <xdr:cNvSpPr txBox="1">
          <a:spLocks noChangeArrowheads="1"/>
        </xdr:cNvSpPr>
      </xdr:nvSpPr>
      <xdr:spPr bwMode="auto">
        <a:xfrm>
          <a:off x="8086725" y="916495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106</xdr:row>
      <xdr:rowOff>0</xdr:rowOff>
    </xdr:from>
    <xdr:to>
      <xdr:col>2</xdr:col>
      <xdr:colOff>95250</xdr:colOff>
      <xdr:row>106</xdr:row>
      <xdr:rowOff>19050</xdr:rowOff>
    </xdr:to>
    <xdr:sp macro="" textlink="">
      <xdr:nvSpPr>
        <xdr:cNvPr id="275" name="Text Box 372">
          <a:extLst>
            <a:ext uri="{FF2B5EF4-FFF2-40B4-BE49-F238E27FC236}">
              <a16:creationId xmlns:a16="http://schemas.microsoft.com/office/drawing/2014/main" id="{00000000-0008-0000-0200-000013010000}"/>
            </a:ext>
          </a:extLst>
        </xdr:cNvPr>
        <xdr:cNvSpPr txBox="1">
          <a:spLocks noChangeArrowheads="1"/>
        </xdr:cNvSpPr>
      </xdr:nvSpPr>
      <xdr:spPr bwMode="auto">
        <a:xfrm>
          <a:off x="8086725" y="916495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106</xdr:row>
      <xdr:rowOff>0</xdr:rowOff>
    </xdr:from>
    <xdr:to>
      <xdr:col>1</xdr:col>
      <xdr:colOff>495300</xdr:colOff>
      <xdr:row>106</xdr:row>
      <xdr:rowOff>28576</xdr:rowOff>
    </xdr:to>
    <xdr:sp macro="" textlink="">
      <xdr:nvSpPr>
        <xdr:cNvPr id="276" name="Text Box 373">
          <a:extLst>
            <a:ext uri="{FF2B5EF4-FFF2-40B4-BE49-F238E27FC236}">
              <a16:creationId xmlns:a16="http://schemas.microsoft.com/office/drawing/2014/main" id="{00000000-0008-0000-0200-000014010000}"/>
            </a:ext>
          </a:extLst>
        </xdr:cNvPr>
        <xdr:cNvSpPr txBox="1">
          <a:spLocks noChangeArrowheads="1"/>
        </xdr:cNvSpPr>
      </xdr:nvSpPr>
      <xdr:spPr bwMode="auto">
        <a:xfrm>
          <a:off x="1619250" y="918305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106</xdr:row>
      <xdr:rowOff>0</xdr:rowOff>
    </xdr:from>
    <xdr:to>
      <xdr:col>1</xdr:col>
      <xdr:colOff>495300</xdr:colOff>
      <xdr:row>106</xdr:row>
      <xdr:rowOff>28573</xdr:rowOff>
    </xdr:to>
    <xdr:sp macro="" textlink="">
      <xdr:nvSpPr>
        <xdr:cNvPr id="277" name="Text Box 374">
          <a:extLst>
            <a:ext uri="{FF2B5EF4-FFF2-40B4-BE49-F238E27FC236}">
              <a16:creationId xmlns:a16="http://schemas.microsoft.com/office/drawing/2014/main" id="{00000000-0008-0000-0200-000015010000}"/>
            </a:ext>
          </a:extLst>
        </xdr:cNvPr>
        <xdr:cNvSpPr txBox="1">
          <a:spLocks noChangeArrowheads="1"/>
        </xdr:cNvSpPr>
      </xdr:nvSpPr>
      <xdr:spPr bwMode="auto">
        <a:xfrm>
          <a:off x="1619250" y="921639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106</xdr:row>
      <xdr:rowOff>0</xdr:rowOff>
    </xdr:from>
    <xdr:to>
      <xdr:col>1</xdr:col>
      <xdr:colOff>495300</xdr:colOff>
      <xdr:row>106</xdr:row>
      <xdr:rowOff>38100</xdr:rowOff>
    </xdr:to>
    <xdr:sp macro="" textlink="">
      <xdr:nvSpPr>
        <xdr:cNvPr id="278" name="Text Box 375">
          <a:extLst>
            <a:ext uri="{FF2B5EF4-FFF2-40B4-BE49-F238E27FC236}">
              <a16:creationId xmlns:a16="http://schemas.microsoft.com/office/drawing/2014/main" id="{00000000-0008-0000-0200-000016010000}"/>
            </a:ext>
          </a:extLst>
        </xdr:cNvPr>
        <xdr:cNvSpPr txBox="1">
          <a:spLocks noChangeArrowheads="1"/>
        </xdr:cNvSpPr>
      </xdr:nvSpPr>
      <xdr:spPr bwMode="auto">
        <a:xfrm>
          <a:off x="1619250" y="919829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106</xdr:row>
      <xdr:rowOff>0</xdr:rowOff>
    </xdr:from>
    <xdr:to>
      <xdr:col>1</xdr:col>
      <xdr:colOff>495300</xdr:colOff>
      <xdr:row>106</xdr:row>
      <xdr:rowOff>38100</xdr:rowOff>
    </xdr:to>
    <xdr:sp macro="" textlink="">
      <xdr:nvSpPr>
        <xdr:cNvPr id="279" name="Text Box 376">
          <a:extLst>
            <a:ext uri="{FF2B5EF4-FFF2-40B4-BE49-F238E27FC236}">
              <a16:creationId xmlns:a16="http://schemas.microsoft.com/office/drawing/2014/main" id="{00000000-0008-0000-0200-000017010000}"/>
            </a:ext>
          </a:extLst>
        </xdr:cNvPr>
        <xdr:cNvSpPr txBox="1">
          <a:spLocks noChangeArrowheads="1"/>
        </xdr:cNvSpPr>
      </xdr:nvSpPr>
      <xdr:spPr bwMode="auto">
        <a:xfrm>
          <a:off x="1619250" y="919829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106</xdr:row>
      <xdr:rowOff>0</xdr:rowOff>
    </xdr:from>
    <xdr:to>
      <xdr:col>1</xdr:col>
      <xdr:colOff>495300</xdr:colOff>
      <xdr:row>106</xdr:row>
      <xdr:rowOff>28573</xdr:rowOff>
    </xdr:to>
    <xdr:sp macro="" textlink="">
      <xdr:nvSpPr>
        <xdr:cNvPr id="280" name="Text Box 377">
          <a:extLst>
            <a:ext uri="{FF2B5EF4-FFF2-40B4-BE49-F238E27FC236}">
              <a16:creationId xmlns:a16="http://schemas.microsoft.com/office/drawing/2014/main" id="{00000000-0008-0000-0200-000018010000}"/>
            </a:ext>
          </a:extLst>
        </xdr:cNvPr>
        <xdr:cNvSpPr txBox="1">
          <a:spLocks noChangeArrowheads="1"/>
        </xdr:cNvSpPr>
      </xdr:nvSpPr>
      <xdr:spPr bwMode="auto">
        <a:xfrm>
          <a:off x="1619250" y="921639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106</xdr:row>
      <xdr:rowOff>0</xdr:rowOff>
    </xdr:from>
    <xdr:to>
      <xdr:col>1</xdr:col>
      <xdr:colOff>495300</xdr:colOff>
      <xdr:row>106</xdr:row>
      <xdr:rowOff>38100</xdr:rowOff>
    </xdr:to>
    <xdr:sp macro="" textlink="">
      <xdr:nvSpPr>
        <xdr:cNvPr id="281" name="Text Box 378">
          <a:extLst>
            <a:ext uri="{FF2B5EF4-FFF2-40B4-BE49-F238E27FC236}">
              <a16:creationId xmlns:a16="http://schemas.microsoft.com/office/drawing/2014/main" id="{00000000-0008-0000-0200-000019010000}"/>
            </a:ext>
          </a:extLst>
        </xdr:cNvPr>
        <xdr:cNvSpPr txBox="1">
          <a:spLocks noChangeArrowheads="1"/>
        </xdr:cNvSpPr>
      </xdr:nvSpPr>
      <xdr:spPr bwMode="auto">
        <a:xfrm>
          <a:off x="1619250" y="919829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106</xdr:row>
      <xdr:rowOff>0</xdr:rowOff>
    </xdr:from>
    <xdr:to>
      <xdr:col>1</xdr:col>
      <xdr:colOff>495300</xdr:colOff>
      <xdr:row>106</xdr:row>
      <xdr:rowOff>38100</xdr:rowOff>
    </xdr:to>
    <xdr:sp macro="" textlink="">
      <xdr:nvSpPr>
        <xdr:cNvPr id="282" name="Text Box 379">
          <a:extLst>
            <a:ext uri="{FF2B5EF4-FFF2-40B4-BE49-F238E27FC236}">
              <a16:creationId xmlns:a16="http://schemas.microsoft.com/office/drawing/2014/main" id="{00000000-0008-0000-0200-00001A010000}"/>
            </a:ext>
          </a:extLst>
        </xdr:cNvPr>
        <xdr:cNvSpPr txBox="1">
          <a:spLocks noChangeArrowheads="1"/>
        </xdr:cNvSpPr>
      </xdr:nvSpPr>
      <xdr:spPr bwMode="auto">
        <a:xfrm>
          <a:off x="1619250" y="919829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106</xdr:row>
      <xdr:rowOff>0</xdr:rowOff>
    </xdr:from>
    <xdr:to>
      <xdr:col>1</xdr:col>
      <xdr:colOff>495300</xdr:colOff>
      <xdr:row>106</xdr:row>
      <xdr:rowOff>28573</xdr:rowOff>
    </xdr:to>
    <xdr:sp macro="" textlink="">
      <xdr:nvSpPr>
        <xdr:cNvPr id="283" name="Text Box 380">
          <a:extLst>
            <a:ext uri="{FF2B5EF4-FFF2-40B4-BE49-F238E27FC236}">
              <a16:creationId xmlns:a16="http://schemas.microsoft.com/office/drawing/2014/main" id="{00000000-0008-0000-0200-00001B010000}"/>
            </a:ext>
          </a:extLst>
        </xdr:cNvPr>
        <xdr:cNvSpPr txBox="1">
          <a:spLocks noChangeArrowheads="1"/>
        </xdr:cNvSpPr>
      </xdr:nvSpPr>
      <xdr:spPr bwMode="auto">
        <a:xfrm>
          <a:off x="1619250" y="921639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106</xdr:row>
      <xdr:rowOff>0</xdr:rowOff>
    </xdr:from>
    <xdr:to>
      <xdr:col>1</xdr:col>
      <xdr:colOff>495300</xdr:colOff>
      <xdr:row>106</xdr:row>
      <xdr:rowOff>38100</xdr:rowOff>
    </xdr:to>
    <xdr:sp macro="" textlink="">
      <xdr:nvSpPr>
        <xdr:cNvPr id="284" name="Text Box 381">
          <a:extLst>
            <a:ext uri="{FF2B5EF4-FFF2-40B4-BE49-F238E27FC236}">
              <a16:creationId xmlns:a16="http://schemas.microsoft.com/office/drawing/2014/main" id="{00000000-0008-0000-0200-00001C010000}"/>
            </a:ext>
          </a:extLst>
        </xdr:cNvPr>
        <xdr:cNvSpPr txBox="1">
          <a:spLocks noChangeArrowheads="1"/>
        </xdr:cNvSpPr>
      </xdr:nvSpPr>
      <xdr:spPr bwMode="auto">
        <a:xfrm>
          <a:off x="1619250" y="919829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106</xdr:row>
      <xdr:rowOff>0</xdr:rowOff>
    </xdr:from>
    <xdr:to>
      <xdr:col>1</xdr:col>
      <xdr:colOff>495300</xdr:colOff>
      <xdr:row>106</xdr:row>
      <xdr:rowOff>38100</xdr:rowOff>
    </xdr:to>
    <xdr:sp macro="" textlink="">
      <xdr:nvSpPr>
        <xdr:cNvPr id="285" name="Text Box 382">
          <a:extLst>
            <a:ext uri="{FF2B5EF4-FFF2-40B4-BE49-F238E27FC236}">
              <a16:creationId xmlns:a16="http://schemas.microsoft.com/office/drawing/2014/main" id="{00000000-0008-0000-0200-00001D010000}"/>
            </a:ext>
          </a:extLst>
        </xdr:cNvPr>
        <xdr:cNvSpPr txBox="1">
          <a:spLocks noChangeArrowheads="1"/>
        </xdr:cNvSpPr>
      </xdr:nvSpPr>
      <xdr:spPr bwMode="auto">
        <a:xfrm>
          <a:off x="1619250" y="919829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106</xdr:row>
      <xdr:rowOff>0</xdr:rowOff>
    </xdr:from>
    <xdr:to>
      <xdr:col>2</xdr:col>
      <xdr:colOff>95250</xdr:colOff>
      <xdr:row>106</xdr:row>
      <xdr:rowOff>19050</xdr:rowOff>
    </xdr:to>
    <xdr:sp macro="" textlink="">
      <xdr:nvSpPr>
        <xdr:cNvPr id="286" name="Text Box 383">
          <a:extLst>
            <a:ext uri="{FF2B5EF4-FFF2-40B4-BE49-F238E27FC236}">
              <a16:creationId xmlns:a16="http://schemas.microsoft.com/office/drawing/2014/main" id="{00000000-0008-0000-0200-00001E010000}"/>
            </a:ext>
          </a:extLst>
        </xdr:cNvPr>
        <xdr:cNvSpPr txBox="1">
          <a:spLocks noChangeArrowheads="1"/>
        </xdr:cNvSpPr>
      </xdr:nvSpPr>
      <xdr:spPr bwMode="auto">
        <a:xfrm>
          <a:off x="8086725" y="919829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106</xdr:row>
      <xdr:rowOff>0</xdr:rowOff>
    </xdr:from>
    <xdr:to>
      <xdr:col>2</xdr:col>
      <xdr:colOff>95250</xdr:colOff>
      <xdr:row>106</xdr:row>
      <xdr:rowOff>19050</xdr:rowOff>
    </xdr:to>
    <xdr:sp macro="" textlink="">
      <xdr:nvSpPr>
        <xdr:cNvPr id="287" name="Text Box 384">
          <a:extLst>
            <a:ext uri="{FF2B5EF4-FFF2-40B4-BE49-F238E27FC236}">
              <a16:creationId xmlns:a16="http://schemas.microsoft.com/office/drawing/2014/main" id="{00000000-0008-0000-0200-00001F010000}"/>
            </a:ext>
          </a:extLst>
        </xdr:cNvPr>
        <xdr:cNvSpPr txBox="1">
          <a:spLocks noChangeArrowheads="1"/>
        </xdr:cNvSpPr>
      </xdr:nvSpPr>
      <xdr:spPr bwMode="auto">
        <a:xfrm>
          <a:off x="8086725" y="919829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106</xdr:row>
      <xdr:rowOff>0</xdr:rowOff>
    </xdr:from>
    <xdr:to>
      <xdr:col>2</xdr:col>
      <xdr:colOff>95250</xdr:colOff>
      <xdr:row>106</xdr:row>
      <xdr:rowOff>19050</xdr:rowOff>
    </xdr:to>
    <xdr:sp macro="" textlink="">
      <xdr:nvSpPr>
        <xdr:cNvPr id="288" name="Text Box 385">
          <a:extLst>
            <a:ext uri="{FF2B5EF4-FFF2-40B4-BE49-F238E27FC236}">
              <a16:creationId xmlns:a16="http://schemas.microsoft.com/office/drawing/2014/main" id="{00000000-0008-0000-0200-000020010000}"/>
            </a:ext>
          </a:extLst>
        </xdr:cNvPr>
        <xdr:cNvSpPr txBox="1">
          <a:spLocks noChangeArrowheads="1"/>
        </xdr:cNvSpPr>
      </xdr:nvSpPr>
      <xdr:spPr bwMode="auto">
        <a:xfrm>
          <a:off x="8086725" y="919829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106</xdr:row>
      <xdr:rowOff>0</xdr:rowOff>
    </xdr:from>
    <xdr:to>
      <xdr:col>2</xdr:col>
      <xdr:colOff>95250</xdr:colOff>
      <xdr:row>106</xdr:row>
      <xdr:rowOff>19050</xdr:rowOff>
    </xdr:to>
    <xdr:sp macro="" textlink="">
      <xdr:nvSpPr>
        <xdr:cNvPr id="289" name="Text Box 386">
          <a:extLst>
            <a:ext uri="{FF2B5EF4-FFF2-40B4-BE49-F238E27FC236}">
              <a16:creationId xmlns:a16="http://schemas.microsoft.com/office/drawing/2014/main" id="{00000000-0008-0000-0200-000021010000}"/>
            </a:ext>
          </a:extLst>
        </xdr:cNvPr>
        <xdr:cNvSpPr txBox="1">
          <a:spLocks noChangeArrowheads="1"/>
        </xdr:cNvSpPr>
      </xdr:nvSpPr>
      <xdr:spPr bwMode="auto">
        <a:xfrm>
          <a:off x="8086725" y="919829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106</xdr:row>
      <xdr:rowOff>0</xdr:rowOff>
    </xdr:from>
    <xdr:to>
      <xdr:col>2</xdr:col>
      <xdr:colOff>95250</xdr:colOff>
      <xdr:row>106</xdr:row>
      <xdr:rowOff>19050</xdr:rowOff>
    </xdr:to>
    <xdr:sp macro="" textlink="">
      <xdr:nvSpPr>
        <xdr:cNvPr id="290" name="Text Box 387">
          <a:extLst>
            <a:ext uri="{FF2B5EF4-FFF2-40B4-BE49-F238E27FC236}">
              <a16:creationId xmlns:a16="http://schemas.microsoft.com/office/drawing/2014/main" id="{00000000-0008-0000-0200-000022010000}"/>
            </a:ext>
          </a:extLst>
        </xdr:cNvPr>
        <xdr:cNvSpPr txBox="1">
          <a:spLocks noChangeArrowheads="1"/>
        </xdr:cNvSpPr>
      </xdr:nvSpPr>
      <xdr:spPr bwMode="auto">
        <a:xfrm>
          <a:off x="8086725" y="919829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106</xdr:row>
      <xdr:rowOff>0</xdr:rowOff>
    </xdr:from>
    <xdr:to>
      <xdr:col>2</xdr:col>
      <xdr:colOff>95250</xdr:colOff>
      <xdr:row>106</xdr:row>
      <xdr:rowOff>19050</xdr:rowOff>
    </xdr:to>
    <xdr:sp macro="" textlink="">
      <xdr:nvSpPr>
        <xdr:cNvPr id="291" name="Text Box 388">
          <a:extLst>
            <a:ext uri="{FF2B5EF4-FFF2-40B4-BE49-F238E27FC236}">
              <a16:creationId xmlns:a16="http://schemas.microsoft.com/office/drawing/2014/main" id="{00000000-0008-0000-0200-000023010000}"/>
            </a:ext>
          </a:extLst>
        </xdr:cNvPr>
        <xdr:cNvSpPr txBox="1">
          <a:spLocks noChangeArrowheads="1"/>
        </xdr:cNvSpPr>
      </xdr:nvSpPr>
      <xdr:spPr bwMode="auto">
        <a:xfrm>
          <a:off x="8086725" y="919829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106</xdr:row>
      <xdr:rowOff>0</xdr:rowOff>
    </xdr:from>
    <xdr:to>
      <xdr:col>2</xdr:col>
      <xdr:colOff>95250</xdr:colOff>
      <xdr:row>106</xdr:row>
      <xdr:rowOff>19050</xdr:rowOff>
    </xdr:to>
    <xdr:sp macro="" textlink="">
      <xdr:nvSpPr>
        <xdr:cNvPr id="292" name="Text Box 389">
          <a:extLst>
            <a:ext uri="{FF2B5EF4-FFF2-40B4-BE49-F238E27FC236}">
              <a16:creationId xmlns:a16="http://schemas.microsoft.com/office/drawing/2014/main" id="{00000000-0008-0000-0200-000024010000}"/>
            </a:ext>
          </a:extLst>
        </xdr:cNvPr>
        <xdr:cNvSpPr txBox="1">
          <a:spLocks noChangeArrowheads="1"/>
        </xdr:cNvSpPr>
      </xdr:nvSpPr>
      <xdr:spPr bwMode="auto">
        <a:xfrm>
          <a:off x="8086725" y="919829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106</xdr:row>
      <xdr:rowOff>0</xdr:rowOff>
    </xdr:from>
    <xdr:to>
      <xdr:col>2</xdr:col>
      <xdr:colOff>95250</xdr:colOff>
      <xdr:row>106</xdr:row>
      <xdr:rowOff>19050</xdr:rowOff>
    </xdr:to>
    <xdr:sp macro="" textlink="">
      <xdr:nvSpPr>
        <xdr:cNvPr id="293" name="Text Box 390">
          <a:extLst>
            <a:ext uri="{FF2B5EF4-FFF2-40B4-BE49-F238E27FC236}">
              <a16:creationId xmlns:a16="http://schemas.microsoft.com/office/drawing/2014/main" id="{00000000-0008-0000-0200-000025010000}"/>
            </a:ext>
          </a:extLst>
        </xdr:cNvPr>
        <xdr:cNvSpPr txBox="1">
          <a:spLocks noChangeArrowheads="1"/>
        </xdr:cNvSpPr>
      </xdr:nvSpPr>
      <xdr:spPr bwMode="auto">
        <a:xfrm>
          <a:off x="8086725" y="919829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106</xdr:row>
      <xdr:rowOff>0</xdr:rowOff>
    </xdr:from>
    <xdr:to>
      <xdr:col>2</xdr:col>
      <xdr:colOff>95250</xdr:colOff>
      <xdr:row>106</xdr:row>
      <xdr:rowOff>19050</xdr:rowOff>
    </xdr:to>
    <xdr:sp macro="" textlink="">
      <xdr:nvSpPr>
        <xdr:cNvPr id="294" name="Text Box 391">
          <a:extLst>
            <a:ext uri="{FF2B5EF4-FFF2-40B4-BE49-F238E27FC236}">
              <a16:creationId xmlns:a16="http://schemas.microsoft.com/office/drawing/2014/main" id="{00000000-0008-0000-0200-000026010000}"/>
            </a:ext>
          </a:extLst>
        </xdr:cNvPr>
        <xdr:cNvSpPr txBox="1">
          <a:spLocks noChangeArrowheads="1"/>
        </xdr:cNvSpPr>
      </xdr:nvSpPr>
      <xdr:spPr bwMode="auto">
        <a:xfrm>
          <a:off x="8086725" y="919829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106</xdr:row>
      <xdr:rowOff>0</xdr:rowOff>
    </xdr:from>
    <xdr:to>
      <xdr:col>2</xdr:col>
      <xdr:colOff>95250</xdr:colOff>
      <xdr:row>106</xdr:row>
      <xdr:rowOff>19050</xdr:rowOff>
    </xdr:to>
    <xdr:sp macro="" textlink="">
      <xdr:nvSpPr>
        <xdr:cNvPr id="295" name="Text Box 392">
          <a:extLst>
            <a:ext uri="{FF2B5EF4-FFF2-40B4-BE49-F238E27FC236}">
              <a16:creationId xmlns:a16="http://schemas.microsoft.com/office/drawing/2014/main" id="{00000000-0008-0000-0200-000027010000}"/>
            </a:ext>
          </a:extLst>
        </xdr:cNvPr>
        <xdr:cNvSpPr txBox="1">
          <a:spLocks noChangeArrowheads="1"/>
        </xdr:cNvSpPr>
      </xdr:nvSpPr>
      <xdr:spPr bwMode="auto">
        <a:xfrm>
          <a:off x="8086725" y="919829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106</xdr:row>
      <xdr:rowOff>0</xdr:rowOff>
    </xdr:from>
    <xdr:to>
      <xdr:col>2</xdr:col>
      <xdr:colOff>95250</xdr:colOff>
      <xdr:row>106</xdr:row>
      <xdr:rowOff>19050</xdr:rowOff>
    </xdr:to>
    <xdr:sp macro="" textlink="">
      <xdr:nvSpPr>
        <xdr:cNvPr id="296" name="Text Box 393">
          <a:extLst>
            <a:ext uri="{FF2B5EF4-FFF2-40B4-BE49-F238E27FC236}">
              <a16:creationId xmlns:a16="http://schemas.microsoft.com/office/drawing/2014/main" id="{00000000-0008-0000-0200-000028010000}"/>
            </a:ext>
          </a:extLst>
        </xdr:cNvPr>
        <xdr:cNvSpPr txBox="1">
          <a:spLocks noChangeArrowheads="1"/>
        </xdr:cNvSpPr>
      </xdr:nvSpPr>
      <xdr:spPr bwMode="auto">
        <a:xfrm>
          <a:off x="8086725" y="919829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106</xdr:row>
      <xdr:rowOff>0</xdr:rowOff>
    </xdr:from>
    <xdr:to>
      <xdr:col>2</xdr:col>
      <xdr:colOff>95250</xdr:colOff>
      <xdr:row>106</xdr:row>
      <xdr:rowOff>19050</xdr:rowOff>
    </xdr:to>
    <xdr:sp macro="" textlink="">
      <xdr:nvSpPr>
        <xdr:cNvPr id="297" name="Text Box 394">
          <a:extLst>
            <a:ext uri="{FF2B5EF4-FFF2-40B4-BE49-F238E27FC236}">
              <a16:creationId xmlns:a16="http://schemas.microsoft.com/office/drawing/2014/main" id="{00000000-0008-0000-0200-000029010000}"/>
            </a:ext>
          </a:extLst>
        </xdr:cNvPr>
        <xdr:cNvSpPr txBox="1">
          <a:spLocks noChangeArrowheads="1"/>
        </xdr:cNvSpPr>
      </xdr:nvSpPr>
      <xdr:spPr bwMode="auto">
        <a:xfrm>
          <a:off x="8086725" y="919829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106</xdr:row>
      <xdr:rowOff>0</xdr:rowOff>
    </xdr:from>
    <xdr:to>
      <xdr:col>2</xdr:col>
      <xdr:colOff>95250</xdr:colOff>
      <xdr:row>106</xdr:row>
      <xdr:rowOff>19050</xdr:rowOff>
    </xdr:to>
    <xdr:sp macro="" textlink="">
      <xdr:nvSpPr>
        <xdr:cNvPr id="298" name="Text Box 395">
          <a:extLst>
            <a:ext uri="{FF2B5EF4-FFF2-40B4-BE49-F238E27FC236}">
              <a16:creationId xmlns:a16="http://schemas.microsoft.com/office/drawing/2014/main" id="{00000000-0008-0000-0200-00002A010000}"/>
            </a:ext>
          </a:extLst>
        </xdr:cNvPr>
        <xdr:cNvSpPr txBox="1">
          <a:spLocks noChangeArrowheads="1"/>
        </xdr:cNvSpPr>
      </xdr:nvSpPr>
      <xdr:spPr bwMode="auto">
        <a:xfrm>
          <a:off x="8086725" y="919829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106</xdr:row>
      <xdr:rowOff>0</xdr:rowOff>
    </xdr:from>
    <xdr:to>
      <xdr:col>2</xdr:col>
      <xdr:colOff>95250</xdr:colOff>
      <xdr:row>106</xdr:row>
      <xdr:rowOff>19050</xdr:rowOff>
    </xdr:to>
    <xdr:sp macro="" textlink="">
      <xdr:nvSpPr>
        <xdr:cNvPr id="299" name="Text Box 396">
          <a:extLst>
            <a:ext uri="{FF2B5EF4-FFF2-40B4-BE49-F238E27FC236}">
              <a16:creationId xmlns:a16="http://schemas.microsoft.com/office/drawing/2014/main" id="{00000000-0008-0000-0200-00002B010000}"/>
            </a:ext>
          </a:extLst>
        </xdr:cNvPr>
        <xdr:cNvSpPr txBox="1">
          <a:spLocks noChangeArrowheads="1"/>
        </xdr:cNvSpPr>
      </xdr:nvSpPr>
      <xdr:spPr bwMode="auto">
        <a:xfrm>
          <a:off x="8086725" y="919829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106</xdr:row>
      <xdr:rowOff>0</xdr:rowOff>
    </xdr:from>
    <xdr:to>
      <xdr:col>2</xdr:col>
      <xdr:colOff>95250</xdr:colOff>
      <xdr:row>106</xdr:row>
      <xdr:rowOff>19050</xdr:rowOff>
    </xdr:to>
    <xdr:sp macro="" textlink="">
      <xdr:nvSpPr>
        <xdr:cNvPr id="300" name="Text Box 397">
          <a:extLst>
            <a:ext uri="{FF2B5EF4-FFF2-40B4-BE49-F238E27FC236}">
              <a16:creationId xmlns:a16="http://schemas.microsoft.com/office/drawing/2014/main" id="{00000000-0008-0000-0200-00002C010000}"/>
            </a:ext>
          </a:extLst>
        </xdr:cNvPr>
        <xdr:cNvSpPr txBox="1">
          <a:spLocks noChangeArrowheads="1"/>
        </xdr:cNvSpPr>
      </xdr:nvSpPr>
      <xdr:spPr bwMode="auto">
        <a:xfrm>
          <a:off x="8086725" y="919829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106</xdr:row>
      <xdr:rowOff>0</xdr:rowOff>
    </xdr:from>
    <xdr:to>
      <xdr:col>2</xdr:col>
      <xdr:colOff>95250</xdr:colOff>
      <xdr:row>106</xdr:row>
      <xdr:rowOff>19050</xdr:rowOff>
    </xdr:to>
    <xdr:sp macro="" textlink="">
      <xdr:nvSpPr>
        <xdr:cNvPr id="301" name="Text Box 398">
          <a:extLst>
            <a:ext uri="{FF2B5EF4-FFF2-40B4-BE49-F238E27FC236}">
              <a16:creationId xmlns:a16="http://schemas.microsoft.com/office/drawing/2014/main" id="{00000000-0008-0000-0200-00002D010000}"/>
            </a:ext>
          </a:extLst>
        </xdr:cNvPr>
        <xdr:cNvSpPr txBox="1">
          <a:spLocks noChangeArrowheads="1"/>
        </xdr:cNvSpPr>
      </xdr:nvSpPr>
      <xdr:spPr bwMode="auto">
        <a:xfrm>
          <a:off x="8086725" y="919829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106</xdr:row>
      <xdr:rowOff>0</xdr:rowOff>
    </xdr:from>
    <xdr:to>
      <xdr:col>2</xdr:col>
      <xdr:colOff>95250</xdr:colOff>
      <xdr:row>106</xdr:row>
      <xdr:rowOff>19050</xdr:rowOff>
    </xdr:to>
    <xdr:sp macro="" textlink="">
      <xdr:nvSpPr>
        <xdr:cNvPr id="302" name="Text Box 399">
          <a:extLst>
            <a:ext uri="{FF2B5EF4-FFF2-40B4-BE49-F238E27FC236}">
              <a16:creationId xmlns:a16="http://schemas.microsoft.com/office/drawing/2014/main" id="{00000000-0008-0000-0200-00002E010000}"/>
            </a:ext>
          </a:extLst>
        </xdr:cNvPr>
        <xdr:cNvSpPr txBox="1">
          <a:spLocks noChangeArrowheads="1"/>
        </xdr:cNvSpPr>
      </xdr:nvSpPr>
      <xdr:spPr bwMode="auto">
        <a:xfrm>
          <a:off x="8086725" y="919829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106</xdr:row>
      <xdr:rowOff>0</xdr:rowOff>
    </xdr:from>
    <xdr:to>
      <xdr:col>2</xdr:col>
      <xdr:colOff>95250</xdr:colOff>
      <xdr:row>106</xdr:row>
      <xdr:rowOff>19050</xdr:rowOff>
    </xdr:to>
    <xdr:sp macro="" textlink="">
      <xdr:nvSpPr>
        <xdr:cNvPr id="303" name="Text Box 400">
          <a:extLst>
            <a:ext uri="{FF2B5EF4-FFF2-40B4-BE49-F238E27FC236}">
              <a16:creationId xmlns:a16="http://schemas.microsoft.com/office/drawing/2014/main" id="{00000000-0008-0000-0200-00002F010000}"/>
            </a:ext>
          </a:extLst>
        </xdr:cNvPr>
        <xdr:cNvSpPr txBox="1">
          <a:spLocks noChangeArrowheads="1"/>
        </xdr:cNvSpPr>
      </xdr:nvSpPr>
      <xdr:spPr bwMode="auto">
        <a:xfrm>
          <a:off x="8086725" y="919829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106</xdr:row>
      <xdr:rowOff>0</xdr:rowOff>
    </xdr:from>
    <xdr:to>
      <xdr:col>2</xdr:col>
      <xdr:colOff>95250</xdr:colOff>
      <xdr:row>106</xdr:row>
      <xdr:rowOff>19050</xdr:rowOff>
    </xdr:to>
    <xdr:sp macro="" textlink="">
      <xdr:nvSpPr>
        <xdr:cNvPr id="304" name="Text Box 401">
          <a:extLst>
            <a:ext uri="{FF2B5EF4-FFF2-40B4-BE49-F238E27FC236}">
              <a16:creationId xmlns:a16="http://schemas.microsoft.com/office/drawing/2014/main" id="{00000000-0008-0000-0200-000030010000}"/>
            </a:ext>
          </a:extLst>
        </xdr:cNvPr>
        <xdr:cNvSpPr txBox="1">
          <a:spLocks noChangeArrowheads="1"/>
        </xdr:cNvSpPr>
      </xdr:nvSpPr>
      <xdr:spPr bwMode="auto">
        <a:xfrm>
          <a:off x="8086725" y="919829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106</xdr:row>
      <xdr:rowOff>0</xdr:rowOff>
    </xdr:from>
    <xdr:to>
      <xdr:col>2</xdr:col>
      <xdr:colOff>95250</xdr:colOff>
      <xdr:row>106</xdr:row>
      <xdr:rowOff>19050</xdr:rowOff>
    </xdr:to>
    <xdr:sp macro="" textlink="">
      <xdr:nvSpPr>
        <xdr:cNvPr id="305" name="Text Box 402">
          <a:extLst>
            <a:ext uri="{FF2B5EF4-FFF2-40B4-BE49-F238E27FC236}">
              <a16:creationId xmlns:a16="http://schemas.microsoft.com/office/drawing/2014/main" id="{00000000-0008-0000-0200-000031010000}"/>
            </a:ext>
          </a:extLst>
        </xdr:cNvPr>
        <xdr:cNvSpPr txBox="1">
          <a:spLocks noChangeArrowheads="1"/>
        </xdr:cNvSpPr>
      </xdr:nvSpPr>
      <xdr:spPr bwMode="auto">
        <a:xfrm>
          <a:off x="8086725" y="919829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106</xdr:row>
      <xdr:rowOff>0</xdr:rowOff>
    </xdr:from>
    <xdr:to>
      <xdr:col>2</xdr:col>
      <xdr:colOff>95250</xdr:colOff>
      <xdr:row>106</xdr:row>
      <xdr:rowOff>19050</xdr:rowOff>
    </xdr:to>
    <xdr:sp macro="" textlink="">
      <xdr:nvSpPr>
        <xdr:cNvPr id="306" name="Text Box 403">
          <a:extLst>
            <a:ext uri="{FF2B5EF4-FFF2-40B4-BE49-F238E27FC236}">
              <a16:creationId xmlns:a16="http://schemas.microsoft.com/office/drawing/2014/main" id="{00000000-0008-0000-0200-000032010000}"/>
            </a:ext>
          </a:extLst>
        </xdr:cNvPr>
        <xdr:cNvSpPr txBox="1">
          <a:spLocks noChangeArrowheads="1"/>
        </xdr:cNvSpPr>
      </xdr:nvSpPr>
      <xdr:spPr bwMode="auto">
        <a:xfrm>
          <a:off x="8086725" y="919829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106</xdr:row>
      <xdr:rowOff>0</xdr:rowOff>
    </xdr:from>
    <xdr:to>
      <xdr:col>2</xdr:col>
      <xdr:colOff>95250</xdr:colOff>
      <xdr:row>106</xdr:row>
      <xdr:rowOff>19050</xdr:rowOff>
    </xdr:to>
    <xdr:sp macro="" textlink="">
      <xdr:nvSpPr>
        <xdr:cNvPr id="307" name="Text Box 404">
          <a:extLst>
            <a:ext uri="{FF2B5EF4-FFF2-40B4-BE49-F238E27FC236}">
              <a16:creationId xmlns:a16="http://schemas.microsoft.com/office/drawing/2014/main" id="{00000000-0008-0000-0200-000033010000}"/>
            </a:ext>
          </a:extLst>
        </xdr:cNvPr>
        <xdr:cNvSpPr txBox="1">
          <a:spLocks noChangeArrowheads="1"/>
        </xdr:cNvSpPr>
      </xdr:nvSpPr>
      <xdr:spPr bwMode="auto">
        <a:xfrm>
          <a:off x="8086725" y="919829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106</xdr:row>
      <xdr:rowOff>0</xdr:rowOff>
    </xdr:from>
    <xdr:to>
      <xdr:col>2</xdr:col>
      <xdr:colOff>95250</xdr:colOff>
      <xdr:row>106</xdr:row>
      <xdr:rowOff>19050</xdr:rowOff>
    </xdr:to>
    <xdr:sp macro="" textlink="">
      <xdr:nvSpPr>
        <xdr:cNvPr id="308" name="Text Box 405">
          <a:extLst>
            <a:ext uri="{FF2B5EF4-FFF2-40B4-BE49-F238E27FC236}">
              <a16:creationId xmlns:a16="http://schemas.microsoft.com/office/drawing/2014/main" id="{00000000-0008-0000-0200-000034010000}"/>
            </a:ext>
          </a:extLst>
        </xdr:cNvPr>
        <xdr:cNvSpPr txBox="1">
          <a:spLocks noChangeArrowheads="1"/>
        </xdr:cNvSpPr>
      </xdr:nvSpPr>
      <xdr:spPr bwMode="auto">
        <a:xfrm>
          <a:off x="8086725" y="919829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106</xdr:row>
      <xdr:rowOff>0</xdr:rowOff>
    </xdr:from>
    <xdr:to>
      <xdr:col>2</xdr:col>
      <xdr:colOff>95250</xdr:colOff>
      <xdr:row>106</xdr:row>
      <xdr:rowOff>19050</xdr:rowOff>
    </xdr:to>
    <xdr:sp macro="" textlink="">
      <xdr:nvSpPr>
        <xdr:cNvPr id="309" name="Text Box 406">
          <a:extLst>
            <a:ext uri="{FF2B5EF4-FFF2-40B4-BE49-F238E27FC236}">
              <a16:creationId xmlns:a16="http://schemas.microsoft.com/office/drawing/2014/main" id="{00000000-0008-0000-0200-000035010000}"/>
            </a:ext>
          </a:extLst>
        </xdr:cNvPr>
        <xdr:cNvSpPr txBox="1">
          <a:spLocks noChangeArrowheads="1"/>
        </xdr:cNvSpPr>
      </xdr:nvSpPr>
      <xdr:spPr bwMode="auto">
        <a:xfrm>
          <a:off x="8086725" y="919829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106</xdr:row>
      <xdr:rowOff>0</xdr:rowOff>
    </xdr:from>
    <xdr:to>
      <xdr:col>2</xdr:col>
      <xdr:colOff>95250</xdr:colOff>
      <xdr:row>106</xdr:row>
      <xdr:rowOff>19050</xdr:rowOff>
    </xdr:to>
    <xdr:sp macro="" textlink="">
      <xdr:nvSpPr>
        <xdr:cNvPr id="310" name="Text Box 407">
          <a:extLst>
            <a:ext uri="{FF2B5EF4-FFF2-40B4-BE49-F238E27FC236}">
              <a16:creationId xmlns:a16="http://schemas.microsoft.com/office/drawing/2014/main" id="{00000000-0008-0000-0200-000036010000}"/>
            </a:ext>
          </a:extLst>
        </xdr:cNvPr>
        <xdr:cNvSpPr txBox="1">
          <a:spLocks noChangeArrowheads="1"/>
        </xdr:cNvSpPr>
      </xdr:nvSpPr>
      <xdr:spPr bwMode="auto">
        <a:xfrm>
          <a:off x="8086725" y="919829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106</xdr:row>
      <xdr:rowOff>0</xdr:rowOff>
    </xdr:from>
    <xdr:to>
      <xdr:col>2</xdr:col>
      <xdr:colOff>95250</xdr:colOff>
      <xdr:row>106</xdr:row>
      <xdr:rowOff>19050</xdr:rowOff>
    </xdr:to>
    <xdr:sp macro="" textlink="">
      <xdr:nvSpPr>
        <xdr:cNvPr id="311" name="Text Box 408">
          <a:extLst>
            <a:ext uri="{FF2B5EF4-FFF2-40B4-BE49-F238E27FC236}">
              <a16:creationId xmlns:a16="http://schemas.microsoft.com/office/drawing/2014/main" id="{00000000-0008-0000-0200-000037010000}"/>
            </a:ext>
          </a:extLst>
        </xdr:cNvPr>
        <xdr:cNvSpPr txBox="1">
          <a:spLocks noChangeArrowheads="1"/>
        </xdr:cNvSpPr>
      </xdr:nvSpPr>
      <xdr:spPr bwMode="auto">
        <a:xfrm>
          <a:off x="8086725" y="919829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106</xdr:row>
      <xdr:rowOff>0</xdr:rowOff>
    </xdr:from>
    <xdr:to>
      <xdr:col>2</xdr:col>
      <xdr:colOff>95250</xdr:colOff>
      <xdr:row>106</xdr:row>
      <xdr:rowOff>19050</xdr:rowOff>
    </xdr:to>
    <xdr:sp macro="" textlink="">
      <xdr:nvSpPr>
        <xdr:cNvPr id="312" name="Text Box 409">
          <a:extLst>
            <a:ext uri="{FF2B5EF4-FFF2-40B4-BE49-F238E27FC236}">
              <a16:creationId xmlns:a16="http://schemas.microsoft.com/office/drawing/2014/main" id="{00000000-0008-0000-0200-000038010000}"/>
            </a:ext>
          </a:extLst>
        </xdr:cNvPr>
        <xdr:cNvSpPr txBox="1">
          <a:spLocks noChangeArrowheads="1"/>
        </xdr:cNvSpPr>
      </xdr:nvSpPr>
      <xdr:spPr bwMode="auto">
        <a:xfrm>
          <a:off x="8086725" y="919829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106</xdr:row>
      <xdr:rowOff>0</xdr:rowOff>
    </xdr:from>
    <xdr:to>
      <xdr:col>1</xdr:col>
      <xdr:colOff>495300</xdr:colOff>
      <xdr:row>106</xdr:row>
      <xdr:rowOff>28573</xdr:rowOff>
    </xdr:to>
    <xdr:sp macro="" textlink="">
      <xdr:nvSpPr>
        <xdr:cNvPr id="313" name="Text Box 410">
          <a:extLst>
            <a:ext uri="{FF2B5EF4-FFF2-40B4-BE49-F238E27FC236}">
              <a16:creationId xmlns:a16="http://schemas.microsoft.com/office/drawing/2014/main" id="{00000000-0008-0000-0200-000039010000}"/>
            </a:ext>
          </a:extLst>
        </xdr:cNvPr>
        <xdr:cNvSpPr txBox="1">
          <a:spLocks noChangeArrowheads="1"/>
        </xdr:cNvSpPr>
      </xdr:nvSpPr>
      <xdr:spPr bwMode="auto">
        <a:xfrm>
          <a:off x="1619250" y="921639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106</xdr:row>
      <xdr:rowOff>0</xdr:rowOff>
    </xdr:from>
    <xdr:to>
      <xdr:col>1</xdr:col>
      <xdr:colOff>495300</xdr:colOff>
      <xdr:row>106</xdr:row>
      <xdr:rowOff>28577</xdr:rowOff>
    </xdr:to>
    <xdr:sp macro="" textlink="">
      <xdr:nvSpPr>
        <xdr:cNvPr id="314" name="Text Box 411">
          <a:extLst>
            <a:ext uri="{FF2B5EF4-FFF2-40B4-BE49-F238E27FC236}">
              <a16:creationId xmlns:a16="http://schemas.microsoft.com/office/drawing/2014/main" id="{00000000-0008-0000-0200-00003A010000}"/>
            </a:ext>
          </a:extLst>
        </xdr:cNvPr>
        <xdr:cNvSpPr txBox="1">
          <a:spLocks noChangeArrowheads="1"/>
        </xdr:cNvSpPr>
      </xdr:nvSpPr>
      <xdr:spPr bwMode="auto">
        <a:xfrm>
          <a:off x="1619250" y="924972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106</xdr:row>
      <xdr:rowOff>0</xdr:rowOff>
    </xdr:from>
    <xdr:to>
      <xdr:col>1</xdr:col>
      <xdr:colOff>495300</xdr:colOff>
      <xdr:row>106</xdr:row>
      <xdr:rowOff>38100</xdr:rowOff>
    </xdr:to>
    <xdr:sp macro="" textlink="">
      <xdr:nvSpPr>
        <xdr:cNvPr id="315" name="Text Box 412">
          <a:extLst>
            <a:ext uri="{FF2B5EF4-FFF2-40B4-BE49-F238E27FC236}">
              <a16:creationId xmlns:a16="http://schemas.microsoft.com/office/drawing/2014/main" id="{00000000-0008-0000-0200-00003B010000}"/>
            </a:ext>
          </a:extLst>
        </xdr:cNvPr>
        <xdr:cNvSpPr txBox="1">
          <a:spLocks noChangeArrowheads="1"/>
        </xdr:cNvSpPr>
      </xdr:nvSpPr>
      <xdr:spPr bwMode="auto">
        <a:xfrm>
          <a:off x="1619250" y="923163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106</xdr:row>
      <xdr:rowOff>0</xdr:rowOff>
    </xdr:from>
    <xdr:to>
      <xdr:col>1</xdr:col>
      <xdr:colOff>495300</xdr:colOff>
      <xdr:row>106</xdr:row>
      <xdr:rowOff>38100</xdr:rowOff>
    </xdr:to>
    <xdr:sp macro="" textlink="">
      <xdr:nvSpPr>
        <xdr:cNvPr id="316" name="Text Box 413">
          <a:extLst>
            <a:ext uri="{FF2B5EF4-FFF2-40B4-BE49-F238E27FC236}">
              <a16:creationId xmlns:a16="http://schemas.microsoft.com/office/drawing/2014/main" id="{00000000-0008-0000-0200-00003C010000}"/>
            </a:ext>
          </a:extLst>
        </xdr:cNvPr>
        <xdr:cNvSpPr txBox="1">
          <a:spLocks noChangeArrowheads="1"/>
        </xdr:cNvSpPr>
      </xdr:nvSpPr>
      <xdr:spPr bwMode="auto">
        <a:xfrm>
          <a:off x="1619250" y="923163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106</xdr:row>
      <xdr:rowOff>0</xdr:rowOff>
    </xdr:from>
    <xdr:to>
      <xdr:col>1</xdr:col>
      <xdr:colOff>495300</xdr:colOff>
      <xdr:row>106</xdr:row>
      <xdr:rowOff>28577</xdr:rowOff>
    </xdr:to>
    <xdr:sp macro="" textlink="">
      <xdr:nvSpPr>
        <xdr:cNvPr id="317" name="Text Box 414">
          <a:extLst>
            <a:ext uri="{FF2B5EF4-FFF2-40B4-BE49-F238E27FC236}">
              <a16:creationId xmlns:a16="http://schemas.microsoft.com/office/drawing/2014/main" id="{00000000-0008-0000-0200-00003D010000}"/>
            </a:ext>
          </a:extLst>
        </xdr:cNvPr>
        <xdr:cNvSpPr txBox="1">
          <a:spLocks noChangeArrowheads="1"/>
        </xdr:cNvSpPr>
      </xdr:nvSpPr>
      <xdr:spPr bwMode="auto">
        <a:xfrm>
          <a:off x="1619250" y="924972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106</xdr:row>
      <xdr:rowOff>0</xdr:rowOff>
    </xdr:from>
    <xdr:to>
      <xdr:col>1</xdr:col>
      <xdr:colOff>495300</xdr:colOff>
      <xdr:row>106</xdr:row>
      <xdr:rowOff>38100</xdr:rowOff>
    </xdr:to>
    <xdr:sp macro="" textlink="">
      <xdr:nvSpPr>
        <xdr:cNvPr id="318" name="Text Box 415">
          <a:extLst>
            <a:ext uri="{FF2B5EF4-FFF2-40B4-BE49-F238E27FC236}">
              <a16:creationId xmlns:a16="http://schemas.microsoft.com/office/drawing/2014/main" id="{00000000-0008-0000-0200-00003E010000}"/>
            </a:ext>
          </a:extLst>
        </xdr:cNvPr>
        <xdr:cNvSpPr txBox="1">
          <a:spLocks noChangeArrowheads="1"/>
        </xdr:cNvSpPr>
      </xdr:nvSpPr>
      <xdr:spPr bwMode="auto">
        <a:xfrm>
          <a:off x="1619250" y="923163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106</xdr:row>
      <xdr:rowOff>0</xdr:rowOff>
    </xdr:from>
    <xdr:to>
      <xdr:col>1</xdr:col>
      <xdr:colOff>495300</xdr:colOff>
      <xdr:row>106</xdr:row>
      <xdr:rowOff>38100</xdr:rowOff>
    </xdr:to>
    <xdr:sp macro="" textlink="">
      <xdr:nvSpPr>
        <xdr:cNvPr id="319" name="Text Box 416">
          <a:extLst>
            <a:ext uri="{FF2B5EF4-FFF2-40B4-BE49-F238E27FC236}">
              <a16:creationId xmlns:a16="http://schemas.microsoft.com/office/drawing/2014/main" id="{00000000-0008-0000-0200-00003F010000}"/>
            </a:ext>
          </a:extLst>
        </xdr:cNvPr>
        <xdr:cNvSpPr txBox="1">
          <a:spLocks noChangeArrowheads="1"/>
        </xdr:cNvSpPr>
      </xdr:nvSpPr>
      <xdr:spPr bwMode="auto">
        <a:xfrm>
          <a:off x="1619250" y="923163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106</xdr:row>
      <xdr:rowOff>0</xdr:rowOff>
    </xdr:from>
    <xdr:to>
      <xdr:col>1</xdr:col>
      <xdr:colOff>495300</xdr:colOff>
      <xdr:row>106</xdr:row>
      <xdr:rowOff>28577</xdr:rowOff>
    </xdr:to>
    <xdr:sp macro="" textlink="">
      <xdr:nvSpPr>
        <xdr:cNvPr id="320" name="Text Box 417">
          <a:extLst>
            <a:ext uri="{FF2B5EF4-FFF2-40B4-BE49-F238E27FC236}">
              <a16:creationId xmlns:a16="http://schemas.microsoft.com/office/drawing/2014/main" id="{00000000-0008-0000-0200-000040010000}"/>
            </a:ext>
          </a:extLst>
        </xdr:cNvPr>
        <xdr:cNvSpPr txBox="1">
          <a:spLocks noChangeArrowheads="1"/>
        </xdr:cNvSpPr>
      </xdr:nvSpPr>
      <xdr:spPr bwMode="auto">
        <a:xfrm>
          <a:off x="1619250" y="924972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106</xdr:row>
      <xdr:rowOff>0</xdr:rowOff>
    </xdr:from>
    <xdr:to>
      <xdr:col>1</xdr:col>
      <xdr:colOff>495300</xdr:colOff>
      <xdr:row>106</xdr:row>
      <xdr:rowOff>38100</xdr:rowOff>
    </xdr:to>
    <xdr:sp macro="" textlink="">
      <xdr:nvSpPr>
        <xdr:cNvPr id="321" name="Text Box 418">
          <a:extLst>
            <a:ext uri="{FF2B5EF4-FFF2-40B4-BE49-F238E27FC236}">
              <a16:creationId xmlns:a16="http://schemas.microsoft.com/office/drawing/2014/main" id="{00000000-0008-0000-0200-000041010000}"/>
            </a:ext>
          </a:extLst>
        </xdr:cNvPr>
        <xdr:cNvSpPr txBox="1">
          <a:spLocks noChangeArrowheads="1"/>
        </xdr:cNvSpPr>
      </xdr:nvSpPr>
      <xdr:spPr bwMode="auto">
        <a:xfrm>
          <a:off x="1619250" y="923163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106</xdr:row>
      <xdr:rowOff>0</xdr:rowOff>
    </xdr:from>
    <xdr:to>
      <xdr:col>1</xdr:col>
      <xdr:colOff>495300</xdr:colOff>
      <xdr:row>106</xdr:row>
      <xdr:rowOff>38100</xdr:rowOff>
    </xdr:to>
    <xdr:sp macro="" textlink="">
      <xdr:nvSpPr>
        <xdr:cNvPr id="322" name="Text Box 419">
          <a:extLst>
            <a:ext uri="{FF2B5EF4-FFF2-40B4-BE49-F238E27FC236}">
              <a16:creationId xmlns:a16="http://schemas.microsoft.com/office/drawing/2014/main" id="{00000000-0008-0000-0200-000042010000}"/>
            </a:ext>
          </a:extLst>
        </xdr:cNvPr>
        <xdr:cNvSpPr txBox="1">
          <a:spLocks noChangeArrowheads="1"/>
        </xdr:cNvSpPr>
      </xdr:nvSpPr>
      <xdr:spPr bwMode="auto">
        <a:xfrm>
          <a:off x="1619250" y="923163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106</xdr:row>
      <xdr:rowOff>0</xdr:rowOff>
    </xdr:from>
    <xdr:to>
      <xdr:col>2</xdr:col>
      <xdr:colOff>95250</xdr:colOff>
      <xdr:row>106</xdr:row>
      <xdr:rowOff>19050</xdr:rowOff>
    </xdr:to>
    <xdr:sp macro="" textlink="">
      <xdr:nvSpPr>
        <xdr:cNvPr id="323" name="Text Box 420">
          <a:extLst>
            <a:ext uri="{FF2B5EF4-FFF2-40B4-BE49-F238E27FC236}">
              <a16:creationId xmlns:a16="http://schemas.microsoft.com/office/drawing/2014/main" id="{00000000-0008-0000-0200-000043010000}"/>
            </a:ext>
          </a:extLst>
        </xdr:cNvPr>
        <xdr:cNvSpPr txBox="1">
          <a:spLocks noChangeArrowheads="1"/>
        </xdr:cNvSpPr>
      </xdr:nvSpPr>
      <xdr:spPr bwMode="auto">
        <a:xfrm>
          <a:off x="8086725" y="9231630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106</xdr:row>
      <xdr:rowOff>0</xdr:rowOff>
    </xdr:from>
    <xdr:to>
      <xdr:col>2</xdr:col>
      <xdr:colOff>95250</xdr:colOff>
      <xdr:row>106</xdr:row>
      <xdr:rowOff>19050</xdr:rowOff>
    </xdr:to>
    <xdr:sp macro="" textlink="">
      <xdr:nvSpPr>
        <xdr:cNvPr id="324" name="Text Box 421">
          <a:extLst>
            <a:ext uri="{FF2B5EF4-FFF2-40B4-BE49-F238E27FC236}">
              <a16:creationId xmlns:a16="http://schemas.microsoft.com/office/drawing/2014/main" id="{00000000-0008-0000-0200-000044010000}"/>
            </a:ext>
          </a:extLst>
        </xdr:cNvPr>
        <xdr:cNvSpPr txBox="1">
          <a:spLocks noChangeArrowheads="1"/>
        </xdr:cNvSpPr>
      </xdr:nvSpPr>
      <xdr:spPr bwMode="auto">
        <a:xfrm>
          <a:off x="8086725" y="9231630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106</xdr:row>
      <xdr:rowOff>0</xdr:rowOff>
    </xdr:from>
    <xdr:to>
      <xdr:col>2</xdr:col>
      <xdr:colOff>95250</xdr:colOff>
      <xdr:row>106</xdr:row>
      <xdr:rowOff>19050</xdr:rowOff>
    </xdr:to>
    <xdr:sp macro="" textlink="">
      <xdr:nvSpPr>
        <xdr:cNvPr id="325" name="Text Box 422">
          <a:extLst>
            <a:ext uri="{FF2B5EF4-FFF2-40B4-BE49-F238E27FC236}">
              <a16:creationId xmlns:a16="http://schemas.microsoft.com/office/drawing/2014/main" id="{00000000-0008-0000-0200-000045010000}"/>
            </a:ext>
          </a:extLst>
        </xdr:cNvPr>
        <xdr:cNvSpPr txBox="1">
          <a:spLocks noChangeArrowheads="1"/>
        </xdr:cNvSpPr>
      </xdr:nvSpPr>
      <xdr:spPr bwMode="auto">
        <a:xfrm>
          <a:off x="8086725" y="9231630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106</xdr:row>
      <xdr:rowOff>0</xdr:rowOff>
    </xdr:from>
    <xdr:to>
      <xdr:col>2</xdr:col>
      <xdr:colOff>95250</xdr:colOff>
      <xdr:row>106</xdr:row>
      <xdr:rowOff>19050</xdr:rowOff>
    </xdr:to>
    <xdr:sp macro="" textlink="">
      <xdr:nvSpPr>
        <xdr:cNvPr id="326" name="Text Box 423">
          <a:extLst>
            <a:ext uri="{FF2B5EF4-FFF2-40B4-BE49-F238E27FC236}">
              <a16:creationId xmlns:a16="http://schemas.microsoft.com/office/drawing/2014/main" id="{00000000-0008-0000-0200-000046010000}"/>
            </a:ext>
          </a:extLst>
        </xdr:cNvPr>
        <xdr:cNvSpPr txBox="1">
          <a:spLocks noChangeArrowheads="1"/>
        </xdr:cNvSpPr>
      </xdr:nvSpPr>
      <xdr:spPr bwMode="auto">
        <a:xfrm>
          <a:off x="8086725" y="9231630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106</xdr:row>
      <xdr:rowOff>0</xdr:rowOff>
    </xdr:from>
    <xdr:to>
      <xdr:col>2</xdr:col>
      <xdr:colOff>95250</xdr:colOff>
      <xdr:row>106</xdr:row>
      <xdr:rowOff>19050</xdr:rowOff>
    </xdr:to>
    <xdr:sp macro="" textlink="">
      <xdr:nvSpPr>
        <xdr:cNvPr id="327" name="Text Box 424">
          <a:extLst>
            <a:ext uri="{FF2B5EF4-FFF2-40B4-BE49-F238E27FC236}">
              <a16:creationId xmlns:a16="http://schemas.microsoft.com/office/drawing/2014/main" id="{00000000-0008-0000-0200-000047010000}"/>
            </a:ext>
          </a:extLst>
        </xdr:cNvPr>
        <xdr:cNvSpPr txBox="1">
          <a:spLocks noChangeArrowheads="1"/>
        </xdr:cNvSpPr>
      </xdr:nvSpPr>
      <xdr:spPr bwMode="auto">
        <a:xfrm>
          <a:off x="8086725" y="9231630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106</xdr:row>
      <xdr:rowOff>0</xdr:rowOff>
    </xdr:from>
    <xdr:to>
      <xdr:col>2</xdr:col>
      <xdr:colOff>95250</xdr:colOff>
      <xdr:row>106</xdr:row>
      <xdr:rowOff>19050</xdr:rowOff>
    </xdr:to>
    <xdr:sp macro="" textlink="">
      <xdr:nvSpPr>
        <xdr:cNvPr id="328" name="Text Box 425">
          <a:extLst>
            <a:ext uri="{FF2B5EF4-FFF2-40B4-BE49-F238E27FC236}">
              <a16:creationId xmlns:a16="http://schemas.microsoft.com/office/drawing/2014/main" id="{00000000-0008-0000-0200-000048010000}"/>
            </a:ext>
          </a:extLst>
        </xdr:cNvPr>
        <xdr:cNvSpPr txBox="1">
          <a:spLocks noChangeArrowheads="1"/>
        </xdr:cNvSpPr>
      </xdr:nvSpPr>
      <xdr:spPr bwMode="auto">
        <a:xfrm>
          <a:off x="8086725" y="9231630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106</xdr:row>
      <xdr:rowOff>0</xdr:rowOff>
    </xdr:from>
    <xdr:to>
      <xdr:col>2</xdr:col>
      <xdr:colOff>95250</xdr:colOff>
      <xdr:row>106</xdr:row>
      <xdr:rowOff>19050</xdr:rowOff>
    </xdr:to>
    <xdr:sp macro="" textlink="">
      <xdr:nvSpPr>
        <xdr:cNvPr id="329" name="Text Box 426">
          <a:extLst>
            <a:ext uri="{FF2B5EF4-FFF2-40B4-BE49-F238E27FC236}">
              <a16:creationId xmlns:a16="http://schemas.microsoft.com/office/drawing/2014/main" id="{00000000-0008-0000-0200-000049010000}"/>
            </a:ext>
          </a:extLst>
        </xdr:cNvPr>
        <xdr:cNvSpPr txBox="1">
          <a:spLocks noChangeArrowheads="1"/>
        </xdr:cNvSpPr>
      </xdr:nvSpPr>
      <xdr:spPr bwMode="auto">
        <a:xfrm>
          <a:off x="8086725" y="9231630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106</xdr:row>
      <xdr:rowOff>0</xdr:rowOff>
    </xdr:from>
    <xdr:to>
      <xdr:col>2</xdr:col>
      <xdr:colOff>95250</xdr:colOff>
      <xdr:row>106</xdr:row>
      <xdr:rowOff>19050</xdr:rowOff>
    </xdr:to>
    <xdr:sp macro="" textlink="">
      <xdr:nvSpPr>
        <xdr:cNvPr id="330" name="Text Box 427">
          <a:extLst>
            <a:ext uri="{FF2B5EF4-FFF2-40B4-BE49-F238E27FC236}">
              <a16:creationId xmlns:a16="http://schemas.microsoft.com/office/drawing/2014/main" id="{00000000-0008-0000-0200-00004A010000}"/>
            </a:ext>
          </a:extLst>
        </xdr:cNvPr>
        <xdr:cNvSpPr txBox="1">
          <a:spLocks noChangeArrowheads="1"/>
        </xdr:cNvSpPr>
      </xdr:nvSpPr>
      <xdr:spPr bwMode="auto">
        <a:xfrm>
          <a:off x="8086725" y="9231630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106</xdr:row>
      <xdr:rowOff>0</xdr:rowOff>
    </xdr:from>
    <xdr:to>
      <xdr:col>2</xdr:col>
      <xdr:colOff>95250</xdr:colOff>
      <xdr:row>106</xdr:row>
      <xdr:rowOff>19050</xdr:rowOff>
    </xdr:to>
    <xdr:sp macro="" textlink="">
      <xdr:nvSpPr>
        <xdr:cNvPr id="331" name="Text Box 428">
          <a:extLst>
            <a:ext uri="{FF2B5EF4-FFF2-40B4-BE49-F238E27FC236}">
              <a16:creationId xmlns:a16="http://schemas.microsoft.com/office/drawing/2014/main" id="{00000000-0008-0000-0200-00004B010000}"/>
            </a:ext>
          </a:extLst>
        </xdr:cNvPr>
        <xdr:cNvSpPr txBox="1">
          <a:spLocks noChangeArrowheads="1"/>
        </xdr:cNvSpPr>
      </xdr:nvSpPr>
      <xdr:spPr bwMode="auto">
        <a:xfrm>
          <a:off x="8086725" y="9231630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106</xdr:row>
      <xdr:rowOff>0</xdr:rowOff>
    </xdr:from>
    <xdr:to>
      <xdr:col>2</xdr:col>
      <xdr:colOff>95250</xdr:colOff>
      <xdr:row>106</xdr:row>
      <xdr:rowOff>19050</xdr:rowOff>
    </xdr:to>
    <xdr:sp macro="" textlink="">
      <xdr:nvSpPr>
        <xdr:cNvPr id="332" name="Text Box 429">
          <a:extLst>
            <a:ext uri="{FF2B5EF4-FFF2-40B4-BE49-F238E27FC236}">
              <a16:creationId xmlns:a16="http://schemas.microsoft.com/office/drawing/2014/main" id="{00000000-0008-0000-0200-00004C010000}"/>
            </a:ext>
          </a:extLst>
        </xdr:cNvPr>
        <xdr:cNvSpPr txBox="1">
          <a:spLocks noChangeArrowheads="1"/>
        </xdr:cNvSpPr>
      </xdr:nvSpPr>
      <xdr:spPr bwMode="auto">
        <a:xfrm>
          <a:off x="8086725" y="9231630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106</xdr:row>
      <xdr:rowOff>0</xdr:rowOff>
    </xdr:from>
    <xdr:to>
      <xdr:col>2</xdr:col>
      <xdr:colOff>95250</xdr:colOff>
      <xdr:row>106</xdr:row>
      <xdr:rowOff>19050</xdr:rowOff>
    </xdr:to>
    <xdr:sp macro="" textlink="">
      <xdr:nvSpPr>
        <xdr:cNvPr id="333" name="Text Box 430">
          <a:extLst>
            <a:ext uri="{FF2B5EF4-FFF2-40B4-BE49-F238E27FC236}">
              <a16:creationId xmlns:a16="http://schemas.microsoft.com/office/drawing/2014/main" id="{00000000-0008-0000-0200-00004D010000}"/>
            </a:ext>
          </a:extLst>
        </xdr:cNvPr>
        <xdr:cNvSpPr txBox="1">
          <a:spLocks noChangeArrowheads="1"/>
        </xdr:cNvSpPr>
      </xdr:nvSpPr>
      <xdr:spPr bwMode="auto">
        <a:xfrm>
          <a:off x="8086725" y="9231630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106</xdr:row>
      <xdr:rowOff>0</xdr:rowOff>
    </xdr:from>
    <xdr:to>
      <xdr:col>2</xdr:col>
      <xdr:colOff>95250</xdr:colOff>
      <xdr:row>106</xdr:row>
      <xdr:rowOff>19050</xdr:rowOff>
    </xdr:to>
    <xdr:sp macro="" textlink="">
      <xdr:nvSpPr>
        <xdr:cNvPr id="334" name="Text Box 431">
          <a:extLst>
            <a:ext uri="{FF2B5EF4-FFF2-40B4-BE49-F238E27FC236}">
              <a16:creationId xmlns:a16="http://schemas.microsoft.com/office/drawing/2014/main" id="{00000000-0008-0000-0200-00004E010000}"/>
            </a:ext>
          </a:extLst>
        </xdr:cNvPr>
        <xdr:cNvSpPr txBox="1">
          <a:spLocks noChangeArrowheads="1"/>
        </xdr:cNvSpPr>
      </xdr:nvSpPr>
      <xdr:spPr bwMode="auto">
        <a:xfrm>
          <a:off x="8086725" y="9231630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106</xdr:row>
      <xdr:rowOff>0</xdr:rowOff>
    </xdr:from>
    <xdr:to>
      <xdr:col>2</xdr:col>
      <xdr:colOff>95250</xdr:colOff>
      <xdr:row>106</xdr:row>
      <xdr:rowOff>19050</xdr:rowOff>
    </xdr:to>
    <xdr:sp macro="" textlink="">
      <xdr:nvSpPr>
        <xdr:cNvPr id="335" name="Text Box 432">
          <a:extLst>
            <a:ext uri="{FF2B5EF4-FFF2-40B4-BE49-F238E27FC236}">
              <a16:creationId xmlns:a16="http://schemas.microsoft.com/office/drawing/2014/main" id="{00000000-0008-0000-0200-00004F010000}"/>
            </a:ext>
          </a:extLst>
        </xdr:cNvPr>
        <xdr:cNvSpPr txBox="1">
          <a:spLocks noChangeArrowheads="1"/>
        </xdr:cNvSpPr>
      </xdr:nvSpPr>
      <xdr:spPr bwMode="auto">
        <a:xfrm>
          <a:off x="8086725" y="9231630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106</xdr:row>
      <xdr:rowOff>0</xdr:rowOff>
    </xdr:from>
    <xdr:to>
      <xdr:col>2</xdr:col>
      <xdr:colOff>95250</xdr:colOff>
      <xdr:row>106</xdr:row>
      <xdr:rowOff>19050</xdr:rowOff>
    </xdr:to>
    <xdr:sp macro="" textlink="">
      <xdr:nvSpPr>
        <xdr:cNvPr id="336" name="Text Box 433">
          <a:extLst>
            <a:ext uri="{FF2B5EF4-FFF2-40B4-BE49-F238E27FC236}">
              <a16:creationId xmlns:a16="http://schemas.microsoft.com/office/drawing/2014/main" id="{00000000-0008-0000-0200-000050010000}"/>
            </a:ext>
          </a:extLst>
        </xdr:cNvPr>
        <xdr:cNvSpPr txBox="1">
          <a:spLocks noChangeArrowheads="1"/>
        </xdr:cNvSpPr>
      </xdr:nvSpPr>
      <xdr:spPr bwMode="auto">
        <a:xfrm>
          <a:off x="8086725" y="9231630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106</xdr:row>
      <xdr:rowOff>0</xdr:rowOff>
    </xdr:from>
    <xdr:to>
      <xdr:col>2</xdr:col>
      <xdr:colOff>95250</xdr:colOff>
      <xdr:row>106</xdr:row>
      <xdr:rowOff>19050</xdr:rowOff>
    </xdr:to>
    <xdr:sp macro="" textlink="">
      <xdr:nvSpPr>
        <xdr:cNvPr id="337" name="Text Box 434">
          <a:extLst>
            <a:ext uri="{FF2B5EF4-FFF2-40B4-BE49-F238E27FC236}">
              <a16:creationId xmlns:a16="http://schemas.microsoft.com/office/drawing/2014/main" id="{00000000-0008-0000-0200-000051010000}"/>
            </a:ext>
          </a:extLst>
        </xdr:cNvPr>
        <xdr:cNvSpPr txBox="1">
          <a:spLocks noChangeArrowheads="1"/>
        </xdr:cNvSpPr>
      </xdr:nvSpPr>
      <xdr:spPr bwMode="auto">
        <a:xfrm>
          <a:off x="8086725" y="9231630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106</xdr:row>
      <xdr:rowOff>0</xdr:rowOff>
    </xdr:from>
    <xdr:to>
      <xdr:col>2</xdr:col>
      <xdr:colOff>95250</xdr:colOff>
      <xdr:row>106</xdr:row>
      <xdr:rowOff>19050</xdr:rowOff>
    </xdr:to>
    <xdr:sp macro="" textlink="">
      <xdr:nvSpPr>
        <xdr:cNvPr id="338" name="Text Box 435">
          <a:extLst>
            <a:ext uri="{FF2B5EF4-FFF2-40B4-BE49-F238E27FC236}">
              <a16:creationId xmlns:a16="http://schemas.microsoft.com/office/drawing/2014/main" id="{00000000-0008-0000-0200-000052010000}"/>
            </a:ext>
          </a:extLst>
        </xdr:cNvPr>
        <xdr:cNvSpPr txBox="1">
          <a:spLocks noChangeArrowheads="1"/>
        </xdr:cNvSpPr>
      </xdr:nvSpPr>
      <xdr:spPr bwMode="auto">
        <a:xfrm>
          <a:off x="8086725" y="9231630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106</xdr:row>
      <xdr:rowOff>0</xdr:rowOff>
    </xdr:from>
    <xdr:to>
      <xdr:col>2</xdr:col>
      <xdr:colOff>95250</xdr:colOff>
      <xdr:row>106</xdr:row>
      <xdr:rowOff>19050</xdr:rowOff>
    </xdr:to>
    <xdr:sp macro="" textlink="">
      <xdr:nvSpPr>
        <xdr:cNvPr id="339" name="Text Box 436">
          <a:extLst>
            <a:ext uri="{FF2B5EF4-FFF2-40B4-BE49-F238E27FC236}">
              <a16:creationId xmlns:a16="http://schemas.microsoft.com/office/drawing/2014/main" id="{00000000-0008-0000-0200-000053010000}"/>
            </a:ext>
          </a:extLst>
        </xdr:cNvPr>
        <xdr:cNvSpPr txBox="1">
          <a:spLocks noChangeArrowheads="1"/>
        </xdr:cNvSpPr>
      </xdr:nvSpPr>
      <xdr:spPr bwMode="auto">
        <a:xfrm>
          <a:off x="8086725" y="9231630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106</xdr:row>
      <xdr:rowOff>0</xdr:rowOff>
    </xdr:from>
    <xdr:to>
      <xdr:col>2</xdr:col>
      <xdr:colOff>95250</xdr:colOff>
      <xdr:row>106</xdr:row>
      <xdr:rowOff>19050</xdr:rowOff>
    </xdr:to>
    <xdr:sp macro="" textlink="">
      <xdr:nvSpPr>
        <xdr:cNvPr id="340" name="Text Box 437">
          <a:extLst>
            <a:ext uri="{FF2B5EF4-FFF2-40B4-BE49-F238E27FC236}">
              <a16:creationId xmlns:a16="http://schemas.microsoft.com/office/drawing/2014/main" id="{00000000-0008-0000-0200-000054010000}"/>
            </a:ext>
          </a:extLst>
        </xdr:cNvPr>
        <xdr:cNvSpPr txBox="1">
          <a:spLocks noChangeArrowheads="1"/>
        </xdr:cNvSpPr>
      </xdr:nvSpPr>
      <xdr:spPr bwMode="auto">
        <a:xfrm>
          <a:off x="8086725" y="9231630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106</xdr:row>
      <xdr:rowOff>0</xdr:rowOff>
    </xdr:from>
    <xdr:to>
      <xdr:col>2</xdr:col>
      <xdr:colOff>95250</xdr:colOff>
      <xdr:row>106</xdr:row>
      <xdr:rowOff>19050</xdr:rowOff>
    </xdr:to>
    <xdr:sp macro="" textlink="">
      <xdr:nvSpPr>
        <xdr:cNvPr id="341" name="Text Box 438">
          <a:extLst>
            <a:ext uri="{FF2B5EF4-FFF2-40B4-BE49-F238E27FC236}">
              <a16:creationId xmlns:a16="http://schemas.microsoft.com/office/drawing/2014/main" id="{00000000-0008-0000-0200-000055010000}"/>
            </a:ext>
          </a:extLst>
        </xdr:cNvPr>
        <xdr:cNvSpPr txBox="1">
          <a:spLocks noChangeArrowheads="1"/>
        </xdr:cNvSpPr>
      </xdr:nvSpPr>
      <xdr:spPr bwMode="auto">
        <a:xfrm>
          <a:off x="8086725" y="9231630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106</xdr:row>
      <xdr:rowOff>0</xdr:rowOff>
    </xdr:from>
    <xdr:to>
      <xdr:col>2</xdr:col>
      <xdr:colOff>95250</xdr:colOff>
      <xdr:row>106</xdr:row>
      <xdr:rowOff>19050</xdr:rowOff>
    </xdr:to>
    <xdr:sp macro="" textlink="">
      <xdr:nvSpPr>
        <xdr:cNvPr id="342" name="Text Box 439">
          <a:extLst>
            <a:ext uri="{FF2B5EF4-FFF2-40B4-BE49-F238E27FC236}">
              <a16:creationId xmlns:a16="http://schemas.microsoft.com/office/drawing/2014/main" id="{00000000-0008-0000-0200-000056010000}"/>
            </a:ext>
          </a:extLst>
        </xdr:cNvPr>
        <xdr:cNvSpPr txBox="1">
          <a:spLocks noChangeArrowheads="1"/>
        </xdr:cNvSpPr>
      </xdr:nvSpPr>
      <xdr:spPr bwMode="auto">
        <a:xfrm>
          <a:off x="8086725" y="9231630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106</xdr:row>
      <xdr:rowOff>0</xdr:rowOff>
    </xdr:from>
    <xdr:to>
      <xdr:col>2</xdr:col>
      <xdr:colOff>95250</xdr:colOff>
      <xdr:row>106</xdr:row>
      <xdr:rowOff>19050</xdr:rowOff>
    </xdr:to>
    <xdr:sp macro="" textlink="">
      <xdr:nvSpPr>
        <xdr:cNvPr id="343" name="Text Box 440">
          <a:extLst>
            <a:ext uri="{FF2B5EF4-FFF2-40B4-BE49-F238E27FC236}">
              <a16:creationId xmlns:a16="http://schemas.microsoft.com/office/drawing/2014/main" id="{00000000-0008-0000-0200-000057010000}"/>
            </a:ext>
          </a:extLst>
        </xdr:cNvPr>
        <xdr:cNvSpPr txBox="1">
          <a:spLocks noChangeArrowheads="1"/>
        </xdr:cNvSpPr>
      </xdr:nvSpPr>
      <xdr:spPr bwMode="auto">
        <a:xfrm>
          <a:off x="8086725" y="9231630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106</xdr:row>
      <xdr:rowOff>0</xdr:rowOff>
    </xdr:from>
    <xdr:to>
      <xdr:col>2</xdr:col>
      <xdr:colOff>95250</xdr:colOff>
      <xdr:row>106</xdr:row>
      <xdr:rowOff>19050</xdr:rowOff>
    </xdr:to>
    <xdr:sp macro="" textlink="">
      <xdr:nvSpPr>
        <xdr:cNvPr id="344" name="Text Box 441">
          <a:extLst>
            <a:ext uri="{FF2B5EF4-FFF2-40B4-BE49-F238E27FC236}">
              <a16:creationId xmlns:a16="http://schemas.microsoft.com/office/drawing/2014/main" id="{00000000-0008-0000-0200-000058010000}"/>
            </a:ext>
          </a:extLst>
        </xdr:cNvPr>
        <xdr:cNvSpPr txBox="1">
          <a:spLocks noChangeArrowheads="1"/>
        </xdr:cNvSpPr>
      </xdr:nvSpPr>
      <xdr:spPr bwMode="auto">
        <a:xfrm>
          <a:off x="8086725" y="9231630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106</xdr:row>
      <xdr:rowOff>0</xdr:rowOff>
    </xdr:from>
    <xdr:to>
      <xdr:col>2</xdr:col>
      <xdr:colOff>95250</xdr:colOff>
      <xdr:row>106</xdr:row>
      <xdr:rowOff>19050</xdr:rowOff>
    </xdr:to>
    <xdr:sp macro="" textlink="">
      <xdr:nvSpPr>
        <xdr:cNvPr id="345" name="Text Box 442">
          <a:extLst>
            <a:ext uri="{FF2B5EF4-FFF2-40B4-BE49-F238E27FC236}">
              <a16:creationId xmlns:a16="http://schemas.microsoft.com/office/drawing/2014/main" id="{00000000-0008-0000-0200-000059010000}"/>
            </a:ext>
          </a:extLst>
        </xdr:cNvPr>
        <xdr:cNvSpPr txBox="1">
          <a:spLocks noChangeArrowheads="1"/>
        </xdr:cNvSpPr>
      </xdr:nvSpPr>
      <xdr:spPr bwMode="auto">
        <a:xfrm>
          <a:off x="8086725" y="9231630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106</xdr:row>
      <xdr:rowOff>0</xdr:rowOff>
    </xdr:from>
    <xdr:to>
      <xdr:col>2</xdr:col>
      <xdr:colOff>95250</xdr:colOff>
      <xdr:row>106</xdr:row>
      <xdr:rowOff>19050</xdr:rowOff>
    </xdr:to>
    <xdr:sp macro="" textlink="">
      <xdr:nvSpPr>
        <xdr:cNvPr id="346" name="Text Box 443">
          <a:extLst>
            <a:ext uri="{FF2B5EF4-FFF2-40B4-BE49-F238E27FC236}">
              <a16:creationId xmlns:a16="http://schemas.microsoft.com/office/drawing/2014/main" id="{00000000-0008-0000-0200-00005A010000}"/>
            </a:ext>
          </a:extLst>
        </xdr:cNvPr>
        <xdr:cNvSpPr txBox="1">
          <a:spLocks noChangeArrowheads="1"/>
        </xdr:cNvSpPr>
      </xdr:nvSpPr>
      <xdr:spPr bwMode="auto">
        <a:xfrm>
          <a:off x="8086725" y="9231630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106</xdr:row>
      <xdr:rowOff>0</xdr:rowOff>
    </xdr:from>
    <xdr:to>
      <xdr:col>2</xdr:col>
      <xdr:colOff>95250</xdr:colOff>
      <xdr:row>106</xdr:row>
      <xdr:rowOff>19050</xdr:rowOff>
    </xdr:to>
    <xdr:sp macro="" textlink="">
      <xdr:nvSpPr>
        <xdr:cNvPr id="347" name="Text Box 444">
          <a:extLst>
            <a:ext uri="{FF2B5EF4-FFF2-40B4-BE49-F238E27FC236}">
              <a16:creationId xmlns:a16="http://schemas.microsoft.com/office/drawing/2014/main" id="{00000000-0008-0000-0200-00005B010000}"/>
            </a:ext>
          </a:extLst>
        </xdr:cNvPr>
        <xdr:cNvSpPr txBox="1">
          <a:spLocks noChangeArrowheads="1"/>
        </xdr:cNvSpPr>
      </xdr:nvSpPr>
      <xdr:spPr bwMode="auto">
        <a:xfrm>
          <a:off x="8086725" y="9231630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106</xdr:row>
      <xdr:rowOff>0</xdr:rowOff>
    </xdr:from>
    <xdr:to>
      <xdr:col>2</xdr:col>
      <xdr:colOff>95250</xdr:colOff>
      <xdr:row>106</xdr:row>
      <xdr:rowOff>19050</xdr:rowOff>
    </xdr:to>
    <xdr:sp macro="" textlink="">
      <xdr:nvSpPr>
        <xdr:cNvPr id="348" name="Text Box 445">
          <a:extLst>
            <a:ext uri="{FF2B5EF4-FFF2-40B4-BE49-F238E27FC236}">
              <a16:creationId xmlns:a16="http://schemas.microsoft.com/office/drawing/2014/main" id="{00000000-0008-0000-0200-00005C010000}"/>
            </a:ext>
          </a:extLst>
        </xdr:cNvPr>
        <xdr:cNvSpPr txBox="1">
          <a:spLocks noChangeArrowheads="1"/>
        </xdr:cNvSpPr>
      </xdr:nvSpPr>
      <xdr:spPr bwMode="auto">
        <a:xfrm>
          <a:off x="8086725" y="9231630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106</xdr:row>
      <xdr:rowOff>0</xdr:rowOff>
    </xdr:from>
    <xdr:to>
      <xdr:col>2</xdr:col>
      <xdr:colOff>95250</xdr:colOff>
      <xdr:row>106</xdr:row>
      <xdr:rowOff>19050</xdr:rowOff>
    </xdr:to>
    <xdr:sp macro="" textlink="">
      <xdr:nvSpPr>
        <xdr:cNvPr id="349" name="Text Box 446">
          <a:extLst>
            <a:ext uri="{FF2B5EF4-FFF2-40B4-BE49-F238E27FC236}">
              <a16:creationId xmlns:a16="http://schemas.microsoft.com/office/drawing/2014/main" id="{00000000-0008-0000-0200-00005D010000}"/>
            </a:ext>
          </a:extLst>
        </xdr:cNvPr>
        <xdr:cNvSpPr txBox="1">
          <a:spLocks noChangeArrowheads="1"/>
        </xdr:cNvSpPr>
      </xdr:nvSpPr>
      <xdr:spPr bwMode="auto">
        <a:xfrm>
          <a:off x="8086725" y="9231630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106</xdr:row>
      <xdr:rowOff>0</xdr:rowOff>
    </xdr:from>
    <xdr:to>
      <xdr:col>1</xdr:col>
      <xdr:colOff>495300</xdr:colOff>
      <xdr:row>106</xdr:row>
      <xdr:rowOff>28577</xdr:rowOff>
    </xdr:to>
    <xdr:sp macro="" textlink="">
      <xdr:nvSpPr>
        <xdr:cNvPr id="350" name="Text Box 447">
          <a:extLst>
            <a:ext uri="{FF2B5EF4-FFF2-40B4-BE49-F238E27FC236}">
              <a16:creationId xmlns:a16="http://schemas.microsoft.com/office/drawing/2014/main" id="{00000000-0008-0000-0200-00005E010000}"/>
            </a:ext>
          </a:extLst>
        </xdr:cNvPr>
        <xdr:cNvSpPr txBox="1">
          <a:spLocks noChangeArrowheads="1"/>
        </xdr:cNvSpPr>
      </xdr:nvSpPr>
      <xdr:spPr bwMode="auto">
        <a:xfrm>
          <a:off x="1619250" y="924972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106</xdr:row>
      <xdr:rowOff>0</xdr:rowOff>
    </xdr:from>
    <xdr:to>
      <xdr:col>1</xdr:col>
      <xdr:colOff>495300</xdr:colOff>
      <xdr:row>106</xdr:row>
      <xdr:rowOff>38100</xdr:rowOff>
    </xdr:to>
    <xdr:sp macro="" textlink="">
      <xdr:nvSpPr>
        <xdr:cNvPr id="351" name="Text Box 448">
          <a:extLst>
            <a:ext uri="{FF2B5EF4-FFF2-40B4-BE49-F238E27FC236}">
              <a16:creationId xmlns:a16="http://schemas.microsoft.com/office/drawing/2014/main" id="{00000000-0008-0000-0200-00005F010000}"/>
            </a:ext>
          </a:extLst>
        </xdr:cNvPr>
        <xdr:cNvSpPr txBox="1">
          <a:spLocks noChangeArrowheads="1"/>
        </xdr:cNvSpPr>
      </xdr:nvSpPr>
      <xdr:spPr bwMode="auto">
        <a:xfrm>
          <a:off x="1619250" y="92983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106</xdr:row>
      <xdr:rowOff>0</xdr:rowOff>
    </xdr:from>
    <xdr:to>
      <xdr:col>1</xdr:col>
      <xdr:colOff>495300</xdr:colOff>
      <xdr:row>106</xdr:row>
      <xdr:rowOff>38100</xdr:rowOff>
    </xdr:to>
    <xdr:sp macro="" textlink="">
      <xdr:nvSpPr>
        <xdr:cNvPr id="352" name="Text Box 449">
          <a:extLst>
            <a:ext uri="{FF2B5EF4-FFF2-40B4-BE49-F238E27FC236}">
              <a16:creationId xmlns:a16="http://schemas.microsoft.com/office/drawing/2014/main" id="{00000000-0008-0000-0200-000060010000}"/>
            </a:ext>
          </a:extLst>
        </xdr:cNvPr>
        <xdr:cNvSpPr txBox="1">
          <a:spLocks noChangeArrowheads="1"/>
        </xdr:cNvSpPr>
      </xdr:nvSpPr>
      <xdr:spPr bwMode="auto">
        <a:xfrm>
          <a:off x="1619250" y="92983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106</xdr:row>
      <xdr:rowOff>0</xdr:rowOff>
    </xdr:from>
    <xdr:to>
      <xdr:col>1</xdr:col>
      <xdr:colOff>495300</xdr:colOff>
      <xdr:row>106</xdr:row>
      <xdr:rowOff>28574</xdr:rowOff>
    </xdr:to>
    <xdr:sp macro="" textlink="">
      <xdr:nvSpPr>
        <xdr:cNvPr id="353" name="Text Box 450">
          <a:extLst>
            <a:ext uri="{FF2B5EF4-FFF2-40B4-BE49-F238E27FC236}">
              <a16:creationId xmlns:a16="http://schemas.microsoft.com/office/drawing/2014/main" id="{00000000-0008-0000-0200-000061010000}"/>
            </a:ext>
          </a:extLst>
        </xdr:cNvPr>
        <xdr:cNvSpPr txBox="1">
          <a:spLocks noChangeArrowheads="1"/>
        </xdr:cNvSpPr>
      </xdr:nvSpPr>
      <xdr:spPr bwMode="auto">
        <a:xfrm>
          <a:off x="1619250" y="931640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106</xdr:row>
      <xdr:rowOff>0</xdr:rowOff>
    </xdr:from>
    <xdr:to>
      <xdr:col>1</xdr:col>
      <xdr:colOff>495300</xdr:colOff>
      <xdr:row>106</xdr:row>
      <xdr:rowOff>38100</xdr:rowOff>
    </xdr:to>
    <xdr:sp macro="" textlink="">
      <xdr:nvSpPr>
        <xdr:cNvPr id="354" name="Text Box 451">
          <a:extLst>
            <a:ext uri="{FF2B5EF4-FFF2-40B4-BE49-F238E27FC236}">
              <a16:creationId xmlns:a16="http://schemas.microsoft.com/office/drawing/2014/main" id="{00000000-0008-0000-0200-000062010000}"/>
            </a:ext>
          </a:extLst>
        </xdr:cNvPr>
        <xdr:cNvSpPr txBox="1">
          <a:spLocks noChangeArrowheads="1"/>
        </xdr:cNvSpPr>
      </xdr:nvSpPr>
      <xdr:spPr bwMode="auto">
        <a:xfrm>
          <a:off x="1619250" y="92983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106</xdr:row>
      <xdr:rowOff>0</xdr:rowOff>
    </xdr:from>
    <xdr:to>
      <xdr:col>1</xdr:col>
      <xdr:colOff>495300</xdr:colOff>
      <xdr:row>106</xdr:row>
      <xdr:rowOff>38100</xdr:rowOff>
    </xdr:to>
    <xdr:sp macro="" textlink="">
      <xdr:nvSpPr>
        <xdr:cNvPr id="355" name="Text Box 452">
          <a:extLst>
            <a:ext uri="{FF2B5EF4-FFF2-40B4-BE49-F238E27FC236}">
              <a16:creationId xmlns:a16="http://schemas.microsoft.com/office/drawing/2014/main" id="{00000000-0008-0000-0200-000063010000}"/>
            </a:ext>
          </a:extLst>
        </xdr:cNvPr>
        <xdr:cNvSpPr txBox="1">
          <a:spLocks noChangeArrowheads="1"/>
        </xdr:cNvSpPr>
      </xdr:nvSpPr>
      <xdr:spPr bwMode="auto">
        <a:xfrm>
          <a:off x="1619250" y="92983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106</xdr:row>
      <xdr:rowOff>0</xdr:rowOff>
    </xdr:from>
    <xdr:to>
      <xdr:col>1</xdr:col>
      <xdr:colOff>495300</xdr:colOff>
      <xdr:row>106</xdr:row>
      <xdr:rowOff>28574</xdr:rowOff>
    </xdr:to>
    <xdr:sp macro="" textlink="">
      <xdr:nvSpPr>
        <xdr:cNvPr id="356" name="Text Box 453">
          <a:extLst>
            <a:ext uri="{FF2B5EF4-FFF2-40B4-BE49-F238E27FC236}">
              <a16:creationId xmlns:a16="http://schemas.microsoft.com/office/drawing/2014/main" id="{00000000-0008-0000-0200-000064010000}"/>
            </a:ext>
          </a:extLst>
        </xdr:cNvPr>
        <xdr:cNvSpPr txBox="1">
          <a:spLocks noChangeArrowheads="1"/>
        </xdr:cNvSpPr>
      </xdr:nvSpPr>
      <xdr:spPr bwMode="auto">
        <a:xfrm>
          <a:off x="1619250" y="931640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106</xdr:row>
      <xdr:rowOff>0</xdr:rowOff>
    </xdr:from>
    <xdr:to>
      <xdr:col>1</xdr:col>
      <xdr:colOff>495300</xdr:colOff>
      <xdr:row>106</xdr:row>
      <xdr:rowOff>38100</xdr:rowOff>
    </xdr:to>
    <xdr:sp macro="" textlink="">
      <xdr:nvSpPr>
        <xdr:cNvPr id="357" name="Text Box 454">
          <a:extLst>
            <a:ext uri="{FF2B5EF4-FFF2-40B4-BE49-F238E27FC236}">
              <a16:creationId xmlns:a16="http://schemas.microsoft.com/office/drawing/2014/main" id="{00000000-0008-0000-0200-000065010000}"/>
            </a:ext>
          </a:extLst>
        </xdr:cNvPr>
        <xdr:cNvSpPr txBox="1">
          <a:spLocks noChangeArrowheads="1"/>
        </xdr:cNvSpPr>
      </xdr:nvSpPr>
      <xdr:spPr bwMode="auto">
        <a:xfrm>
          <a:off x="1619250" y="92983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106</xdr:row>
      <xdr:rowOff>0</xdr:rowOff>
    </xdr:from>
    <xdr:to>
      <xdr:col>1</xdr:col>
      <xdr:colOff>495300</xdr:colOff>
      <xdr:row>106</xdr:row>
      <xdr:rowOff>38100</xdr:rowOff>
    </xdr:to>
    <xdr:sp macro="" textlink="">
      <xdr:nvSpPr>
        <xdr:cNvPr id="358" name="Text Box 455">
          <a:extLst>
            <a:ext uri="{FF2B5EF4-FFF2-40B4-BE49-F238E27FC236}">
              <a16:creationId xmlns:a16="http://schemas.microsoft.com/office/drawing/2014/main" id="{00000000-0008-0000-0200-000066010000}"/>
            </a:ext>
          </a:extLst>
        </xdr:cNvPr>
        <xdr:cNvSpPr txBox="1">
          <a:spLocks noChangeArrowheads="1"/>
        </xdr:cNvSpPr>
      </xdr:nvSpPr>
      <xdr:spPr bwMode="auto">
        <a:xfrm>
          <a:off x="1619250" y="92983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106</xdr:row>
      <xdr:rowOff>0</xdr:rowOff>
    </xdr:from>
    <xdr:to>
      <xdr:col>1</xdr:col>
      <xdr:colOff>495300</xdr:colOff>
      <xdr:row>106</xdr:row>
      <xdr:rowOff>28574</xdr:rowOff>
    </xdr:to>
    <xdr:sp macro="" textlink="">
      <xdr:nvSpPr>
        <xdr:cNvPr id="359" name="Text Box 456">
          <a:extLst>
            <a:ext uri="{FF2B5EF4-FFF2-40B4-BE49-F238E27FC236}">
              <a16:creationId xmlns:a16="http://schemas.microsoft.com/office/drawing/2014/main" id="{00000000-0008-0000-0200-000067010000}"/>
            </a:ext>
          </a:extLst>
        </xdr:cNvPr>
        <xdr:cNvSpPr txBox="1">
          <a:spLocks noChangeArrowheads="1"/>
        </xdr:cNvSpPr>
      </xdr:nvSpPr>
      <xdr:spPr bwMode="auto">
        <a:xfrm>
          <a:off x="1619250" y="931640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106</xdr:row>
      <xdr:rowOff>0</xdr:rowOff>
    </xdr:from>
    <xdr:to>
      <xdr:col>1</xdr:col>
      <xdr:colOff>495300</xdr:colOff>
      <xdr:row>106</xdr:row>
      <xdr:rowOff>28574</xdr:rowOff>
    </xdr:to>
    <xdr:sp macro="" textlink="">
      <xdr:nvSpPr>
        <xdr:cNvPr id="360" name="Text Box 457">
          <a:extLst>
            <a:ext uri="{FF2B5EF4-FFF2-40B4-BE49-F238E27FC236}">
              <a16:creationId xmlns:a16="http://schemas.microsoft.com/office/drawing/2014/main" id="{00000000-0008-0000-0200-000068010000}"/>
            </a:ext>
          </a:extLst>
        </xdr:cNvPr>
        <xdr:cNvSpPr txBox="1">
          <a:spLocks noChangeArrowheads="1"/>
        </xdr:cNvSpPr>
      </xdr:nvSpPr>
      <xdr:spPr bwMode="auto">
        <a:xfrm>
          <a:off x="1619250" y="931640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106</xdr:row>
      <xdr:rowOff>0</xdr:rowOff>
    </xdr:from>
    <xdr:to>
      <xdr:col>1</xdr:col>
      <xdr:colOff>495300</xdr:colOff>
      <xdr:row>106</xdr:row>
      <xdr:rowOff>38100</xdr:rowOff>
    </xdr:to>
    <xdr:sp macro="" textlink="">
      <xdr:nvSpPr>
        <xdr:cNvPr id="361" name="Text Box 458">
          <a:extLst>
            <a:ext uri="{FF2B5EF4-FFF2-40B4-BE49-F238E27FC236}">
              <a16:creationId xmlns:a16="http://schemas.microsoft.com/office/drawing/2014/main" id="{00000000-0008-0000-0200-000069010000}"/>
            </a:ext>
          </a:extLst>
        </xdr:cNvPr>
        <xdr:cNvSpPr txBox="1">
          <a:spLocks noChangeArrowheads="1"/>
        </xdr:cNvSpPr>
      </xdr:nvSpPr>
      <xdr:spPr bwMode="auto">
        <a:xfrm>
          <a:off x="1619250" y="92983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106</xdr:row>
      <xdr:rowOff>0</xdr:rowOff>
    </xdr:from>
    <xdr:to>
      <xdr:col>1</xdr:col>
      <xdr:colOff>495300</xdr:colOff>
      <xdr:row>106</xdr:row>
      <xdr:rowOff>38100</xdr:rowOff>
    </xdr:to>
    <xdr:sp macro="" textlink="">
      <xdr:nvSpPr>
        <xdr:cNvPr id="362" name="Text Box 459">
          <a:extLst>
            <a:ext uri="{FF2B5EF4-FFF2-40B4-BE49-F238E27FC236}">
              <a16:creationId xmlns:a16="http://schemas.microsoft.com/office/drawing/2014/main" id="{00000000-0008-0000-0200-00006A010000}"/>
            </a:ext>
          </a:extLst>
        </xdr:cNvPr>
        <xdr:cNvSpPr txBox="1">
          <a:spLocks noChangeArrowheads="1"/>
        </xdr:cNvSpPr>
      </xdr:nvSpPr>
      <xdr:spPr bwMode="auto">
        <a:xfrm>
          <a:off x="1619250" y="92983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106</xdr:row>
      <xdr:rowOff>0</xdr:rowOff>
    </xdr:from>
    <xdr:to>
      <xdr:col>1</xdr:col>
      <xdr:colOff>495300</xdr:colOff>
      <xdr:row>106</xdr:row>
      <xdr:rowOff>28574</xdr:rowOff>
    </xdr:to>
    <xdr:sp macro="" textlink="">
      <xdr:nvSpPr>
        <xdr:cNvPr id="363" name="Text Box 460">
          <a:extLst>
            <a:ext uri="{FF2B5EF4-FFF2-40B4-BE49-F238E27FC236}">
              <a16:creationId xmlns:a16="http://schemas.microsoft.com/office/drawing/2014/main" id="{00000000-0008-0000-0200-00006B010000}"/>
            </a:ext>
          </a:extLst>
        </xdr:cNvPr>
        <xdr:cNvSpPr txBox="1">
          <a:spLocks noChangeArrowheads="1"/>
        </xdr:cNvSpPr>
      </xdr:nvSpPr>
      <xdr:spPr bwMode="auto">
        <a:xfrm>
          <a:off x="1619250" y="931640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106</xdr:row>
      <xdr:rowOff>0</xdr:rowOff>
    </xdr:from>
    <xdr:to>
      <xdr:col>1</xdr:col>
      <xdr:colOff>495300</xdr:colOff>
      <xdr:row>106</xdr:row>
      <xdr:rowOff>38100</xdr:rowOff>
    </xdr:to>
    <xdr:sp macro="" textlink="">
      <xdr:nvSpPr>
        <xdr:cNvPr id="364" name="Text Box 461">
          <a:extLst>
            <a:ext uri="{FF2B5EF4-FFF2-40B4-BE49-F238E27FC236}">
              <a16:creationId xmlns:a16="http://schemas.microsoft.com/office/drawing/2014/main" id="{00000000-0008-0000-0200-00006C010000}"/>
            </a:ext>
          </a:extLst>
        </xdr:cNvPr>
        <xdr:cNvSpPr txBox="1">
          <a:spLocks noChangeArrowheads="1"/>
        </xdr:cNvSpPr>
      </xdr:nvSpPr>
      <xdr:spPr bwMode="auto">
        <a:xfrm>
          <a:off x="1619250" y="92983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106</xdr:row>
      <xdr:rowOff>0</xdr:rowOff>
    </xdr:from>
    <xdr:to>
      <xdr:col>1</xdr:col>
      <xdr:colOff>495300</xdr:colOff>
      <xdr:row>106</xdr:row>
      <xdr:rowOff>38100</xdr:rowOff>
    </xdr:to>
    <xdr:sp macro="" textlink="">
      <xdr:nvSpPr>
        <xdr:cNvPr id="365" name="Text Box 462">
          <a:extLst>
            <a:ext uri="{FF2B5EF4-FFF2-40B4-BE49-F238E27FC236}">
              <a16:creationId xmlns:a16="http://schemas.microsoft.com/office/drawing/2014/main" id="{00000000-0008-0000-0200-00006D010000}"/>
            </a:ext>
          </a:extLst>
        </xdr:cNvPr>
        <xdr:cNvSpPr txBox="1">
          <a:spLocks noChangeArrowheads="1"/>
        </xdr:cNvSpPr>
      </xdr:nvSpPr>
      <xdr:spPr bwMode="auto">
        <a:xfrm>
          <a:off x="1619250" y="92983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106</xdr:row>
      <xdr:rowOff>0</xdr:rowOff>
    </xdr:from>
    <xdr:to>
      <xdr:col>1</xdr:col>
      <xdr:colOff>495300</xdr:colOff>
      <xdr:row>106</xdr:row>
      <xdr:rowOff>28574</xdr:rowOff>
    </xdr:to>
    <xdr:sp macro="" textlink="">
      <xdr:nvSpPr>
        <xdr:cNvPr id="366" name="Text Box 463">
          <a:extLst>
            <a:ext uri="{FF2B5EF4-FFF2-40B4-BE49-F238E27FC236}">
              <a16:creationId xmlns:a16="http://schemas.microsoft.com/office/drawing/2014/main" id="{00000000-0008-0000-0200-00006E010000}"/>
            </a:ext>
          </a:extLst>
        </xdr:cNvPr>
        <xdr:cNvSpPr txBox="1">
          <a:spLocks noChangeArrowheads="1"/>
        </xdr:cNvSpPr>
      </xdr:nvSpPr>
      <xdr:spPr bwMode="auto">
        <a:xfrm>
          <a:off x="1619250" y="931640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106</xdr:row>
      <xdr:rowOff>0</xdr:rowOff>
    </xdr:from>
    <xdr:to>
      <xdr:col>1</xdr:col>
      <xdr:colOff>495300</xdr:colOff>
      <xdr:row>106</xdr:row>
      <xdr:rowOff>38100</xdr:rowOff>
    </xdr:to>
    <xdr:sp macro="" textlink="">
      <xdr:nvSpPr>
        <xdr:cNvPr id="367" name="Text Box 464">
          <a:extLst>
            <a:ext uri="{FF2B5EF4-FFF2-40B4-BE49-F238E27FC236}">
              <a16:creationId xmlns:a16="http://schemas.microsoft.com/office/drawing/2014/main" id="{00000000-0008-0000-0200-00006F010000}"/>
            </a:ext>
          </a:extLst>
        </xdr:cNvPr>
        <xdr:cNvSpPr txBox="1">
          <a:spLocks noChangeArrowheads="1"/>
        </xdr:cNvSpPr>
      </xdr:nvSpPr>
      <xdr:spPr bwMode="auto">
        <a:xfrm>
          <a:off x="1619250" y="92983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106</xdr:row>
      <xdr:rowOff>0</xdr:rowOff>
    </xdr:from>
    <xdr:to>
      <xdr:col>1</xdr:col>
      <xdr:colOff>495300</xdr:colOff>
      <xdr:row>106</xdr:row>
      <xdr:rowOff>38100</xdr:rowOff>
    </xdr:to>
    <xdr:sp macro="" textlink="">
      <xdr:nvSpPr>
        <xdr:cNvPr id="368" name="Text Box 465">
          <a:extLst>
            <a:ext uri="{FF2B5EF4-FFF2-40B4-BE49-F238E27FC236}">
              <a16:creationId xmlns:a16="http://schemas.microsoft.com/office/drawing/2014/main" id="{00000000-0008-0000-0200-000070010000}"/>
            </a:ext>
          </a:extLst>
        </xdr:cNvPr>
        <xdr:cNvSpPr txBox="1">
          <a:spLocks noChangeArrowheads="1"/>
        </xdr:cNvSpPr>
      </xdr:nvSpPr>
      <xdr:spPr bwMode="auto">
        <a:xfrm>
          <a:off x="1619250" y="92983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106</xdr:row>
      <xdr:rowOff>0</xdr:rowOff>
    </xdr:from>
    <xdr:to>
      <xdr:col>1</xdr:col>
      <xdr:colOff>495300</xdr:colOff>
      <xdr:row>106</xdr:row>
      <xdr:rowOff>28574</xdr:rowOff>
    </xdr:to>
    <xdr:sp macro="" textlink="">
      <xdr:nvSpPr>
        <xdr:cNvPr id="369" name="Text Box 466">
          <a:extLst>
            <a:ext uri="{FF2B5EF4-FFF2-40B4-BE49-F238E27FC236}">
              <a16:creationId xmlns:a16="http://schemas.microsoft.com/office/drawing/2014/main" id="{00000000-0008-0000-0200-000071010000}"/>
            </a:ext>
          </a:extLst>
        </xdr:cNvPr>
        <xdr:cNvSpPr txBox="1">
          <a:spLocks noChangeArrowheads="1"/>
        </xdr:cNvSpPr>
      </xdr:nvSpPr>
      <xdr:spPr bwMode="auto">
        <a:xfrm>
          <a:off x="1619250" y="931640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106</xdr:row>
      <xdr:rowOff>0</xdr:rowOff>
    </xdr:from>
    <xdr:to>
      <xdr:col>1</xdr:col>
      <xdr:colOff>495300</xdr:colOff>
      <xdr:row>106</xdr:row>
      <xdr:rowOff>28574</xdr:rowOff>
    </xdr:to>
    <xdr:sp macro="" textlink="">
      <xdr:nvSpPr>
        <xdr:cNvPr id="370" name="Text Box 467">
          <a:extLst>
            <a:ext uri="{FF2B5EF4-FFF2-40B4-BE49-F238E27FC236}">
              <a16:creationId xmlns:a16="http://schemas.microsoft.com/office/drawing/2014/main" id="{00000000-0008-0000-0200-000072010000}"/>
            </a:ext>
          </a:extLst>
        </xdr:cNvPr>
        <xdr:cNvSpPr txBox="1">
          <a:spLocks noChangeArrowheads="1"/>
        </xdr:cNvSpPr>
      </xdr:nvSpPr>
      <xdr:spPr bwMode="auto">
        <a:xfrm>
          <a:off x="1619250" y="931640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106</xdr:row>
      <xdr:rowOff>0</xdr:rowOff>
    </xdr:from>
    <xdr:to>
      <xdr:col>1</xdr:col>
      <xdr:colOff>495300</xdr:colOff>
      <xdr:row>106</xdr:row>
      <xdr:rowOff>38100</xdr:rowOff>
    </xdr:to>
    <xdr:sp macro="" textlink="">
      <xdr:nvSpPr>
        <xdr:cNvPr id="371" name="Text Box 468">
          <a:extLst>
            <a:ext uri="{FF2B5EF4-FFF2-40B4-BE49-F238E27FC236}">
              <a16:creationId xmlns:a16="http://schemas.microsoft.com/office/drawing/2014/main" id="{00000000-0008-0000-0200-000073010000}"/>
            </a:ext>
          </a:extLst>
        </xdr:cNvPr>
        <xdr:cNvSpPr txBox="1">
          <a:spLocks noChangeArrowheads="1"/>
        </xdr:cNvSpPr>
      </xdr:nvSpPr>
      <xdr:spPr bwMode="auto">
        <a:xfrm>
          <a:off x="1619250" y="92983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106</xdr:row>
      <xdr:rowOff>0</xdr:rowOff>
    </xdr:from>
    <xdr:to>
      <xdr:col>1</xdr:col>
      <xdr:colOff>495300</xdr:colOff>
      <xdr:row>106</xdr:row>
      <xdr:rowOff>38100</xdr:rowOff>
    </xdr:to>
    <xdr:sp macro="" textlink="">
      <xdr:nvSpPr>
        <xdr:cNvPr id="372" name="Text Box 469">
          <a:extLst>
            <a:ext uri="{FF2B5EF4-FFF2-40B4-BE49-F238E27FC236}">
              <a16:creationId xmlns:a16="http://schemas.microsoft.com/office/drawing/2014/main" id="{00000000-0008-0000-0200-000074010000}"/>
            </a:ext>
          </a:extLst>
        </xdr:cNvPr>
        <xdr:cNvSpPr txBox="1">
          <a:spLocks noChangeArrowheads="1"/>
        </xdr:cNvSpPr>
      </xdr:nvSpPr>
      <xdr:spPr bwMode="auto">
        <a:xfrm>
          <a:off x="1619250" y="92983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106</xdr:row>
      <xdr:rowOff>0</xdr:rowOff>
    </xdr:from>
    <xdr:to>
      <xdr:col>1</xdr:col>
      <xdr:colOff>495300</xdr:colOff>
      <xdr:row>106</xdr:row>
      <xdr:rowOff>28574</xdr:rowOff>
    </xdr:to>
    <xdr:sp macro="" textlink="">
      <xdr:nvSpPr>
        <xdr:cNvPr id="373" name="Text Box 470">
          <a:extLst>
            <a:ext uri="{FF2B5EF4-FFF2-40B4-BE49-F238E27FC236}">
              <a16:creationId xmlns:a16="http://schemas.microsoft.com/office/drawing/2014/main" id="{00000000-0008-0000-0200-000075010000}"/>
            </a:ext>
          </a:extLst>
        </xdr:cNvPr>
        <xdr:cNvSpPr txBox="1">
          <a:spLocks noChangeArrowheads="1"/>
        </xdr:cNvSpPr>
      </xdr:nvSpPr>
      <xdr:spPr bwMode="auto">
        <a:xfrm>
          <a:off x="1619250" y="931640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106</xdr:row>
      <xdr:rowOff>0</xdr:rowOff>
    </xdr:from>
    <xdr:to>
      <xdr:col>1</xdr:col>
      <xdr:colOff>495300</xdr:colOff>
      <xdr:row>106</xdr:row>
      <xdr:rowOff>38100</xdr:rowOff>
    </xdr:to>
    <xdr:sp macro="" textlink="">
      <xdr:nvSpPr>
        <xdr:cNvPr id="374" name="Text Box 471">
          <a:extLst>
            <a:ext uri="{FF2B5EF4-FFF2-40B4-BE49-F238E27FC236}">
              <a16:creationId xmlns:a16="http://schemas.microsoft.com/office/drawing/2014/main" id="{00000000-0008-0000-0200-000076010000}"/>
            </a:ext>
          </a:extLst>
        </xdr:cNvPr>
        <xdr:cNvSpPr txBox="1">
          <a:spLocks noChangeArrowheads="1"/>
        </xdr:cNvSpPr>
      </xdr:nvSpPr>
      <xdr:spPr bwMode="auto">
        <a:xfrm>
          <a:off x="1619250" y="92983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106</xdr:row>
      <xdr:rowOff>0</xdr:rowOff>
    </xdr:from>
    <xdr:to>
      <xdr:col>1</xdr:col>
      <xdr:colOff>495300</xdr:colOff>
      <xdr:row>106</xdr:row>
      <xdr:rowOff>38100</xdr:rowOff>
    </xdr:to>
    <xdr:sp macro="" textlink="">
      <xdr:nvSpPr>
        <xdr:cNvPr id="375" name="Text Box 472">
          <a:extLst>
            <a:ext uri="{FF2B5EF4-FFF2-40B4-BE49-F238E27FC236}">
              <a16:creationId xmlns:a16="http://schemas.microsoft.com/office/drawing/2014/main" id="{00000000-0008-0000-0200-000077010000}"/>
            </a:ext>
          </a:extLst>
        </xdr:cNvPr>
        <xdr:cNvSpPr txBox="1">
          <a:spLocks noChangeArrowheads="1"/>
        </xdr:cNvSpPr>
      </xdr:nvSpPr>
      <xdr:spPr bwMode="auto">
        <a:xfrm>
          <a:off x="1619250" y="92983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106</xdr:row>
      <xdr:rowOff>0</xdr:rowOff>
    </xdr:from>
    <xdr:to>
      <xdr:col>1</xdr:col>
      <xdr:colOff>495300</xdr:colOff>
      <xdr:row>106</xdr:row>
      <xdr:rowOff>28574</xdr:rowOff>
    </xdr:to>
    <xdr:sp macro="" textlink="">
      <xdr:nvSpPr>
        <xdr:cNvPr id="376" name="Text Box 473">
          <a:extLst>
            <a:ext uri="{FF2B5EF4-FFF2-40B4-BE49-F238E27FC236}">
              <a16:creationId xmlns:a16="http://schemas.microsoft.com/office/drawing/2014/main" id="{00000000-0008-0000-0200-000078010000}"/>
            </a:ext>
          </a:extLst>
        </xdr:cNvPr>
        <xdr:cNvSpPr txBox="1">
          <a:spLocks noChangeArrowheads="1"/>
        </xdr:cNvSpPr>
      </xdr:nvSpPr>
      <xdr:spPr bwMode="auto">
        <a:xfrm>
          <a:off x="1619250" y="931640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106</xdr:row>
      <xdr:rowOff>0</xdr:rowOff>
    </xdr:from>
    <xdr:to>
      <xdr:col>1</xdr:col>
      <xdr:colOff>495300</xdr:colOff>
      <xdr:row>106</xdr:row>
      <xdr:rowOff>38100</xdr:rowOff>
    </xdr:to>
    <xdr:sp macro="" textlink="">
      <xdr:nvSpPr>
        <xdr:cNvPr id="377" name="Text Box 474">
          <a:extLst>
            <a:ext uri="{FF2B5EF4-FFF2-40B4-BE49-F238E27FC236}">
              <a16:creationId xmlns:a16="http://schemas.microsoft.com/office/drawing/2014/main" id="{00000000-0008-0000-0200-000079010000}"/>
            </a:ext>
          </a:extLst>
        </xdr:cNvPr>
        <xdr:cNvSpPr txBox="1">
          <a:spLocks noChangeArrowheads="1"/>
        </xdr:cNvSpPr>
      </xdr:nvSpPr>
      <xdr:spPr bwMode="auto">
        <a:xfrm>
          <a:off x="1619250" y="92983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106</xdr:row>
      <xdr:rowOff>0</xdr:rowOff>
    </xdr:from>
    <xdr:to>
      <xdr:col>1</xdr:col>
      <xdr:colOff>495300</xdr:colOff>
      <xdr:row>106</xdr:row>
      <xdr:rowOff>38100</xdr:rowOff>
    </xdr:to>
    <xdr:sp macro="" textlink="">
      <xdr:nvSpPr>
        <xdr:cNvPr id="378" name="Text Box 475">
          <a:extLst>
            <a:ext uri="{FF2B5EF4-FFF2-40B4-BE49-F238E27FC236}">
              <a16:creationId xmlns:a16="http://schemas.microsoft.com/office/drawing/2014/main" id="{00000000-0008-0000-0200-00007A010000}"/>
            </a:ext>
          </a:extLst>
        </xdr:cNvPr>
        <xdr:cNvSpPr txBox="1">
          <a:spLocks noChangeArrowheads="1"/>
        </xdr:cNvSpPr>
      </xdr:nvSpPr>
      <xdr:spPr bwMode="auto">
        <a:xfrm>
          <a:off x="1619250" y="92983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106</xdr:row>
      <xdr:rowOff>0</xdr:rowOff>
    </xdr:from>
    <xdr:to>
      <xdr:col>1</xdr:col>
      <xdr:colOff>495300</xdr:colOff>
      <xdr:row>106</xdr:row>
      <xdr:rowOff>28574</xdr:rowOff>
    </xdr:to>
    <xdr:sp macro="" textlink="">
      <xdr:nvSpPr>
        <xdr:cNvPr id="379" name="Text Box 476">
          <a:extLst>
            <a:ext uri="{FF2B5EF4-FFF2-40B4-BE49-F238E27FC236}">
              <a16:creationId xmlns:a16="http://schemas.microsoft.com/office/drawing/2014/main" id="{00000000-0008-0000-0200-00007B010000}"/>
            </a:ext>
          </a:extLst>
        </xdr:cNvPr>
        <xdr:cNvSpPr txBox="1">
          <a:spLocks noChangeArrowheads="1"/>
        </xdr:cNvSpPr>
      </xdr:nvSpPr>
      <xdr:spPr bwMode="auto">
        <a:xfrm>
          <a:off x="1619250" y="931640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106</xdr:row>
      <xdr:rowOff>0</xdr:rowOff>
    </xdr:from>
    <xdr:to>
      <xdr:col>1</xdr:col>
      <xdr:colOff>495300</xdr:colOff>
      <xdr:row>106</xdr:row>
      <xdr:rowOff>38100</xdr:rowOff>
    </xdr:to>
    <xdr:sp macro="" textlink="">
      <xdr:nvSpPr>
        <xdr:cNvPr id="380" name="Text Box 477">
          <a:extLst>
            <a:ext uri="{FF2B5EF4-FFF2-40B4-BE49-F238E27FC236}">
              <a16:creationId xmlns:a16="http://schemas.microsoft.com/office/drawing/2014/main" id="{00000000-0008-0000-0200-00007C010000}"/>
            </a:ext>
          </a:extLst>
        </xdr:cNvPr>
        <xdr:cNvSpPr txBox="1">
          <a:spLocks noChangeArrowheads="1"/>
        </xdr:cNvSpPr>
      </xdr:nvSpPr>
      <xdr:spPr bwMode="auto">
        <a:xfrm>
          <a:off x="1619250" y="933164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106</xdr:row>
      <xdr:rowOff>0</xdr:rowOff>
    </xdr:from>
    <xdr:to>
      <xdr:col>1</xdr:col>
      <xdr:colOff>495300</xdr:colOff>
      <xdr:row>106</xdr:row>
      <xdr:rowOff>38100</xdr:rowOff>
    </xdr:to>
    <xdr:sp macro="" textlink="">
      <xdr:nvSpPr>
        <xdr:cNvPr id="381" name="Text Box 478">
          <a:extLst>
            <a:ext uri="{FF2B5EF4-FFF2-40B4-BE49-F238E27FC236}">
              <a16:creationId xmlns:a16="http://schemas.microsoft.com/office/drawing/2014/main" id="{00000000-0008-0000-0200-00007D010000}"/>
            </a:ext>
          </a:extLst>
        </xdr:cNvPr>
        <xdr:cNvSpPr txBox="1">
          <a:spLocks noChangeArrowheads="1"/>
        </xdr:cNvSpPr>
      </xdr:nvSpPr>
      <xdr:spPr bwMode="auto">
        <a:xfrm>
          <a:off x="1619250" y="933164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106</xdr:row>
      <xdr:rowOff>0</xdr:rowOff>
    </xdr:from>
    <xdr:to>
      <xdr:col>1</xdr:col>
      <xdr:colOff>495300</xdr:colOff>
      <xdr:row>106</xdr:row>
      <xdr:rowOff>28577</xdr:rowOff>
    </xdr:to>
    <xdr:sp macro="" textlink="">
      <xdr:nvSpPr>
        <xdr:cNvPr id="382" name="Text Box 479">
          <a:extLst>
            <a:ext uri="{FF2B5EF4-FFF2-40B4-BE49-F238E27FC236}">
              <a16:creationId xmlns:a16="http://schemas.microsoft.com/office/drawing/2014/main" id="{00000000-0008-0000-0200-00007E010000}"/>
            </a:ext>
          </a:extLst>
        </xdr:cNvPr>
        <xdr:cNvSpPr txBox="1">
          <a:spLocks noChangeArrowheads="1"/>
        </xdr:cNvSpPr>
      </xdr:nvSpPr>
      <xdr:spPr bwMode="auto">
        <a:xfrm>
          <a:off x="1619250" y="934974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106</xdr:row>
      <xdr:rowOff>0</xdr:rowOff>
    </xdr:from>
    <xdr:to>
      <xdr:col>1</xdr:col>
      <xdr:colOff>495300</xdr:colOff>
      <xdr:row>106</xdr:row>
      <xdr:rowOff>38100</xdr:rowOff>
    </xdr:to>
    <xdr:sp macro="" textlink="">
      <xdr:nvSpPr>
        <xdr:cNvPr id="383" name="Text Box 480">
          <a:extLst>
            <a:ext uri="{FF2B5EF4-FFF2-40B4-BE49-F238E27FC236}">
              <a16:creationId xmlns:a16="http://schemas.microsoft.com/office/drawing/2014/main" id="{00000000-0008-0000-0200-00007F010000}"/>
            </a:ext>
          </a:extLst>
        </xdr:cNvPr>
        <xdr:cNvSpPr txBox="1">
          <a:spLocks noChangeArrowheads="1"/>
        </xdr:cNvSpPr>
      </xdr:nvSpPr>
      <xdr:spPr bwMode="auto">
        <a:xfrm>
          <a:off x="1619250" y="933164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106</xdr:row>
      <xdr:rowOff>0</xdr:rowOff>
    </xdr:from>
    <xdr:to>
      <xdr:col>1</xdr:col>
      <xdr:colOff>495300</xdr:colOff>
      <xdr:row>106</xdr:row>
      <xdr:rowOff>38100</xdr:rowOff>
    </xdr:to>
    <xdr:sp macro="" textlink="">
      <xdr:nvSpPr>
        <xdr:cNvPr id="384" name="Text Box 481">
          <a:extLst>
            <a:ext uri="{FF2B5EF4-FFF2-40B4-BE49-F238E27FC236}">
              <a16:creationId xmlns:a16="http://schemas.microsoft.com/office/drawing/2014/main" id="{00000000-0008-0000-0200-000080010000}"/>
            </a:ext>
          </a:extLst>
        </xdr:cNvPr>
        <xdr:cNvSpPr txBox="1">
          <a:spLocks noChangeArrowheads="1"/>
        </xdr:cNvSpPr>
      </xdr:nvSpPr>
      <xdr:spPr bwMode="auto">
        <a:xfrm>
          <a:off x="1619250" y="933164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106</xdr:row>
      <xdr:rowOff>0</xdr:rowOff>
    </xdr:from>
    <xdr:to>
      <xdr:col>1</xdr:col>
      <xdr:colOff>495300</xdr:colOff>
      <xdr:row>106</xdr:row>
      <xdr:rowOff>28577</xdr:rowOff>
    </xdr:to>
    <xdr:sp macro="" textlink="">
      <xdr:nvSpPr>
        <xdr:cNvPr id="385" name="Text Box 482">
          <a:extLst>
            <a:ext uri="{FF2B5EF4-FFF2-40B4-BE49-F238E27FC236}">
              <a16:creationId xmlns:a16="http://schemas.microsoft.com/office/drawing/2014/main" id="{00000000-0008-0000-0200-000081010000}"/>
            </a:ext>
          </a:extLst>
        </xdr:cNvPr>
        <xdr:cNvSpPr txBox="1">
          <a:spLocks noChangeArrowheads="1"/>
        </xdr:cNvSpPr>
      </xdr:nvSpPr>
      <xdr:spPr bwMode="auto">
        <a:xfrm>
          <a:off x="1619250" y="934974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106</xdr:row>
      <xdr:rowOff>0</xdr:rowOff>
    </xdr:from>
    <xdr:to>
      <xdr:col>1</xdr:col>
      <xdr:colOff>495300</xdr:colOff>
      <xdr:row>106</xdr:row>
      <xdr:rowOff>38100</xdr:rowOff>
    </xdr:to>
    <xdr:sp macro="" textlink="">
      <xdr:nvSpPr>
        <xdr:cNvPr id="386" name="Text Box 483">
          <a:extLst>
            <a:ext uri="{FF2B5EF4-FFF2-40B4-BE49-F238E27FC236}">
              <a16:creationId xmlns:a16="http://schemas.microsoft.com/office/drawing/2014/main" id="{00000000-0008-0000-0200-000082010000}"/>
            </a:ext>
          </a:extLst>
        </xdr:cNvPr>
        <xdr:cNvSpPr txBox="1">
          <a:spLocks noChangeArrowheads="1"/>
        </xdr:cNvSpPr>
      </xdr:nvSpPr>
      <xdr:spPr bwMode="auto">
        <a:xfrm>
          <a:off x="1619250" y="933164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106</xdr:row>
      <xdr:rowOff>0</xdr:rowOff>
    </xdr:from>
    <xdr:to>
      <xdr:col>1</xdr:col>
      <xdr:colOff>495300</xdr:colOff>
      <xdr:row>106</xdr:row>
      <xdr:rowOff>38100</xdr:rowOff>
    </xdr:to>
    <xdr:sp macro="" textlink="">
      <xdr:nvSpPr>
        <xdr:cNvPr id="387" name="Text Box 484">
          <a:extLst>
            <a:ext uri="{FF2B5EF4-FFF2-40B4-BE49-F238E27FC236}">
              <a16:creationId xmlns:a16="http://schemas.microsoft.com/office/drawing/2014/main" id="{00000000-0008-0000-0200-000083010000}"/>
            </a:ext>
          </a:extLst>
        </xdr:cNvPr>
        <xdr:cNvSpPr txBox="1">
          <a:spLocks noChangeArrowheads="1"/>
        </xdr:cNvSpPr>
      </xdr:nvSpPr>
      <xdr:spPr bwMode="auto">
        <a:xfrm>
          <a:off x="1619250" y="933164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106</xdr:row>
      <xdr:rowOff>0</xdr:rowOff>
    </xdr:from>
    <xdr:to>
      <xdr:col>1</xdr:col>
      <xdr:colOff>495300</xdr:colOff>
      <xdr:row>106</xdr:row>
      <xdr:rowOff>28577</xdr:rowOff>
    </xdr:to>
    <xdr:sp macro="" textlink="">
      <xdr:nvSpPr>
        <xdr:cNvPr id="388" name="Text Box 485">
          <a:extLst>
            <a:ext uri="{FF2B5EF4-FFF2-40B4-BE49-F238E27FC236}">
              <a16:creationId xmlns:a16="http://schemas.microsoft.com/office/drawing/2014/main" id="{00000000-0008-0000-0200-000084010000}"/>
            </a:ext>
          </a:extLst>
        </xdr:cNvPr>
        <xdr:cNvSpPr txBox="1">
          <a:spLocks noChangeArrowheads="1"/>
        </xdr:cNvSpPr>
      </xdr:nvSpPr>
      <xdr:spPr bwMode="auto">
        <a:xfrm>
          <a:off x="1619250" y="934974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106</xdr:row>
      <xdr:rowOff>0</xdr:rowOff>
    </xdr:from>
    <xdr:to>
      <xdr:col>1</xdr:col>
      <xdr:colOff>495300</xdr:colOff>
      <xdr:row>106</xdr:row>
      <xdr:rowOff>28577</xdr:rowOff>
    </xdr:to>
    <xdr:sp macro="" textlink="">
      <xdr:nvSpPr>
        <xdr:cNvPr id="389" name="Text Box 486">
          <a:extLst>
            <a:ext uri="{FF2B5EF4-FFF2-40B4-BE49-F238E27FC236}">
              <a16:creationId xmlns:a16="http://schemas.microsoft.com/office/drawing/2014/main" id="{00000000-0008-0000-0200-000085010000}"/>
            </a:ext>
          </a:extLst>
        </xdr:cNvPr>
        <xdr:cNvSpPr txBox="1">
          <a:spLocks noChangeArrowheads="1"/>
        </xdr:cNvSpPr>
      </xdr:nvSpPr>
      <xdr:spPr bwMode="auto">
        <a:xfrm>
          <a:off x="1619250" y="934974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106</xdr:row>
      <xdr:rowOff>0</xdr:rowOff>
    </xdr:from>
    <xdr:to>
      <xdr:col>1</xdr:col>
      <xdr:colOff>495300</xdr:colOff>
      <xdr:row>106</xdr:row>
      <xdr:rowOff>38100</xdr:rowOff>
    </xdr:to>
    <xdr:sp macro="" textlink="">
      <xdr:nvSpPr>
        <xdr:cNvPr id="390" name="Text Box 487">
          <a:extLst>
            <a:ext uri="{FF2B5EF4-FFF2-40B4-BE49-F238E27FC236}">
              <a16:creationId xmlns:a16="http://schemas.microsoft.com/office/drawing/2014/main" id="{00000000-0008-0000-0200-000086010000}"/>
            </a:ext>
          </a:extLst>
        </xdr:cNvPr>
        <xdr:cNvSpPr txBox="1">
          <a:spLocks noChangeArrowheads="1"/>
        </xdr:cNvSpPr>
      </xdr:nvSpPr>
      <xdr:spPr bwMode="auto">
        <a:xfrm>
          <a:off x="1619250" y="933164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106</xdr:row>
      <xdr:rowOff>0</xdr:rowOff>
    </xdr:from>
    <xdr:to>
      <xdr:col>1</xdr:col>
      <xdr:colOff>495300</xdr:colOff>
      <xdr:row>106</xdr:row>
      <xdr:rowOff>38100</xdr:rowOff>
    </xdr:to>
    <xdr:sp macro="" textlink="">
      <xdr:nvSpPr>
        <xdr:cNvPr id="391" name="Text Box 488">
          <a:extLst>
            <a:ext uri="{FF2B5EF4-FFF2-40B4-BE49-F238E27FC236}">
              <a16:creationId xmlns:a16="http://schemas.microsoft.com/office/drawing/2014/main" id="{00000000-0008-0000-0200-000087010000}"/>
            </a:ext>
          </a:extLst>
        </xdr:cNvPr>
        <xdr:cNvSpPr txBox="1">
          <a:spLocks noChangeArrowheads="1"/>
        </xdr:cNvSpPr>
      </xdr:nvSpPr>
      <xdr:spPr bwMode="auto">
        <a:xfrm>
          <a:off x="1619250" y="933164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106</xdr:row>
      <xdr:rowOff>0</xdr:rowOff>
    </xdr:from>
    <xdr:to>
      <xdr:col>1</xdr:col>
      <xdr:colOff>495300</xdr:colOff>
      <xdr:row>106</xdr:row>
      <xdr:rowOff>28577</xdr:rowOff>
    </xdr:to>
    <xdr:sp macro="" textlink="">
      <xdr:nvSpPr>
        <xdr:cNvPr id="392" name="Text Box 489">
          <a:extLst>
            <a:ext uri="{FF2B5EF4-FFF2-40B4-BE49-F238E27FC236}">
              <a16:creationId xmlns:a16="http://schemas.microsoft.com/office/drawing/2014/main" id="{00000000-0008-0000-0200-000088010000}"/>
            </a:ext>
          </a:extLst>
        </xdr:cNvPr>
        <xdr:cNvSpPr txBox="1">
          <a:spLocks noChangeArrowheads="1"/>
        </xdr:cNvSpPr>
      </xdr:nvSpPr>
      <xdr:spPr bwMode="auto">
        <a:xfrm>
          <a:off x="1619250" y="934974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106</xdr:row>
      <xdr:rowOff>0</xdr:rowOff>
    </xdr:from>
    <xdr:to>
      <xdr:col>1</xdr:col>
      <xdr:colOff>495300</xdr:colOff>
      <xdr:row>106</xdr:row>
      <xdr:rowOff>38100</xdr:rowOff>
    </xdr:to>
    <xdr:sp macro="" textlink="">
      <xdr:nvSpPr>
        <xdr:cNvPr id="393" name="Text Box 490">
          <a:extLst>
            <a:ext uri="{FF2B5EF4-FFF2-40B4-BE49-F238E27FC236}">
              <a16:creationId xmlns:a16="http://schemas.microsoft.com/office/drawing/2014/main" id="{00000000-0008-0000-0200-000089010000}"/>
            </a:ext>
          </a:extLst>
        </xdr:cNvPr>
        <xdr:cNvSpPr txBox="1">
          <a:spLocks noChangeArrowheads="1"/>
        </xdr:cNvSpPr>
      </xdr:nvSpPr>
      <xdr:spPr bwMode="auto">
        <a:xfrm>
          <a:off x="1619250" y="933164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106</xdr:row>
      <xdr:rowOff>0</xdr:rowOff>
    </xdr:from>
    <xdr:to>
      <xdr:col>1</xdr:col>
      <xdr:colOff>495300</xdr:colOff>
      <xdr:row>106</xdr:row>
      <xdr:rowOff>38100</xdr:rowOff>
    </xdr:to>
    <xdr:sp macro="" textlink="">
      <xdr:nvSpPr>
        <xdr:cNvPr id="394" name="Text Box 491">
          <a:extLst>
            <a:ext uri="{FF2B5EF4-FFF2-40B4-BE49-F238E27FC236}">
              <a16:creationId xmlns:a16="http://schemas.microsoft.com/office/drawing/2014/main" id="{00000000-0008-0000-0200-00008A010000}"/>
            </a:ext>
          </a:extLst>
        </xdr:cNvPr>
        <xdr:cNvSpPr txBox="1">
          <a:spLocks noChangeArrowheads="1"/>
        </xdr:cNvSpPr>
      </xdr:nvSpPr>
      <xdr:spPr bwMode="auto">
        <a:xfrm>
          <a:off x="1619250" y="933164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106</xdr:row>
      <xdr:rowOff>0</xdr:rowOff>
    </xdr:from>
    <xdr:to>
      <xdr:col>1</xdr:col>
      <xdr:colOff>495300</xdr:colOff>
      <xdr:row>106</xdr:row>
      <xdr:rowOff>28577</xdr:rowOff>
    </xdr:to>
    <xdr:sp macro="" textlink="">
      <xdr:nvSpPr>
        <xdr:cNvPr id="395" name="Text Box 492">
          <a:extLst>
            <a:ext uri="{FF2B5EF4-FFF2-40B4-BE49-F238E27FC236}">
              <a16:creationId xmlns:a16="http://schemas.microsoft.com/office/drawing/2014/main" id="{00000000-0008-0000-0200-00008B010000}"/>
            </a:ext>
          </a:extLst>
        </xdr:cNvPr>
        <xdr:cNvSpPr txBox="1">
          <a:spLocks noChangeArrowheads="1"/>
        </xdr:cNvSpPr>
      </xdr:nvSpPr>
      <xdr:spPr bwMode="auto">
        <a:xfrm>
          <a:off x="1619250" y="934974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106</xdr:row>
      <xdr:rowOff>0</xdr:rowOff>
    </xdr:from>
    <xdr:to>
      <xdr:col>1</xdr:col>
      <xdr:colOff>495300</xdr:colOff>
      <xdr:row>106</xdr:row>
      <xdr:rowOff>38100</xdr:rowOff>
    </xdr:to>
    <xdr:sp macro="" textlink="">
      <xdr:nvSpPr>
        <xdr:cNvPr id="396" name="Text Box 493">
          <a:extLst>
            <a:ext uri="{FF2B5EF4-FFF2-40B4-BE49-F238E27FC236}">
              <a16:creationId xmlns:a16="http://schemas.microsoft.com/office/drawing/2014/main" id="{00000000-0008-0000-0200-00008C010000}"/>
            </a:ext>
          </a:extLst>
        </xdr:cNvPr>
        <xdr:cNvSpPr txBox="1">
          <a:spLocks noChangeArrowheads="1"/>
        </xdr:cNvSpPr>
      </xdr:nvSpPr>
      <xdr:spPr bwMode="auto">
        <a:xfrm>
          <a:off x="1619250" y="933164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106</xdr:row>
      <xdr:rowOff>0</xdr:rowOff>
    </xdr:from>
    <xdr:to>
      <xdr:col>1</xdr:col>
      <xdr:colOff>495300</xdr:colOff>
      <xdr:row>106</xdr:row>
      <xdr:rowOff>38100</xdr:rowOff>
    </xdr:to>
    <xdr:sp macro="" textlink="">
      <xdr:nvSpPr>
        <xdr:cNvPr id="397" name="Text Box 494">
          <a:extLst>
            <a:ext uri="{FF2B5EF4-FFF2-40B4-BE49-F238E27FC236}">
              <a16:creationId xmlns:a16="http://schemas.microsoft.com/office/drawing/2014/main" id="{00000000-0008-0000-0200-00008D010000}"/>
            </a:ext>
          </a:extLst>
        </xdr:cNvPr>
        <xdr:cNvSpPr txBox="1">
          <a:spLocks noChangeArrowheads="1"/>
        </xdr:cNvSpPr>
      </xdr:nvSpPr>
      <xdr:spPr bwMode="auto">
        <a:xfrm>
          <a:off x="1619250" y="933164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106</xdr:row>
      <xdr:rowOff>0</xdr:rowOff>
    </xdr:from>
    <xdr:to>
      <xdr:col>1</xdr:col>
      <xdr:colOff>495300</xdr:colOff>
      <xdr:row>106</xdr:row>
      <xdr:rowOff>28577</xdr:rowOff>
    </xdr:to>
    <xdr:sp macro="" textlink="">
      <xdr:nvSpPr>
        <xdr:cNvPr id="398" name="Text Box 495">
          <a:extLst>
            <a:ext uri="{FF2B5EF4-FFF2-40B4-BE49-F238E27FC236}">
              <a16:creationId xmlns:a16="http://schemas.microsoft.com/office/drawing/2014/main" id="{00000000-0008-0000-0200-00008E010000}"/>
            </a:ext>
          </a:extLst>
        </xdr:cNvPr>
        <xdr:cNvSpPr txBox="1">
          <a:spLocks noChangeArrowheads="1"/>
        </xdr:cNvSpPr>
      </xdr:nvSpPr>
      <xdr:spPr bwMode="auto">
        <a:xfrm>
          <a:off x="1619250" y="934974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106</xdr:row>
      <xdr:rowOff>0</xdr:rowOff>
    </xdr:from>
    <xdr:to>
      <xdr:col>1</xdr:col>
      <xdr:colOff>495300</xdr:colOff>
      <xdr:row>106</xdr:row>
      <xdr:rowOff>28577</xdr:rowOff>
    </xdr:to>
    <xdr:sp macro="" textlink="">
      <xdr:nvSpPr>
        <xdr:cNvPr id="399" name="Text Box 496">
          <a:extLst>
            <a:ext uri="{FF2B5EF4-FFF2-40B4-BE49-F238E27FC236}">
              <a16:creationId xmlns:a16="http://schemas.microsoft.com/office/drawing/2014/main" id="{00000000-0008-0000-0200-00008F010000}"/>
            </a:ext>
          </a:extLst>
        </xdr:cNvPr>
        <xdr:cNvSpPr txBox="1">
          <a:spLocks noChangeArrowheads="1"/>
        </xdr:cNvSpPr>
      </xdr:nvSpPr>
      <xdr:spPr bwMode="auto">
        <a:xfrm>
          <a:off x="1619250" y="934974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106</xdr:row>
      <xdr:rowOff>0</xdr:rowOff>
    </xdr:from>
    <xdr:to>
      <xdr:col>1</xdr:col>
      <xdr:colOff>495300</xdr:colOff>
      <xdr:row>106</xdr:row>
      <xdr:rowOff>38100</xdr:rowOff>
    </xdr:to>
    <xdr:sp macro="" textlink="">
      <xdr:nvSpPr>
        <xdr:cNvPr id="400" name="Text Box 497">
          <a:extLst>
            <a:ext uri="{FF2B5EF4-FFF2-40B4-BE49-F238E27FC236}">
              <a16:creationId xmlns:a16="http://schemas.microsoft.com/office/drawing/2014/main" id="{00000000-0008-0000-0200-000090010000}"/>
            </a:ext>
          </a:extLst>
        </xdr:cNvPr>
        <xdr:cNvSpPr txBox="1">
          <a:spLocks noChangeArrowheads="1"/>
        </xdr:cNvSpPr>
      </xdr:nvSpPr>
      <xdr:spPr bwMode="auto">
        <a:xfrm>
          <a:off x="1619250" y="933164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106</xdr:row>
      <xdr:rowOff>0</xdr:rowOff>
    </xdr:from>
    <xdr:to>
      <xdr:col>1</xdr:col>
      <xdr:colOff>495300</xdr:colOff>
      <xdr:row>106</xdr:row>
      <xdr:rowOff>38100</xdr:rowOff>
    </xdr:to>
    <xdr:sp macro="" textlink="">
      <xdr:nvSpPr>
        <xdr:cNvPr id="401" name="Text Box 498">
          <a:extLst>
            <a:ext uri="{FF2B5EF4-FFF2-40B4-BE49-F238E27FC236}">
              <a16:creationId xmlns:a16="http://schemas.microsoft.com/office/drawing/2014/main" id="{00000000-0008-0000-0200-000091010000}"/>
            </a:ext>
          </a:extLst>
        </xdr:cNvPr>
        <xdr:cNvSpPr txBox="1">
          <a:spLocks noChangeArrowheads="1"/>
        </xdr:cNvSpPr>
      </xdr:nvSpPr>
      <xdr:spPr bwMode="auto">
        <a:xfrm>
          <a:off x="1619250" y="933164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106</xdr:row>
      <xdr:rowOff>0</xdr:rowOff>
    </xdr:from>
    <xdr:to>
      <xdr:col>1</xdr:col>
      <xdr:colOff>495300</xdr:colOff>
      <xdr:row>106</xdr:row>
      <xdr:rowOff>28577</xdr:rowOff>
    </xdr:to>
    <xdr:sp macro="" textlink="">
      <xdr:nvSpPr>
        <xdr:cNvPr id="402" name="Text Box 499">
          <a:extLst>
            <a:ext uri="{FF2B5EF4-FFF2-40B4-BE49-F238E27FC236}">
              <a16:creationId xmlns:a16="http://schemas.microsoft.com/office/drawing/2014/main" id="{00000000-0008-0000-0200-000092010000}"/>
            </a:ext>
          </a:extLst>
        </xdr:cNvPr>
        <xdr:cNvSpPr txBox="1">
          <a:spLocks noChangeArrowheads="1"/>
        </xdr:cNvSpPr>
      </xdr:nvSpPr>
      <xdr:spPr bwMode="auto">
        <a:xfrm>
          <a:off x="1619250" y="934974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106</xdr:row>
      <xdr:rowOff>0</xdr:rowOff>
    </xdr:from>
    <xdr:to>
      <xdr:col>1</xdr:col>
      <xdr:colOff>495300</xdr:colOff>
      <xdr:row>106</xdr:row>
      <xdr:rowOff>38100</xdr:rowOff>
    </xdr:to>
    <xdr:sp macro="" textlink="">
      <xdr:nvSpPr>
        <xdr:cNvPr id="403" name="Text Box 500">
          <a:extLst>
            <a:ext uri="{FF2B5EF4-FFF2-40B4-BE49-F238E27FC236}">
              <a16:creationId xmlns:a16="http://schemas.microsoft.com/office/drawing/2014/main" id="{00000000-0008-0000-0200-000093010000}"/>
            </a:ext>
          </a:extLst>
        </xdr:cNvPr>
        <xdr:cNvSpPr txBox="1">
          <a:spLocks noChangeArrowheads="1"/>
        </xdr:cNvSpPr>
      </xdr:nvSpPr>
      <xdr:spPr bwMode="auto">
        <a:xfrm>
          <a:off x="1619250" y="933164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106</xdr:row>
      <xdr:rowOff>0</xdr:rowOff>
    </xdr:from>
    <xdr:to>
      <xdr:col>1</xdr:col>
      <xdr:colOff>495300</xdr:colOff>
      <xdr:row>106</xdr:row>
      <xdr:rowOff>38100</xdr:rowOff>
    </xdr:to>
    <xdr:sp macro="" textlink="">
      <xdr:nvSpPr>
        <xdr:cNvPr id="404" name="Text Box 501">
          <a:extLst>
            <a:ext uri="{FF2B5EF4-FFF2-40B4-BE49-F238E27FC236}">
              <a16:creationId xmlns:a16="http://schemas.microsoft.com/office/drawing/2014/main" id="{00000000-0008-0000-0200-000094010000}"/>
            </a:ext>
          </a:extLst>
        </xdr:cNvPr>
        <xdr:cNvSpPr txBox="1">
          <a:spLocks noChangeArrowheads="1"/>
        </xdr:cNvSpPr>
      </xdr:nvSpPr>
      <xdr:spPr bwMode="auto">
        <a:xfrm>
          <a:off x="1619250" y="933164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106</xdr:row>
      <xdr:rowOff>0</xdr:rowOff>
    </xdr:from>
    <xdr:to>
      <xdr:col>1</xdr:col>
      <xdr:colOff>495300</xdr:colOff>
      <xdr:row>106</xdr:row>
      <xdr:rowOff>28577</xdr:rowOff>
    </xdr:to>
    <xdr:sp macro="" textlink="">
      <xdr:nvSpPr>
        <xdr:cNvPr id="405" name="Text Box 502">
          <a:extLst>
            <a:ext uri="{FF2B5EF4-FFF2-40B4-BE49-F238E27FC236}">
              <a16:creationId xmlns:a16="http://schemas.microsoft.com/office/drawing/2014/main" id="{00000000-0008-0000-0200-000095010000}"/>
            </a:ext>
          </a:extLst>
        </xdr:cNvPr>
        <xdr:cNvSpPr txBox="1">
          <a:spLocks noChangeArrowheads="1"/>
        </xdr:cNvSpPr>
      </xdr:nvSpPr>
      <xdr:spPr bwMode="auto">
        <a:xfrm>
          <a:off x="1619250" y="934974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106</xdr:row>
      <xdr:rowOff>0</xdr:rowOff>
    </xdr:from>
    <xdr:to>
      <xdr:col>1</xdr:col>
      <xdr:colOff>495300</xdr:colOff>
      <xdr:row>106</xdr:row>
      <xdr:rowOff>38100</xdr:rowOff>
    </xdr:to>
    <xdr:sp macro="" textlink="">
      <xdr:nvSpPr>
        <xdr:cNvPr id="406" name="Text Box 503">
          <a:extLst>
            <a:ext uri="{FF2B5EF4-FFF2-40B4-BE49-F238E27FC236}">
              <a16:creationId xmlns:a16="http://schemas.microsoft.com/office/drawing/2014/main" id="{00000000-0008-0000-0200-000096010000}"/>
            </a:ext>
          </a:extLst>
        </xdr:cNvPr>
        <xdr:cNvSpPr txBox="1">
          <a:spLocks noChangeArrowheads="1"/>
        </xdr:cNvSpPr>
      </xdr:nvSpPr>
      <xdr:spPr bwMode="auto">
        <a:xfrm>
          <a:off x="1619250" y="933164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106</xdr:row>
      <xdr:rowOff>0</xdr:rowOff>
    </xdr:from>
    <xdr:to>
      <xdr:col>1</xdr:col>
      <xdr:colOff>495300</xdr:colOff>
      <xdr:row>106</xdr:row>
      <xdr:rowOff>38100</xdr:rowOff>
    </xdr:to>
    <xdr:sp macro="" textlink="">
      <xdr:nvSpPr>
        <xdr:cNvPr id="407" name="Text Box 504">
          <a:extLst>
            <a:ext uri="{FF2B5EF4-FFF2-40B4-BE49-F238E27FC236}">
              <a16:creationId xmlns:a16="http://schemas.microsoft.com/office/drawing/2014/main" id="{00000000-0008-0000-0200-000097010000}"/>
            </a:ext>
          </a:extLst>
        </xdr:cNvPr>
        <xdr:cNvSpPr txBox="1">
          <a:spLocks noChangeArrowheads="1"/>
        </xdr:cNvSpPr>
      </xdr:nvSpPr>
      <xdr:spPr bwMode="auto">
        <a:xfrm>
          <a:off x="1619250" y="933164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106</xdr:row>
      <xdr:rowOff>0</xdr:rowOff>
    </xdr:from>
    <xdr:to>
      <xdr:col>1</xdr:col>
      <xdr:colOff>495300</xdr:colOff>
      <xdr:row>106</xdr:row>
      <xdr:rowOff>28577</xdr:rowOff>
    </xdr:to>
    <xdr:sp macro="" textlink="">
      <xdr:nvSpPr>
        <xdr:cNvPr id="408" name="Text Box 505">
          <a:extLst>
            <a:ext uri="{FF2B5EF4-FFF2-40B4-BE49-F238E27FC236}">
              <a16:creationId xmlns:a16="http://schemas.microsoft.com/office/drawing/2014/main" id="{00000000-0008-0000-0200-000098010000}"/>
            </a:ext>
          </a:extLst>
        </xdr:cNvPr>
        <xdr:cNvSpPr txBox="1">
          <a:spLocks noChangeArrowheads="1"/>
        </xdr:cNvSpPr>
      </xdr:nvSpPr>
      <xdr:spPr bwMode="auto">
        <a:xfrm>
          <a:off x="1619250" y="934974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106</xdr:row>
      <xdr:rowOff>0</xdr:rowOff>
    </xdr:from>
    <xdr:to>
      <xdr:col>1</xdr:col>
      <xdr:colOff>495300</xdr:colOff>
      <xdr:row>106</xdr:row>
      <xdr:rowOff>38100</xdr:rowOff>
    </xdr:to>
    <xdr:sp macro="" textlink="">
      <xdr:nvSpPr>
        <xdr:cNvPr id="409" name="Text Box 506">
          <a:extLst>
            <a:ext uri="{FF2B5EF4-FFF2-40B4-BE49-F238E27FC236}">
              <a16:creationId xmlns:a16="http://schemas.microsoft.com/office/drawing/2014/main" id="{00000000-0008-0000-0200-000099010000}"/>
            </a:ext>
          </a:extLst>
        </xdr:cNvPr>
        <xdr:cNvSpPr txBox="1">
          <a:spLocks noChangeArrowheads="1"/>
        </xdr:cNvSpPr>
      </xdr:nvSpPr>
      <xdr:spPr bwMode="auto">
        <a:xfrm>
          <a:off x="1619250" y="936498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106</xdr:row>
      <xdr:rowOff>0</xdr:rowOff>
    </xdr:from>
    <xdr:to>
      <xdr:col>1</xdr:col>
      <xdr:colOff>495300</xdr:colOff>
      <xdr:row>106</xdr:row>
      <xdr:rowOff>38100</xdr:rowOff>
    </xdr:to>
    <xdr:sp macro="" textlink="">
      <xdr:nvSpPr>
        <xdr:cNvPr id="410" name="Text Box 507">
          <a:extLst>
            <a:ext uri="{FF2B5EF4-FFF2-40B4-BE49-F238E27FC236}">
              <a16:creationId xmlns:a16="http://schemas.microsoft.com/office/drawing/2014/main" id="{00000000-0008-0000-0200-00009A010000}"/>
            </a:ext>
          </a:extLst>
        </xdr:cNvPr>
        <xdr:cNvSpPr txBox="1">
          <a:spLocks noChangeArrowheads="1"/>
        </xdr:cNvSpPr>
      </xdr:nvSpPr>
      <xdr:spPr bwMode="auto">
        <a:xfrm>
          <a:off x="1619250" y="936498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106</xdr:row>
      <xdr:rowOff>0</xdr:rowOff>
    </xdr:from>
    <xdr:to>
      <xdr:col>1</xdr:col>
      <xdr:colOff>495300</xdr:colOff>
      <xdr:row>106</xdr:row>
      <xdr:rowOff>28574</xdr:rowOff>
    </xdr:to>
    <xdr:sp macro="" textlink="">
      <xdr:nvSpPr>
        <xdr:cNvPr id="411" name="Text Box 508">
          <a:extLst>
            <a:ext uri="{FF2B5EF4-FFF2-40B4-BE49-F238E27FC236}">
              <a16:creationId xmlns:a16="http://schemas.microsoft.com/office/drawing/2014/main" id="{00000000-0008-0000-0200-00009B010000}"/>
            </a:ext>
          </a:extLst>
        </xdr:cNvPr>
        <xdr:cNvSpPr txBox="1">
          <a:spLocks noChangeArrowheads="1"/>
        </xdr:cNvSpPr>
      </xdr:nvSpPr>
      <xdr:spPr bwMode="auto">
        <a:xfrm>
          <a:off x="1619250" y="938307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106</xdr:row>
      <xdr:rowOff>0</xdr:rowOff>
    </xdr:from>
    <xdr:to>
      <xdr:col>1</xdr:col>
      <xdr:colOff>495300</xdr:colOff>
      <xdr:row>106</xdr:row>
      <xdr:rowOff>38100</xdr:rowOff>
    </xdr:to>
    <xdr:sp macro="" textlink="">
      <xdr:nvSpPr>
        <xdr:cNvPr id="412" name="Text Box 509">
          <a:extLst>
            <a:ext uri="{FF2B5EF4-FFF2-40B4-BE49-F238E27FC236}">
              <a16:creationId xmlns:a16="http://schemas.microsoft.com/office/drawing/2014/main" id="{00000000-0008-0000-0200-00009C010000}"/>
            </a:ext>
          </a:extLst>
        </xdr:cNvPr>
        <xdr:cNvSpPr txBox="1">
          <a:spLocks noChangeArrowheads="1"/>
        </xdr:cNvSpPr>
      </xdr:nvSpPr>
      <xdr:spPr bwMode="auto">
        <a:xfrm>
          <a:off x="1619250" y="936498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106</xdr:row>
      <xdr:rowOff>0</xdr:rowOff>
    </xdr:from>
    <xdr:to>
      <xdr:col>1</xdr:col>
      <xdr:colOff>495300</xdr:colOff>
      <xdr:row>106</xdr:row>
      <xdr:rowOff>38100</xdr:rowOff>
    </xdr:to>
    <xdr:sp macro="" textlink="">
      <xdr:nvSpPr>
        <xdr:cNvPr id="413" name="Text Box 510">
          <a:extLst>
            <a:ext uri="{FF2B5EF4-FFF2-40B4-BE49-F238E27FC236}">
              <a16:creationId xmlns:a16="http://schemas.microsoft.com/office/drawing/2014/main" id="{00000000-0008-0000-0200-00009D010000}"/>
            </a:ext>
          </a:extLst>
        </xdr:cNvPr>
        <xdr:cNvSpPr txBox="1">
          <a:spLocks noChangeArrowheads="1"/>
        </xdr:cNvSpPr>
      </xdr:nvSpPr>
      <xdr:spPr bwMode="auto">
        <a:xfrm>
          <a:off x="1619250" y="936498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106</xdr:row>
      <xdr:rowOff>0</xdr:rowOff>
    </xdr:from>
    <xdr:to>
      <xdr:col>1</xdr:col>
      <xdr:colOff>495300</xdr:colOff>
      <xdr:row>106</xdr:row>
      <xdr:rowOff>28574</xdr:rowOff>
    </xdr:to>
    <xdr:sp macro="" textlink="">
      <xdr:nvSpPr>
        <xdr:cNvPr id="414" name="Text Box 511">
          <a:extLst>
            <a:ext uri="{FF2B5EF4-FFF2-40B4-BE49-F238E27FC236}">
              <a16:creationId xmlns:a16="http://schemas.microsoft.com/office/drawing/2014/main" id="{00000000-0008-0000-0200-00009E010000}"/>
            </a:ext>
          </a:extLst>
        </xdr:cNvPr>
        <xdr:cNvSpPr txBox="1">
          <a:spLocks noChangeArrowheads="1"/>
        </xdr:cNvSpPr>
      </xdr:nvSpPr>
      <xdr:spPr bwMode="auto">
        <a:xfrm>
          <a:off x="1619250" y="938307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106</xdr:row>
      <xdr:rowOff>0</xdr:rowOff>
    </xdr:from>
    <xdr:to>
      <xdr:col>1</xdr:col>
      <xdr:colOff>495300</xdr:colOff>
      <xdr:row>106</xdr:row>
      <xdr:rowOff>38100</xdr:rowOff>
    </xdr:to>
    <xdr:sp macro="" textlink="">
      <xdr:nvSpPr>
        <xdr:cNvPr id="415" name="Text Box 512">
          <a:extLst>
            <a:ext uri="{FF2B5EF4-FFF2-40B4-BE49-F238E27FC236}">
              <a16:creationId xmlns:a16="http://schemas.microsoft.com/office/drawing/2014/main" id="{00000000-0008-0000-0200-00009F010000}"/>
            </a:ext>
          </a:extLst>
        </xdr:cNvPr>
        <xdr:cNvSpPr txBox="1">
          <a:spLocks noChangeArrowheads="1"/>
        </xdr:cNvSpPr>
      </xdr:nvSpPr>
      <xdr:spPr bwMode="auto">
        <a:xfrm>
          <a:off x="1619250" y="936498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106</xdr:row>
      <xdr:rowOff>0</xdr:rowOff>
    </xdr:from>
    <xdr:to>
      <xdr:col>1</xdr:col>
      <xdr:colOff>495300</xdr:colOff>
      <xdr:row>106</xdr:row>
      <xdr:rowOff>38100</xdr:rowOff>
    </xdr:to>
    <xdr:sp macro="" textlink="">
      <xdr:nvSpPr>
        <xdr:cNvPr id="416" name="Text Box 513">
          <a:extLst>
            <a:ext uri="{FF2B5EF4-FFF2-40B4-BE49-F238E27FC236}">
              <a16:creationId xmlns:a16="http://schemas.microsoft.com/office/drawing/2014/main" id="{00000000-0008-0000-0200-0000A0010000}"/>
            </a:ext>
          </a:extLst>
        </xdr:cNvPr>
        <xdr:cNvSpPr txBox="1">
          <a:spLocks noChangeArrowheads="1"/>
        </xdr:cNvSpPr>
      </xdr:nvSpPr>
      <xdr:spPr bwMode="auto">
        <a:xfrm>
          <a:off x="1619250" y="936498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106</xdr:row>
      <xdr:rowOff>0</xdr:rowOff>
    </xdr:from>
    <xdr:to>
      <xdr:col>1</xdr:col>
      <xdr:colOff>495300</xdr:colOff>
      <xdr:row>106</xdr:row>
      <xdr:rowOff>28574</xdr:rowOff>
    </xdr:to>
    <xdr:sp macro="" textlink="">
      <xdr:nvSpPr>
        <xdr:cNvPr id="417" name="Text Box 514">
          <a:extLst>
            <a:ext uri="{FF2B5EF4-FFF2-40B4-BE49-F238E27FC236}">
              <a16:creationId xmlns:a16="http://schemas.microsoft.com/office/drawing/2014/main" id="{00000000-0008-0000-0200-0000A1010000}"/>
            </a:ext>
          </a:extLst>
        </xdr:cNvPr>
        <xdr:cNvSpPr txBox="1">
          <a:spLocks noChangeArrowheads="1"/>
        </xdr:cNvSpPr>
      </xdr:nvSpPr>
      <xdr:spPr bwMode="auto">
        <a:xfrm>
          <a:off x="1619250" y="938307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106</xdr:row>
      <xdr:rowOff>0</xdr:rowOff>
    </xdr:from>
    <xdr:to>
      <xdr:col>1</xdr:col>
      <xdr:colOff>495300</xdr:colOff>
      <xdr:row>106</xdr:row>
      <xdr:rowOff>28574</xdr:rowOff>
    </xdr:to>
    <xdr:sp macro="" textlink="">
      <xdr:nvSpPr>
        <xdr:cNvPr id="418" name="Text Box 515">
          <a:extLst>
            <a:ext uri="{FF2B5EF4-FFF2-40B4-BE49-F238E27FC236}">
              <a16:creationId xmlns:a16="http://schemas.microsoft.com/office/drawing/2014/main" id="{00000000-0008-0000-0200-0000A2010000}"/>
            </a:ext>
          </a:extLst>
        </xdr:cNvPr>
        <xdr:cNvSpPr txBox="1">
          <a:spLocks noChangeArrowheads="1"/>
        </xdr:cNvSpPr>
      </xdr:nvSpPr>
      <xdr:spPr bwMode="auto">
        <a:xfrm>
          <a:off x="1619250" y="938307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106</xdr:row>
      <xdr:rowOff>0</xdr:rowOff>
    </xdr:from>
    <xdr:to>
      <xdr:col>1</xdr:col>
      <xdr:colOff>495300</xdr:colOff>
      <xdr:row>106</xdr:row>
      <xdr:rowOff>38100</xdr:rowOff>
    </xdr:to>
    <xdr:sp macro="" textlink="">
      <xdr:nvSpPr>
        <xdr:cNvPr id="419" name="Text Box 516">
          <a:extLst>
            <a:ext uri="{FF2B5EF4-FFF2-40B4-BE49-F238E27FC236}">
              <a16:creationId xmlns:a16="http://schemas.microsoft.com/office/drawing/2014/main" id="{00000000-0008-0000-0200-0000A3010000}"/>
            </a:ext>
          </a:extLst>
        </xdr:cNvPr>
        <xdr:cNvSpPr txBox="1">
          <a:spLocks noChangeArrowheads="1"/>
        </xdr:cNvSpPr>
      </xdr:nvSpPr>
      <xdr:spPr bwMode="auto">
        <a:xfrm>
          <a:off x="1619250" y="936498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106</xdr:row>
      <xdr:rowOff>0</xdr:rowOff>
    </xdr:from>
    <xdr:to>
      <xdr:col>1</xdr:col>
      <xdr:colOff>495300</xdr:colOff>
      <xdr:row>106</xdr:row>
      <xdr:rowOff>38100</xdr:rowOff>
    </xdr:to>
    <xdr:sp macro="" textlink="">
      <xdr:nvSpPr>
        <xdr:cNvPr id="420" name="Text Box 517">
          <a:extLst>
            <a:ext uri="{FF2B5EF4-FFF2-40B4-BE49-F238E27FC236}">
              <a16:creationId xmlns:a16="http://schemas.microsoft.com/office/drawing/2014/main" id="{00000000-0008-0000-0200-0000A4010000}"/>
            </a:ext>
          </a:extLst>
        </xdr:cNvPr>
        <xdr:cNvSpPr txBox="1">
          <a:spLocks noChangeArrowheads="1"/>
        </xdr:cNvSpPr>
      </xdr:nvSpPr>
      <xdr:spPr bwMode="auto">
        <a:xfrm>
          <a:off x="1619250" y="936498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106</xdr:row>
      <xdr:rowOff>0</xdr:rowOff>
    </xdr:from>
    <xdr:to>
      <xdr:col>1</xdr:col>
      <xdr:colOff>495300</xdr:colOff>
      <xdr:row>106</xdr:row>
      <xdr:rowOff>28574</xdr:rowOff>
    </xdr:to>
    <xdr:sp macro="" textlink="">
      <xdr:nvSpPr>
        <xdr:cNvPr id="421" name="Text Box 518">
          <a:extLst>
            <a:ext uri="{FF2B5EF4-FFF2-40B4-BE49-F238E27FC236}">
              <a16:creationId xmlns:a16="http://schemas.microsoft.com/office/drawing/2014/main" id="{00000000-0008-0000-0200-0000A5010000}"/>
            </a:ext>
          </a:extLst>
        </xdr:cNvPr>
        <xdr:cNvSpPr txBox="1">
          <a:spLocks noChangeArrowheads="1"/>
        </xdr:cNvSpPr>
      </xdr:nvSpPr>
      <xdr:spPr bwMode="auto">
        <a:xfrm>
          <a:off x="1619250" y="938307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106</xdr:row>
      <xdr:rowOff>0</xdr:rowOff>
    </xdr:from>
    <xdr:to>
      <xdr:col>1</xdr:col>
      <xdr:colOff>495300</xdr:colOff>
      <xdr:row>106</xdr:row>
      <xdr:rowOff>38100</xdr:rowOff>
    </xdr:to>
    <xdr:sp macro="" textlink="">
      <xdr:nvSpPr>
        <xdr:cNvPr id="422" name="Text Box 519">
          <a:extLst>
            <a:ext uri="{FF2B5EF4-FFF2-40B4-BE49-F238E27FC236}">
              <a16:creationId xmlns:a16="http://schemas.microsoft.com/office/drawing/2014/main" id="{00000000-0008-0000-0200-0000A6010000}"/>
            </a:ext>
          </a:extLst>
        </xdr:cNvPr>
        <xdr:cNvSpPr txBox="1">
          <a:spLocks noChangeArrowheads="1"/>
        </xdr:cNvSpPr>
      </xdr:nvSpPr>
      <xdr:spPr bwMode="auto">
        <a:xfrm>
          <a:off x="1619250" y="936498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106</xdr:row>
      <xdr:rowOff>0</xdr:rowOff>
    </xdr:from>
    <xdr:to>
      <xdr:col>1</xdr:col>
      <xdr:colOff>495300</xdr:colOff>
      <xdr:row>106</xdr:row>
      <xdr:rowOff>38100</xdr:rowOff>
    </xdr:to>
    <xdr:sp macro="" textlink="">
      <xdr:nvSpPr>
        <xdr:cNvPr id="423" name="Text Box 520">
          <a:extLst>
            <a:ext uri="{FF2B5EF4-FFF2-40B4-BE49-F238E27FC236}">
              <a16:creationId xmlns:a16="http://schemas.microsoft.com/office/drawing/2014/main" id="{00000000-0008-0000-0200-0000A7010000}"/>
            </a:ext>
          </a:extLst>
        </xdr:cNvPr>
        <xdr:cNvSpPr txBox="1">
          <a:spLocks noChangeArrowheads="1"/>
        </xdr:cNvSpPr>
      </xdr:nvSpPr>
      <xdr:spPr bwMode="auto">
        <a:xfrm>
          <a:off x="1619250" y="936498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106</xdr:row>
      <xdr:rowOff>0</xdr:rowOff>
    </xdr:from>
    <xdr:to>
      <xdr:col>1</xdr:col>
      <xdr:colOff>495300</xdr:colOff>
      <xdr:row>106</xdr:row>
      <xdr:rowOff>28574</xdr:rowOff>
    </xdr:to>
    <xdr:sp macro="" textlink="">
      <xdr:nvSpPr>
        <xdr:cNvPr id="424" name="Text Box 521">
          <a:extLst>
            <a:ext uri="{FF2B5EF4-FFF2-40B4-BE49-F238E27FC236}">
              <a16:creationId xmlns:a16="http://schemas.microsoft.com/office/drawing/2014/main" id="{00000000-0008-0000-0200-0000A8010000}"/>
            </a:ext>
          </a:extLst>
        </xdr:cNvPr>
        <xdr:cNvSpPr txBox="1">
          <a:spLocks noChangeArrowheads="1"/>
        </xdr:cNvSpPr>
      </xdr:nvSpPr>
      <xdr:spPr bwMode="auto">
        <a:xfrm>
          <a:off x="1619250" y="938307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106</xdr:row>
      <xdr:rowOff>0</xdr:rowOff>
    </xdr:from>
    <xdr:to>
      <xdr:col>1</xdr:col>
      <xdr:colOff>495300</xdr:colOff>
      <xdr:row>106</xdr:row>
      <xdr:rowOff>38100</xdr:rowOff>
    </xdr:to>
    <xdr:sp macro="" textlink="">
      <xdr:nvSpPr>
        <xdr:cNvPr id="425" name="Text Box 522">
          <a:extLst>
            <a:ext uri="{FF2B5EF4-FFF2-40B4-BE49-F238E27FC236}">
              <a16:creationId xmlns:a16="http://schemas.microsoft.com/office/drawing/2014/main" id="{00000000-0008-0000-0200-0000A9010000}"/>
            </a:ext>
          </a:extLst>
        </xdr:cNvPr>
        <xdr:cNvSpPr txBox="1">
          <a:spLocks noChangeArrowheads="1"/>
        </xdr:cNvSpPr>
      </xdr:nvSpPr>
      <xdr:spPr bwMode="auto">
        <a:xfrm>
          <a:off x="1619250" y="936498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106</xdr:row>
      <xdr:rowOff>0</xdr:rowOff>
    </xdr:from>
    <xdr:to>
      <xdr:col>1</xdr:col>
      <xdr:colOff>495300</xdr:colOff>
      <xdr:row>106</xdr:row>
      <xdr:rowOff>38100</xdr:rowOff>
    </xdr:to>
    <xdr:sp macro="" textlink="">
      <xdr:nvSpPr>
        <xdr:cNvPr id="426" name="Text Box 523">
          <a:extLst>
            <a:ext uri="{FF2B5EF4-FFF2-40B4-BE49-F238E27FC236}">
              <a16:creationId xmlns:a16="http://schemas.microsoft.com/office/drawing/2014/main" id="{00000000-0008-0000-0200-0000AA010000}"/>
            </a:ext>
          </a:extLst>
        </xdr:cNvPr>
        <xdr:cNvSpPr txBox="1">
          <a:spLocks noChangeArrowheads="1"/>
        </xdr:cNvSpPr>
      </xdr:nvSpPr>
      <xdr:spPr bwMode="auto">
        <a:xfrm>
          <a:off x="1619250" y="936498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106</xdr:row>
      <xdr:rowOff>0</xdr:rowOff>
    </xdr:from>
    <xdr:to>
      <xdr:col>1</xdr:col>
      <xdr:colOff>495300</xdr:colOff>
      <xdr:row>106</xdr:row>
      <xdr:rowOff>28574</xdr:rowOff>
    </xdr:to>
    <xdr:sp macro="" textlink="">
      <xdr:nvSpPr>
        <xdr:cNvPr id="427" name="Text Box 524">
          <a:extLst>
            <a:ext uri="{FF2B5EF4-FFF2-40B4-BE49-F238E27FC236}">
              <a16:creationId xmlns:a16="http://schemas.microsoft.com/office/drawing/2014/main" id="{00000000-0008-0000-0200-0000AB010000}"/>
            </a:ext>
          </a:extLst>
        </xdr:cNvPr>
        <xdr:cNvSpPr txBox="1">
          <a:spLocks noChangeArrowheads="1"/>
        </xdr:cNvSpPr>
      </xdr:nvSpPr>
      <xdr:spPr bwMode="auto">
        <a:xfrm>
          <a:off x="1619250" y="938307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106</xdr:row>
      <xdr:rowOff>0</xdr:rowOff>
    </xdr:from>
    <xdr:to>
      <xdr:col>1</xdr:col>
      <xdr:colOff>495300</xdr:colOff>
      <xdr:row>106</xdr:row>
      <xdr:rowOff>28574</xdr:rowOff>
    </xdr:to>
    <xdr:sp macro="" textlink="">
      <xdr:nvSpPr>
        <xdr:cNvPr id="428" name="Text Box 525">
          <a:extLst>
            <a:ext uri="{FF2B5EF4-FFF2-40B4-BE49-F238E27FC236}">
              <a16:creationId xmlns:a16="http://schemas.microsoft.com/office/drawing/2014/main" id="{00000000-0008-0000-0200-0000AC010000}"/>
            </a:ext>
          </a:extLst>
        </xdr:cNvPr>
        <xdr:cNvSpPr txBox="1">
          <a:spLocks noChangeArrowheads="1"/>
        </xdr:cNvSpPr>
      </xdr:nvSpPr>
      <xdr:spPr bwMode="auto">
        <a:xfrm>
          <a:off x="1619250" y="938307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106</xdr:row>
      <xdr:rowOff>0</xdr:rowOff>
    </xdr:from>
    <xdr:to>
      <xdr:col>1</xdr:col>
      <xdr:colOff>495300</xdr:colOff>
      <xdr:row>106</xdr:row>
      <xdr:rowOff>38100</xdr:rowOff>
    </xdr:to>
    <xdr:sp macro="" textlink="">
      <xdr:nvSpPr>
        <xdr:cNvPr id="429" name="Text Box 526">
          <a:extLst>
            <a:ext uri="{FF2B5EF4-FFF2-40B4-BE49-F238E27FC236}">
              <a16:creationId xmlns:a16="http://schemas.microsoft.com/office/drawing/2014/main" id="{00000000-0008-0000-0200-0000AD010000}"/>
            </a:ext>
          </a:extLst>
        </xdr:cNvPr>
        <xdr:cNvSpPr txBox="1">
          <a:spLocks noChangeArrowheads="1"/>
        </xdr:cNvSpPr>
      </xdr:nvSpPr>
      <xdr:spPr bwMode="auto">
        <a:xfrm>
          <a:off x="1619250" y="936498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106</xdr:row>
      <xdr:rowOff>0</xdr:rowOff>
    </xdr:from>
    <xdr:to>
      <xdr:col>1</xdr:col>
      <xdr:colOff>495300</xdr:colOff>
      <xdr:row>106</xdr:row>
      <xdr:rowOff>38100</xdr:rowOff>
    </xdr:to>
    <xdr:sp macro="" textlink="">
      <xdr:nvSpPr>
        <xdr:cNvPr id="430" name="Text Box 527">
          <a:extLst>
            <a:ext uri="{FF2B5EF4-FFF2-40B4-BE49-F238E27FC236}">
              <a16:creationId xmlns:a16="http://schemas.microsoft.com/office/drawing/2014/main" id="{00000000-0008-0000-0200-0000AE010000}"/>
            </a:ext>
          </a:extLst>
        </xdr:cNvPr>
        <xdr:cNvSpPr txBox="1">
          <a:spLocks noChangeArrowheads="1"/>
        </xdr:cNvSpPr>
      </xdr:nvSpPr>
      <xdr:spPr bwMode="auto">
        <a:xfrm>
          <a:off x="1619250" y="936498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106</xdr:row>
      <xdr:rowOff>0</xdr:rowOff>
    </xdr:from>
    <xdr:to>
      <xdr:col>1</xdr:col>
      <xdr:colOff>495300</xdr:colOff>
      <xdr:row>106</xdr:row>
      <xdr:rowOff>28574</xdr:rowOff>
    </xdr:to>
    <xdr:sp macro="" textlink="">
      <xdr:nvSpPr>
        <xdr:cNvPr id="431" name="Text Box 528">
          <a:extLst>
            <a:ext uri="{FF2B5EF4-FFF2-40B4-BE49-F238E27FC236}">
              <a16:creationId xmlns:a16="http://schemas.microsoft.com/office/drawing/2014/main" id="{00000000-0008-0000-0200-0000AF010000}"/>
            </a:ext>
          </a:extLst>
        </xdr:cNvPr>
        <xdr:cNvSpPr txBox="1">
          <a:spLocks noChangeArrowheads="1"/>
        </xdr:cNvSpPr>
      </xdr:nvSpPr>
      <xdr:spPr bwMode="auto">
        <a:xfrm>
          <a:off x="1619250" y="938307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106</xdr:row>
      <xdr:rowOff>0</xdr:rowOff>
    </xdr:from>
    <xdr:to>
      <xdr:col>1</xdr:col>
      <xdr:colOff>495300</xdr:colOff>
      <xdr:row>106</xdr:row>
      <xdr:rowOff>38100</xdr:rowOff>
    </xdr:to>
    <xdr:sp macro="" textlink="">
      <xdr:nvSpPr>
        <xdr:cNvPr id="432" name="Text Box 529">
          <a:extLst>
            <a:ext uri="{FF2B5EF4-FFF2-40B4-BE49-F238E27FC236}">
              <a16:creationId xmlns:a16="http://schemas.microsoft.com/office/drawing/2014/main" id="{00000000-0008-0000-0200-0000B0010000}"/>
            </a:ext>
          </a:extLst>
        </xdr:cNvPr>
        <xdr:cNvSpPr txBox="1">
          <a:spLocks noChangeArrowheads="1"/>
        </xdr:cNvSpPr>
      </xdr:nvSpPr>
      <xdr:spPr bwMode="auto">
        <a:xfrm>
          <a:off x="1619250" y="936498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106</xdr:row>
      <xdr:rowOff>0</xdr:rowOff>
    </xdr:from>
    <xdr:to>
      <xdr:col>1</xdr:col>
      <xdr:colOff>495300</xdr:colOff>
      <xdr:row>106</xdr:row>
      <xdr:rowOff>38100</xdr:rowOff>
    </xdr:to>
    <xdr:sp macro="" textlink="">
      <xdr:nvSpPr>
        <xdr:cNvPr id="433" name="Text Box 530">
          <a:extLst>
            <a:ext uri="{FF2B5EF4-FFF2-40B4-BE49-F238E27FC236}">
              <a16:creationId xmlns:a16="http://schemas.microsoft.com/office/drawing/2014/main" id="{00000000-0008-0000-0200-0000B1010000}"/>
            </a:ext>
          </a:extLst>
        </xdr:cNvPr>
        <xdr:cNvSpPr txBox="1">
          <a:spLocks noChangeArrowheads="1"/>
        </xdr:cNvSpPr>
      </xdr:nvSpPr>
      <xdr:spPr bwMode="auto">
        <a:xfrm>
          <a:off x="1619250" y="936498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106</xdr:row>
      <xdr:rowOff>0</xdr:rowOff>
    </xdr:from>
    <xdr:to>
      <xdr:col>1</xdr:col>
      <xdr:colOff>495300</xdr:colOff>
      <xdr:row>106</xdr:row>
      <xdr:rowOff>28574</xdr:rowOff>
    </xdr:to>
    <xdr:sp macro="" textlink="">
      <xdr:nvSpPr>
        <xdr:cNvPr id="434" name="Text Box 531">
          <a:extLst>
            <a:ext uri="{FF2B5EF4-FFF2-40B4-BE49-F238E27FC236}">
              <a16:creationId xmlns:a16="http://schemas.microsoft.com/office/drawing/2014/main" id="{00000000-0008-0000-0200-0000B2010000}"/>
            </a:ext>
          </a:extLst>
        </xdr:cNvPr>
        <xdr:cNvSpPr txBox="1">
          <a:spLocks noChangeArrowheads="1"/>
        </xdr:cNvSpPr>
      </xdr:nvSpPr>
      <xdr:spPr bwMode="auto">
        <a:xfrm>
          <a:off x="1619250" y="938307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106</xdr:row>
      <xdr:rowOff>0</xdr:rowOff>
    </xdr:from>
    <xdr:to>
      <xdr:col>1</xdr:col>
      <xdr:colOff>495300</xdr:colOff>
      <xdr:row>106</xdr:row>
      <xdr:rowOff>38100</xdr:rowOff>
    </xdr:to>
    <xdr:sp macro="" textlink="">
      <xdr:nvSpPr>
        <xdr:cNvPr id="435" name="Text Box 532">
          <a:extLst>
            <a:ext uri="{FF2B5EF4-FFF2-40B4-BE49-F238E27FC236}">
              <a16:creationId xmlns:a16="http://schemas.microsoft.com/office/drawing/2014/main" id="{00000000-0008-0000-0200-0000B3010000}"/>
            </a:ext>
          </a:extLst>
        </xdr:cNvPr>
        <xdr:cNvSpPr txBox="1">
          <a:spLocks noChangeArrowheads="1"/>
        </xdr:cNvSpPr>
      </xdr:nvSpPr>
      <xdr:spPr bwMode="auto">
        <a:xfrm>
          <a:off x="1619250" y="936498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106</xdr:row>
      <xdr:rowOff>0</xdr:rowOff>
    </xdr:from>
    <xdr:to>
      <xdr:col>1</xdr:col>
      <xdr:colOff>495300</xdr:colOff>
      <xdr:row>106</xdr:row>
      <xdr:rowOff>38100</xdr:rowOff>
    </xdr:to>
    <xdr:sp macro="" textlink="">
      <xdr:nvSpPr>
        <xdr:cNvPr id="436" name="Text Box 533">
          <a:extLst>
            <a:ext uri="{FF2B5EF4-FFF2-40B4-BE49-F238E27FC236}">
              <a16:creationId xmlns:a16="http://schemas.microsoft.com/office/drawing/2014/main" id="{00000000-0008-0000-0200-0000B4010000}"/>
            </a:ext>
          </a:extLst>
        </xdr:cNvPr>
        <xdr:cNvSpPr txBox="1">
          <a:spLocks noChangeArrowheads="1"/>
        </xdr:cNvSpPr>
      </xdr:nvSpPr>
      <xdr:spPr bwMode="auto">
        <a:xfrm>
          <a:off x="1619250" y="936498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106</xdr:row>
      <xdr:rowOff>0</xdr:rowOff>
    </xdr:from>
    <xdr:to>
      <xdr:col>1</xdr:col>
      <xdr:colOff>495300</xdr:colOff>
      <xdr:row>106</xdr:row>
      <xdr:rowOff>28574</xdr:rowOff>
    </xdr:to>
    <xdr:sp macro="" textlink="">
      <xdr:nvSpPr>
        <xdr:cNvPr id="437" name="Text Box 534">
          <a:extLst>
            <a:ext uri="{FF2B5EF4-FFF2-40B4-BE49-F238E27FC236}">
              <a16:creationId xmlns:a16="http://schemas.microsoft.com/office/drawing/2014/main" id="{00000000-0008-0000-0200-0000B5010000}"/>
            </a:ext>
          </a:extLst>
        </xdr:cNvPr>
        <xdr:cNvSpPr txBox="1">
          <a:spLocks noChangeArrowheads="1"/>
        </xdr:cNvSpPr>
      </xdr:nvSpPr>
      <xdr:spPr bwMode="auto">
        <a:xfrm>
          <a:off x="1619250" y="938307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106</xdr:row>
      <xdr:rowOff>0</xdr:rowOff>
    </xdr:from>
    <xdr:to>
      <xdr:col>1</xdr:col>
      <xdr:colOff>495300</xdr:colOff>
      <xdr:row>106</xdr:row>
      <xdr:rowOff>28576</xdr:rowOff>
    </xdr:to>
    <xdr:sp macro="" textlink="">
      <xdr:nvSpPr>
        <xdr:cNvPr id="438" name="Text Box 535">
          <a:extLst>
            <a:ext uri="{FF2B5EF4-FFF2-40B4-BE49-F238E27FC236}">
              <a16:creationId xmlns:a16="http://schemas.microsoft.com/office/drawing/2014/main" id="{00000000-0008-0000-0200-0000B6010000}"/>
            </a:ext>
          </a:extLst>
        </xdr:cNvPr>
        <xdr:cNvSpPr txBox="1">
          <a:spLocks noChangeArrowheads="1"/>
        </xdr:cNvSpPr>
      </xdr:nvSpPr>
      <xdr:spPr bwMode="auto">
        <a:xfrm>
          <a:off x="1619250" y="944975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106</xdr:row>
      <xdr:rowOff>0</xdr:rowOff>
    </xdr:from>
    <xdr:to>
      <xdr:col>1</xdr:col>
      <xdr:colOff>495300</xdr:colOff>
      <xdr:row>106</xdr:row>
      <xdr:rowOff>38100</xdr:rowOff>
    </xdr:to>
    <xdr:sp macro="" textlink="">
      <xdr:nvSpPr>
        <xdr:cNvPr id="439" name="Text Box 536">
          <a:extLst>
            <a:ext uri="{FF2B5EF4-FFF2-40B4-BE49-F238E27FC236}">
              <a16:creationId xmlns:a16="http://schemas.microsoft.com/office/drawing/2014/main" id="{00000000-0008-0000-0200-0000B7010000}"/>
            </a:ext>
          </a:extLst>
        </xdr:cNvPr>
        <xdr:cNvSpPr txBox="1">
          <a:spLocks noChangeArrowheads="1"/>
        </xdr:cNvSpPr>
      </xdr:nvSpPr>
      <xdr:spPr bwMode="auto">
        <a:xfrm>
          <a:off x="1619250" y="94316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106</xdr:row>
      <xdr:rowOff>0</xdr:rowOff>
    </xdr:from>
    <xdr:to>
      <xdr:col>1</xdr:col>
      <xdr:colOff>495300</xdr:colOff>
      <xdr:row>106</xdr:row>
      <xdr:rowOff>38100</xdr:rowOff>
    </xdr:to>
    <xdr:sp macro="" textlink="">
      <xdr:nvSpPr>
        <xdr:cNvPr id="440" name="Text Box 537">
          <a:extLst>
            <a:ext uri="{FF2B5EF4-FFF2-40B4-BE49-F238E27FC236}">
              <a16:creationId xmlns:a16="http://schemas.microsoft.com/office/drawing/2014/main" id="{00000000-0008-0000-0200-0000B8010000}"/>
            </a:ext>
          </a:extLst>
        </xdr:cNvPr>
        <xdr:cNvSpPr txBox="1">
          <a:spLocks noChangeArrowheads="1"/>
        </xdr:cNvSpPr>
      </xdr:nvSpPr>
      <xdr:spPr bwMode="auto">
        <a:xfrm>
          <a:off x="1619250" y="94316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106</xdr:row>
      <xdr:rowOff>0</xdr:rowOff>
    </xdr:from>
    <xdr:to>
      <xdr:col>1</xdr:col>
      <xdr:colOff>495300</xdr:colOff>
      <xdr:row>106</xdr:row>
      <xdr:rowOff>28576</xdr:rowOff>
    </xdr:to>
    <xdr:sp macro="" textlink="">
      <xdr:nvSpPr>
        <xdr:cNvPr id="441" name="Text Box 538">
          <a:extLst>
            <a:ext uri="{FF2B5EF4-FFF2-40B4-BE49-F238E27FC236}">
              <a16:creationId xmlns:a16="http://schemas.microsoft.com/office/drawing/2014/main" id="{00000000-0008-0000-0200-0000B9010000}"/>
            </a:ext>
          </a:extLst>
        </xdr:cNvPr>
        <xdr:cNvSpPr txBox="1">
          <a:spLocks noChangeArrowheads="1"/>
        </xdr:cNvSpPr>
      </xdr:nvSpPr>
      <xdr:spPr bwMode="auto">
        <a:xfrm>
          <a:off x="1619250" y="944975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106</xdr:row>
      <xdr:rowOff>0</xdr:rowOff>
    </xdr:from>
    <xdr:to>
      <xdr:col>1</xdr:col>
      <xdr:colOff>495300</xdr:colOff>
      <xdr:row>106</xdr:row>
      <xdr:rowOff>38100</xdr:rowOff>
    </xdr:to>
    <xdr:sp macro="" textlink="">
      <xdr:nvSpPr>
        <xdr:cNvPr id="442" name="Text Box 539">
          <a:extLst>
            <a:ext uri="{FF2B5EF4-FFF2-40B4-BE49-F238E27FC236}">
              <a16:creationId xmlns:a16="http://schemas.microsoft.com/office/drawing/2014/main" id="{00000000-0008-0000-0200-0000BA010000}"/>
            </a:ext>
          </a:extLst>
        </xdr:cNvPr>
        <xdr:cNvSpPr txBox="1">
          <a:spLocks noChangeArrowheads="1"/>
        </xdr:cNvSpPr>
      </xdr:nvSpPr>
      <xdr:spPr bwMode="auto">
        <a:xfrm>
          <a:off x="1619250" y="94316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106</xdr:row>
      <xdr:rowOff>0</xdr:rowOff>
    </xdr:from>
    <xdr:to>
      <xdr:col>1</xdr:col>
      <xdr:colOff>495300</xdr:colOff>
      <xdr:row>106</xdr:row>
      <xdr:rowOff>38100</xdr:rowOff>
    </xdr:to>
    <xdr:sp macro="" textlink="">
      <xdr:nvSpPr>
        <xdr:cNvPr id="443" name="Text Box 540">
          <a:extLst>
            <a:ext uri="{FF2B5EF4-FFF2-40B4-BE49-F238E27FC236}">
              <a16:creationId xmlns:a16="http://schemas.microsoft.com/office/drawing/2014/main" id="{00000000-0008-0000-0200-0000BB010000}"/>
            </a:ext>
          </a:extLst>
        </xdr:cNvPr>
        <xdr:cNvSpPr txBox="1">
          <a:spLocks noChangeArrowheads="1"/>
        </xdr:cNvSpPr>
      </xdr:nvSpPr>
      <xdr:spPr bwMode="auto">
        <a:xfrm>
          <a:off x="1619250" y="94316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106</xdr:row>
      <xdr:rowOff>0</xdr:rowOff>
    </xdr:from>
    <xdr:to>
      <xdr:col>1</xdr:col>
      <xdr:colOff>495300</xdr:colOff>
      <xdr:row>106</xdr:row>
      <xdr:rowOff>28576</xdr:rowOff>
    </xdr:to>
    <xdr:sp macro="" textlink="">
      <xdr:nvSpPr>
        <xdr:cNvPr id="444" name="Text Box 541">
          <a:extLst>
            <a:ext uri="{FF2B5EF4-FFF2-40B4-BE49-F238E27FC236}">
              <a16:creationId xmlns:a16="http://schemas.microsoft.com/office/drawing/2014/main" id="{00000000-0008-0000-0200-0000BC010000}"/>
            </a:ext>
          </a:extLst>
        </xdr:cNvPr>
        <xdr:cNvSpPr txBox="1">
          <a:spLocks noChangeArrowheads="1"/>
        </xdr:cNvSpPr>
      </xdr:nvSpPr>
      <xdr:spPr bwMode="auto">
        <a:xfrm>
          <a:off x="1619250" y="944975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106</xdr:row>
      <xdr:rowOff>0</xdr:rowOff>
    </xdr:from>
    <xdr:to>
      <xdr:col>1</xdr:col>
      <xdr:colOff>495300</xdr:colOff>
      <xdr:row>106</xdr:row>
      <xdr:rowOff>38100</xdr:rowOff>
    </xdr:to>
    <xdr:sp macro="" textlink="">
      <xdr:nvSpPr>
        <xdr:cNvPr id="445" name="Text Box 542">
          <a:extLst>
            <a:ext uri="{FF2B5EF4-FFF2-40B4-BE49-F238E27FC236}">
              <a16:creationId xmlns:a16="http://schemas.microsoft.com/office/drawing/2014/main" id="{00000000-0008-0000-0200-0000BD010000}"/>
            </a:ext>
          </a:extLst>
        </xdr:cNvPr>
        <xdr:cNvSpPr txBox="1">
          <a:spLocks noChangeArrowheads="1"/>
        </xdr:cNvSpPr>
      </xdr:nvSpPr>
      <xdr:spPr bwMode="auto">
        <a:xfrm>
          <a:off x="1619250" y="94316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106</xdr:row>
      <xdr:rowOff>0</xdr:rowOff>
    </xdr:from>
    <xdr:to>
      <xdr:col>1</xdr:col>
      <xdr:colOff>495300</xdr:colOff>
      <xdr:row>106</xdr:row>
      <xdr:rowOff>38100</xdr:rowOff>
    </xdr:to>
    <xdr:sp macro="" textlink="">
      <xdr:nvSpPr>
        <xdr:cNvPr id="446" name="Text Box 543">
          <a:extLst>
            <a:ext uri="{FF2B5EF4-FFF2-40B4-BE49-F238E27FC236}">
              <a16:creationId xmlns:a16="http://schemas.microsoft.com/office/drawing/2014/main" id="{00000000-0008-0000-0200-0000BE010000}"/>
            </a:ext>
          </a:extLst>
        </xdr:cNvPr>
        <xdr:cNvSpPr txBox="1">
          <a:spLocks noChangeArrowheads="1"/>
        </xdr:cNvSpPr>
      </xdr:nvSpPr>
      <xdr:spPr bwMode="auto">
        <a:xfrm>
          <a:off x="1619250" y="94316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106</xdr:row>
      <xdr:rowOff>0</xdr:rowOff>
    </xdr:from>
    <xdr:to>
      <xdr:col>1</xdr:col>
      <xdr:colOff>495300</xdr:colOff>
      <xdr:row>106</xdr:row>
      <xdr:rowOff>28576</xdr:rowOff>
    </xdr:to>
    <xdr:sp macro="" textlink="">
      <xdr:nvSpPr>
        <xdr:cNvPr id="447" name="Text Box 544">
          <a:extLst>
            <a:ext uri="{FF2B5EF4-FFF2-40B4-BE49-F238E27FC236}">
              <a16:creationId xmlns:a16="http://schemas.microsoft.com/office/drawing/2014/main" id="{00000000-0008-0000-0200-0000BF010000}"/>
            </a:ext>
          </a:extLst>
        </xdr:cNvPr>
        <xdr:cNvSpPr txBox="1">
          <a:spLocks noChangeArrowheads="1"/>
        </xdr:cNvSpPr>
      </xdr:nvSpPr>
      <xdr:spPr bwMode="auto">
        <a:xfrm>
          <a:off x="1619250" y="944975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106</xdr:row>
      <xdr:rowOff>0</xdr:rowOff>
    </xdr:from>
    <xdr:to>
      <xdr:col>1</xdr:col>
      <xdr:colOff>495300</xdr:colOff>
      <xdr:row>106</xdr:row>
      <xdr:rowOff>38100</xdr:rowOff>
    </xdr:to>
    <xdr:sp macro="" textlink="">
      <xdr:nvSpPr>
        <xdr:cNvPr id="448" name="Text Box 545">
          <a:extLst>
            <a:ext uri="{FF2B5EF4-FFF2-40B4-BE49-F238E27FC236}">
              <a16:creationId xmlns:a16="http://schemas.microsoft.com/office/drawing/2014/main" id="{00000000-0008-0000-0200-0000C0010000}"/>
            </a:ext>
          </a:extLst>
        </xdr:cNvPr>
        <xdr:cNvSpPr txBox="1">
          <a:spLocks noChangeArrowheads="1"/>
        </xdr:cNvSpPr>
      </xdr:nvSpPr>
      <xdr:spPr bwMode="auto">
        <a:xfrm>
          <a:off x="1619250" y="94316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106</xdr:row>
      <xdr:rowOff>0</xdr:rowOff>
    </xdr:from>
    <xdr:to>
      <xdr:col>1</xdr:col>
      <xdr:colOff>495300</xdr:colOff>
      <xdr:row>106</xdr:row>
      <xdr:rowOff>38100</xdr:rowOff>
    </xdr:to>
    <xdr:sp macro="" textlink="">
      <xdr:nvSpPr>
        <xdr:cNvPr id="449" name="Text Box 546">
          <a:extLst>
            <a:ext uri="{FF2B5EF4-FFF2-40B4-BE49-F238E27FC236}">
              <a16:creationId xmlns:a16="http://schemas.microsoft.com/office/drawing/2014/main" id="{00000000-0008-0000-0200-0000C1010000}"/>
            </a:ext>
          </a:extLst>
        </xdr:cNvPr>
        <xdr:cNvSpPr txBox="1">
          <a:spLocks noChangeArrowheads="1"/>
        </xdr:cNvSpPr>
      </xdr:nvSpPr>
      <xdr:spPr bwMode="auto">
        <a:xfrm>
          <a:off x="1619250" y="94316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106</xdr:row>
      <xdr:rowOff>0</xdr:rowOff>
    </xdr:from>
    <xdr:to>
      <xdr:col>1</xdr:col>
      <xdr:colOff>495300</xdr:colOff>
      <xdr:row>106</xdr:row>
      <xdr:rowOff>28576</xdr:rowOff>
    </xdr:to>
    <xdr:sp macro="" textlink="">
      <xdr:nvSpPr>
        <xdr:cNvPr id="450" name="Text Box 547">
          <a:extLst>
            <a:ext uri="{FF2B5EF4-FFF2-40B4-BE49-F238E27FC236}">
              <a16:creationId xmlns:a16="http://schemas.microsoft.com/office/drawing/2014/main" id="{00000000-0008-0000-0200-0000C2010000}"/>
            </a:ext>
          </a:extLst>
        </xdr:cNvPr>
        <xdr:cNvSpPr txBox="1">
          <a:spLocks noChangeArrowheads="1"/>
        </xdr:cNvSpPr>
      </xdr:nvSpPr>
      <xdr:spPr bwMode="auto">
        <a:xfrm>
          <a:off x="1619250" y="944975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106</xdr:row>
      <xdr:rowOff>0</xdr:rowOff>
    </xdr:from>
    <xdr:to>
      <xdr:col>1</xdr:col>
      <xdr:colOff>495300</xdr:colOff>
      <xdr:row>106</xdr:row>
      <xdr:rowOff>38100</xdr:rowOff>
    </xdr:to>
    <xdr:sp macro="" textlink="">
      <xdr:nvSpPr>
        <xdr:cNvPr id="451" name="Text Box 548">
          <a:extLst>
            <a:ext uri="{FF2B5EF4-FFF2-40B4-BE49-F238E27FC236}">
              <a16:creationId xmlns:a16="http://schemas.microsoft.com/office/drawing/2014/main" id="{00000000-0008-0000-0200-0000C3010000}"/>
            </a:ext>
          </a:extLst>
        </xdr:cNvPr>
        <xdr:cNvSpPr txBox="1">
          <a:spLocks noChangeArrowheads="1"/>
        </xdr:cNvSpPr>
      </xdr:nvSpPr>
      <xdr:spPr bwMode="auto">
        <a:xfrm>
          <a:off x="1619250" y="94316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106</xdr:row>
      <xdr:rowOff>0</xdr:rowOff>
    </xdr:from>
    <xdr:to>
      <xdr:col>1</xdr:col>
      <xdr:colOff>495300</xdr:colOff>
      <xdr:row>106</xdr:row>
      <xdr:rowOff>38100</xdr:rowOff>
    </xdr:to>
    <xdr:sp macro="" textlink="">
      <xdr:nvSpPr>
        <xdr:cNvPr id="452" name="Text Box 549">
          <a:extLst>
            <a:ext uri="{FF2B5EF4-FFF2-40B4-BE49-F238E27FC236}">
              <a16:creationId xmlns:a16="http://schemas.microsoft.com/office/drawing/2014/main" id="{00000000-0008-0000-0200-0000C4010000}"/>
            </a:ext>
          </a:extLst>
        </xdr:cNvPr>
        <xdr:cNvSpPr txBox="1">
          <a:spLocks noChangeArrowheads="1"/>
        </xdr:cNvSpPr>
      </xdr:nvSpPr>
      <xdr:spPr bwMode="auto">
        <a:xfrm>
          <a:off x="1619250" y="94316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106</xdr:row>
      <xdr:rowOff>0</xdr:rowOff>
    </xdr:from>
    <xdr:to>
      <xdr:col>1</xdr:col>
      <xdr:colOff>495300</xdr:colOff>
      <xdr:row>106</xdr:row>
      <xdr:rowOff>28576</xdr:rowOff>
    </xdr:to>
    <xdr:sp macro="" textlink="">
      <xdr:nvSpPr>
        <xdr:cNvPr id="453" name="Text Box 550">
          <a:extLst>
            <a:ext uri="{FF2B5EF4-FFF2-40B4-BE49-F238E27FC236}">
              <a16:creationId xmlns:a16="http://schemas.microsoft.com/office/drawing/2014/main" id="{00000000-0008-0000-0200-0000C5010000}"/>
            </a:ext>
          </a:extLst>
        </xdr:cNvPr>
        <xdr:cNvSpPr txBox="1">
          <a:spLocks noChangeArrowheads="1"/>
        </xdr:cNvSpPr>
      </xdr:nvSpPr>
      <xdr:spPr bwMode="auto">
        <a:xfrm>
          <a:off x="1619250" y="944975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106</xdr:row>
      <xdr:rowOff>0</xdr:rowOff>
    </xdr:from>
    <xdr:to>
      <xdr:col>1</xdr:col>
      <xdr:colOff>495300</xdr:colOff>
      <xdr:row>106</xdr:row>
      <xdr:rowOff>28576</xdr:rowOff>
    </xdr:to>
    <xdr:sp macro="" textlink="">
      <xdr:nvSpPr>
        <xdr:cNvPr id="454" name="Text Box 551">
          <a:extLst>
            <a:ext uri="{FF2B5EF4-FFF2-40B4-BE49-F238E27FC236}">
              <a16:creationId xmlns:a16="http://schemas.microsoft.com/office/drawing/2014/main" id="{00000000-0008-0000-0200-0000C6010000}"/>
            </a:ext>
          </a:extLst>
        </xdr:cNvPr>
        <xdr:cNvSpPr txBox="1">
          <a:spLocks noChangeArrowheads="1"/>
        </xdr:cNvSpPr>
      </xdr:nvSpPr>
      <xdr:spPr bwMode="auto">
        <a:xfrm>
          <a:off x="1619250" y="944975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106</xdr:row>
      <xdr:rowOff>0</xdr:rowOff>
    </xdr:from>
    <xdr:to>
      <xdr:col>1</xdr:col>
      <xdr:colOff>495300</xdr:colOff>
      <xdr:row>106</xdr:row>
      <xdr:rowOff>38100</xdr:rowOff>
    </xdr:to>
    <xdr:sp macro="" textlink="">
      <xdr:nvSpPr>
        <xdr:cNvPr id="455" name="Text Box 552">
          <a:extLst>
            <a:ext uri="{FF2B5EF4-FFF2-40B4-BE49-F238E27FC236}">
              <a16:creationId xmlns:a16="http://schemas.microsoft.com/office/drawing/2014/main" id="{00000000-0008-0000-0200-0000C7010000}"/>
            </a:ext>
          </a:extLst>
        </xdr:cNvPr>
        <xdr:cNvSpPr txBox="1">
          <a:spLocks noChangeArrowheads="1"/>
        </xdr:cNvSpPr>
      </xdr:nvSpPr>
      <xdr:spPr bwMode="auto">
        <a:xfrm>
          <a:off x="1619250" y="94316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106</xdr:row>
      <xdr:rowOff>0</xdr:rowOff>
    </xdr:from>
    <xdr:to>
      <xdr:col>1</xdr:col>
      <xdr:colOff>495300</xdr:colOff>
      <xdr:row>106</xdr:row>
      <xdr:rowOff>38100</xdr:rowOff>
    </xdr:to>
    <xdr:sp macro="" textlink="">
      <xdr:nvSpPr>
        <xdr:cNvPr id="456" name="Text Box 553">
          <a:extLst>
            <a:ext uri="{FF2B5EF4-FFF2-40B4-BE49-F238E27FC236}">
              <a16:creationId xmlns:a16="http://schemas.microsoft.com/office/drawing/2014/main" id="{00000000-0008-0000-0200-0000C8010000}"/>
            </a:ext>
          </a:extLst>
        </xdr:cNvPr>
        <xdr:cNvSpPr txBox="1">
          <a:spLocks noChangeArrowheads="1"/>
        </xdr:cNvSpPr>
      </xdr:nvSpPr>
      <xdr:spPr bwMode="auto">
        <a:xfrm>
          <a:off x="1619250" y="94316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106</xdr:row>
      <xdr:rowOff>0</xdr:rowOff>
    </xdr:from>
    <xdr:to>
      <xdr:col>1</xdr:col>
      <xdr:colOff>495300</xdr:colOff>
      <xdr:row>106</xdr:row>
      <xdr:rowOff>28576</xdr:rowOff>
    </xdr:to>
    <xdr:sp macro="" textlink="">
      <xdr:nvSpPr>
        <xdr:cNvPr id="457" name="Text Box 554">
          <a:extLst>
            <a:ext uri="{FF2B5EF4-FFF2-40B4-BE49-F238E27FC236}">
              <a16:creationId xmlns:a16="http://schemas.microsoft.com/office/drawing/2014/main" id="{00000000-0008-0000-0200-0000C9010000}"/>
            </a:ext>
          </a:extLst>
        </xdr:cNvPr>
        <xdr:cNvSpPr txBox="1">
          <a:spLocks noChangeArrowheads="1"/>
        </xdr:cNvSpPr>
      </xdr:nvSpPr>
      <xdr:spPr bwMode="auto">
        <a:xfrm>
          <a:off x="1619250" y="944975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106</xdr:row>
      <xdr:rowOff>0</xdr:rowOff>
    </xdr:from>
    <xdr:to>
      <xdr:col>1</xdr:col>
      <xdr:colOff>495300</xdr:colOff>
      <xdr:row>106</xdr:row>
      <xdr:rowOff>38100</xdr:rowOff>
    </xdr:to>
    <xdr:sp macro="" textlink="">
      <xdr:nvSpPr>
        <xdr:cNvPr id="458" name="Text Box 555">
          <a:extLst>
            <a:ext uri="{FF2B5EF4-FFF2-40B4-BE49-F238E27FC236}">
              <a16:creationId xmlns:a16="http://schemas.microsoft.com/office/drawing/2014/main" id="{00000000-0008-0000-0200-0000CA010000}"/>
            </a:ext>
          </a:extLst>
        </xdr:cNvPr>
        <xdr:cNvSpPr txBox="1">
          <a:spLocks noChangeArrowheads="1"/>
        </xdr:cNvSpPr>
      </xdr:nvSpPr>
      <xdr:spPr bwMode="auto">
        <a:xfrm>
          <a:off x="1619250" y="94316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106</xdr:row>
      <xdr:rowOff>0</xdr:rowOff>
    </xdr:from>
    <xdr:to>
      <xdr:col>1</xdr:col>
      <xdr:colOff>495300</xdr:colOff>
      <xdr:row>106</xdr:row>
      <xdr:rowOff>38100</xdr:rowOff>
    </xdr:to>
    <xdr:sp macro="" textlink="">
      <xdr:nvSpPr>
        <xdr:cNvPr id="459" name="Text Box 556">
          <a:extLst>
            <a:ext uri="{FF2B5EF4-FFF2-40B4-BE49-F238E27FC236}">
              <a16:creationId xmlns:a16="http://schemas.microsoft.com/office/drawing/2014/main" id="{00000000-0008-0000-0200-0000CB010000}"/>
            </a:ext>
          </a:extLst>
        </xdr:cNvPr>
        <xdr:cNvSpPr txBox="1">
          <a:spLocks noChangeArrowheads="1"/>
        </xdr:cNvSpPr>
      </xdr:nvSpPr>
      <xdr:spPr bwMode="auto">
        <a:xfrm>
          <a:off x="1619250" y="94316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106</xdr:row>
      <xdr:rowOff>0</xdr:rowOff>
    </xdr:from>
    <xdr:to>
      <xdr:col>1</xdr:col>
      <xdr:colOff>495300</xdr:colOff>
      <xdr:row>106</xdr:row>
      <xdr:rowOff>28576</xdr:rowOff>
    </xdr:to>
    <xdr:sp macro="" textlink="">
      <xdr:nvSpPr>
        <xdr:cNvPr id="460" name="Text Box 557">
          <a:extLst>
            <a:ext uri="{FF2B5EF4-FFF2-40B4-BE49-F238E27FC236}">
              <a16:creationId xmlns:a16="http://schemas.microsoft.com/office/drawing/2014/main" id="{00000000-0008-0000-0200-0000CC010000}"/>
            </a:ext>
          </a:extLst>
        </xdr:cNvPr>
        <xdr:cNvSpPr txBox="1">
          <a:spLocks noChangeArrowheads="1"/>
        </xdr:cNvSpPr>
      </xdr:nvSpPr>
      <xdr:spPr bwMode="auto">
        <a:xfrm>
          <a:off x="1619250" y="944975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106</xdr:row>
      <xdr:rowOff>0</xdr:rowOff>
    </xdr:from>
    <xdr:to>
      <xdr:col>1</xdr:col>
      <xdr:colOff>495300</xdr:colOff>
      <xdr:row>106</xdr:row>
      <xdr:rowOff>38100</xdr:rowOff>
    </xdr:to>
    <xdr:sp macro="" textlink="">
      <xdr:nvSpPr>
        <xdr:cNvPr id="461" name="Text Box 558">
          <a:extLst>
            <a:ext uri="{FF2B5EF4-FFF2-40B4-BE49-F238E27FC236}">
              <a16:creationId xmlns:a16="http://schemas.microsoft.com/office/drawing/2014/main" id="{00000000-0008-0000-0200-0000CD010000}"/>
            </a:ext>
          </a:extLst>
        </xdr:cNvPr>
        <xdr:cNvSpPr txBox="1">
          <a:spLocks noChangeArrowheads="1"/>
        </xdr:cNvSpPr>
      </xdr:nvSpPr>
      <xdr:spPr bwMode="auto">
        <a:xfrm>
          <a:off x="1619250" y="94316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106</xdr:row>
      <xdr:rowOff>0</xdr:rowOff>
    </xdr:from>
    <xdr:to>
      <xdr:col>1</xdr:col>
      <xdr:colOff>495300</xdr:colOff>
      <xdr:row>106</xdr:row>
      <xdr:rowOff>38100</xdr:rowOff>
    </xdr:to>
    <xdr:sp macro="" textlink="">
      <xdr:nvSpPr>
        <xdr:cNvPr id="462" name="Text Box 559">
          <a:extLst>
            <a:ext uri="{FF2B5EF4-FFF2-40B4-BE49-F238E27FC236}">
              <a16:creationId xmlns:a16="http://schemas.microsoft.com/office/drawing/2014/main" id="{00000000-0008-0000-0200-0000CE010000}"/>
            </a:ext>
          </a:extLst>
        </xdr:cNvPr>
        <xdr:cNvSpPr txBox="1">
          <a:spLocks noChangeArrowheads="1"/>
        </xdr:cNvSpPr>
      </xdr:nvSpPr>
      <xdr:spPr bwMode="auto">
        <a:xfrm>
          <a:off x="1619250" y="94316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106</xdr:row>
      <xdr:rowOff>0</xdr:rowOff>
    </xdr:from>
    <xdr:to>
      <xdr:col>1</xdr:col>
      <xdr:colOff>495300</xdr:colOff>
      <xdr:row>106</xdr:row>
      <xdr:rowOff>28576</xdr:rowOff>
    </xdr:to>
    <xdr:sp macro="" textlink="">
      <xdr:nvSpPr>
        <xdr:cNvPr id="463" name="Text Box 560">
          <a:extLst>
            <a:ext uri="{FF2B5EF4-FFF2-40B4-BE49-F238E27FC236}">
              <a16:creationId xmlns:a16="http://schemas.microsoft.com/office/drawing/2014/main" id="{00000000-0008-0000-0200-0000CF010000}"/>
            </a:ext>
          </a:extLst>
        </xdr:cNvPr>
        <xdr:cNvSpPr txBox="1">
          <a:spLocks noChangeArrowheads="1"/>
        </xdr:cNvSpPr>
      </xdr:nvSpPr>
      <xdr:spPr bwMode="auto">
        <a:xfrm>
          <a:off x="1619250" y="944975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106</xdr:row>
      <xdr:rowOff>0</xdr:rowOff>
    </xdr:from>
    <xdr:to>
      <xdr:col>1</xdr:col>
      <xdr:colOff>495300</xdr:colOff>
      <xdr:row>106</xdr:row>
      <xdr:rowOff>28576</xdr:rowOff>
    </xdr:to>
    <xdr:sp macro="" textlink="">
      <xdr:nvSpPr>
        <xdr:cNvPr id="464" name="Text Box 561">
          <a:extLst>
            <a:ext uri="{FF2B5EF4-FFF2-40B4-BE49-F238E27FC236}">
              <a16:creationId xmlns:a16="http://schemas.microsoft.com/office/drawing/2014/main" id="{00000000-0008-0000-0200-0000D0010000}"/>
            </a:ext>
          </a:extLst>
        </xdr:cNvPr>
        <xdr:cNvSpPr txBox="1">
          <a:spLocks noChangeArrowheads="1"/>
        </xdr:cNvSpPr>
      </xdr:nvSpPr>
      <xdr:spPr bwMode="auto">
        <a:xfrm>
          <a:off x="1619250" y="944975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106</xdr:row>
      <xdr:rowOff>0</xdr:rowOff>
    </xdr:from>
    <xdr:to>
      <xdr:col>1</xdr:col>
      <xdr:colOff>495300</xdr:colOff>
      <xdr:row>106</xdr:row>
      <xdr:rowOff>38100</xdr:rowOff>
    </xdr:to>
    <xdr:sp macro="" textlink="">
      <xdr:nvSpPr>
        <xdr:cNvPr id="465" name="Text Box 562">
          <a:extLst>
            <a:ext uri="{FF2B5EF4-FFF2-40B4-BE49-F238E27FC236}">
              <a16:creationId xmlns:a16="http://schemas.microsoft.com/office/drawing/2014/main" id="{00000000-0008-0000-0200-0000D1010000}"/>
            </a:ext>
          </a:extLst>
        </xdr:cNvPr>
        <xdr:cNvSpPr txBox="1">
          <a:spLocks noChangeArrowheads="1"/>
        </xdr:cNvSpPr>
      </xdr:nvSpPr>
      <xdr:spPr bwMode="auto">
        <a:xfrm>
          <a:off x="1619250" y="94316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106</xdr:row>
      <xdr:rowOff>0</xdr:rowOff>
    </xdr:from>
    <xdr:to>
      <xdr:col>1</xdr:col>
      <xdr:colOff>495300</xdr:colOff>
      <xdr:row>106</xdr:row>
      <xdr:rowOff>38100</xdr:rowOff>
    </xdr:to>
    <xdr:sp macro="" textlink="">
      <xdr:nvSpPr>
        <xdr:cNvPr id="466" name="Text Box 563">
          <a:extLst>
            <a:ext uri="{FF2B5EF4-FFF2-40B4-BE49-F238E27FC236}">
              <a16:creationId xmlns:a16="http://schemas.microsoft.com/office/drawing/2014/main" id="{00000000-0008-0000-0200-0000D2010000}"/>
            </a:ext>
          </a:extLst>
        </xdr:cNvPr>
        <xdr:cNvSpPr txBox="1">
          <a:spLocks noChangeArrowheads="1"/>
        </xdr:cNvSpPr>
      </xdr:nvSpPr>
      <xdr:spPr bwMode="auto">
        <a:xfrm>
          <a:off x="1619250" y="94316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106</xdr:row>
      <xdr:rowOff>0</xdr:rowOff>
    </xdr:from>
    <xdr:to>
      <xdr:col>1</xdr:col>
      <xdr:colOff>495300</xdr:colOff>
      <xdr:row>106</xdr:row>
      <xdr:rowOff>28576</xdr:rowOff>
    </xdr:to>
    <xdr:sp macro="" textlink="">
      <xdr:nvSpPr>
        <xdr:cNvPr id="467" name="Text Box 564">
          <a:extLst>
            <a:ext uri="{FF2B5EF4-FFF2-40B4-BE49-F238E27FC236}">
              <a16:creationId xmlns:a16="http://schemas.microsoft.com/office/drawing/2014/main" id="{00000000-0008-0000-0200-0000D3010000}"/>
            </a:ext>
          </a:extLst>
        </xdr:cNvPr>
        <xdr:cNvSpPr txBox="1">
          <a:spLocks noChangeArrowheads="1"/>
        </xdr:cNvSpPr>
      </xdr:nvSpPr>
      <xdr:spPr bwMode="auto">
        <a:xfrm>
          <a:off x="1619250" y="944975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106</xdr:row>
      <xdr:rowOff>0</xdr:rowOff>
    </xdr:from>
    <xdr:to>
      <xdr:col>1</xdr:col>
      <xdr:colOff>495300</xdr:colOff>
      <xdr:row>106</xdr:row>
      <xdr:rowOff>38100</xdr:rowOff>
    </xdr:to>
    <xdr:sp macro="" textlink="">
      <xdr:nvSpPr>
        <xdr:cNvPr id="468" name="Text Box 565">
          <a:extLst>
            <a:ext uri="{FF2B5EF4-FFF2-40B4-BE49-F238E27FC236}">
              <a16:creationId xmlns:a16="http://schemas.microsoft.com/office/drawing/2014/main" id="{00000000-0008-0000-0200-0000D4010000}"/>
            </a:ext>
          </a:extLst>
        </xdr:cNvPr>
        <xdr:cNvSpPr txBox="1">
          <a:spLocks noChangeArrowheads="1"/>
        </xdr:cNvSpPr>
      </xdr:nvSpPr>
      <xdr:spPr bwMode="auto">
        <a:xfrm>
          <a:off x="1619250" y="94316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106</xdr:row>
      <xdr:rowOff>0</xdr:rowOff>
    </xdr:from>
    <xdr:to>
      <xdr:col>1</xdr:col>
      <xdr:colOff>495300</xdr:colOff>
      <xdr:row>106</xdr:row>
      <xdr:rowOff>38100</xdr:rowOff>
    </xdr:to>
    <xdr:sp macro="" textlink="">
      <xdr:nvSpPr>
        <xdr:cNvPr id="469" name="Text Box 566">
          <a:extLst>
            <a:ext uri="{FF2B5EF4-FFF2-40B4-BE49-F238E27FC236}">
              <a16:creationId xmlns:a16="http://schemas.microsoft.com/office/drawing/2014/main" id="{00000000-0008-0000-0200-0000D5010000}"/>
            </a:ext>
          </a:extLst>
        </xdr:cNvPr>
        <xdr:cNvSpPr txBox="1">
          <a:spLocks noChangeArrowheads="1"/>
        </xdr:cNvSpPr>
      </xdr:nvSpPr>
      <xdr:spPr bwMode="auto">
        <a:xfrm>
          <a:off x="1619250" y="94316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106</xdr:row>
      <xdr:rowOff>0</xdr:rowOff>
    </xdr:from>
    <xdr:to>
      <xdr:col>1</xdr:col>
      <xdr:colOff>495300</xdr:colOff>
      <xdr:row>106</xdr:row>
      <xdr:rowOff>28576</xdr:rowOff>
    </xdr:to>
    <xdr:sp macro="" textlink="">
      <xdr:nvSpPr>
        <xdr:cNvPr id="470" name="Text Box 567">
          <a:extLst>
            <a:ext uri="{FF2B5EF4-FFF2-40B4-BE49-F238E27FC236}">
              <a16:creationId xmlns:a16="http://schemas.microsoft.com/office/drawing/2014/main" id="{00000000-0008-0000-0200-0000D6010000}"/>
            </a:ext>
          </a:extLst>
        </xdr:cNvPr>
        <xdr:cNvSpPr txBox="1">
          <a:spLocks noChangeArrowheads="1"/>
        </xdr:cNvSpPr>
      </xdr:nvSpPr>
      <xdr:spPr bwMode="auto">
        <a:xfrm>
          <a:off x="1619250" y="944975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106</xdr:row>
      <xdr:rowOff>0</xdr:rowOff>
    </xdr:from>
    <xdr:to>
      <xdr:col>1</xdr:col>
      <xdr:colOff>495300</xdr:colOff>
      <xdr:row>106</xdr:row>
      <xdr:rowOff>38100</xdr:rowOff>
    </xdr:to>
    <xdr:sp macro="" textlink="">
      <xdr:nvSpPr>
        <xdr:cNvPr id="471" name="Text Box 568">
          <a:extLst>
            <a:ext uri="{FF2B5EF4-FFF2-40B4-BE49-F238E27FC236}">
              <a16:creationId xmlns:a16="http://schemas.microsoft.com/office/drawing/2014/main" id="{00000000-0008-0000-0200-0000D7010000}"/>
            </a:ext>
          </a:extLst>
        </xdr:cNvPr>
        <xdr:cNvSpPr txBox="1">
          <a:spLocks noChangeArrowheads="1"/>
        </xdr:cNvSpPr>
      </xdr:nvSpPr>
      <xdr:spPr bwMode="auto">
        <a:xfrm>
          <a:off x="1619250" y="94316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106</xdr:row>
      <xdr:rowOff>0</xdr:rowOff>
    </xdr:from>
    <xdr:to>
      <xdr:col>1</xdr:col>
      <xdr:colOff>495300</xdr:colOff>
      <xdr:row>106</xdr:row>
      <xdr:rowOff>38100</xdr:rowOff>
    </xdr:to>
    <xdr:sp macro="" textlink="">
      <xdr:nvSpPr>
        <xdr:cNvPr id="472" name="Text Box 569">
          <a:extLst>
            <a:ext uri="{FF2B5EF4-FFF2-40B4-BE49-F238E27FC236}">
              <a16:creationId xmlns:a16="http://schemas.microsoft.com/office/drawing/2014/main" id="{00000000-0008-0000-0200-0000D8010000}"/>
            </a:ext>
          </a:extLst>
        </xdr:cNvPr>
        <xdr:cNvSpPr txBox="1">
          <a:spLocks noChangeArrowheads="1"/>
        </xdr:cNvSpPr>
      </xdr:nvSpPr>
      <xdr:spPr bwMode="auto">
        <a:xfrm>
          <a:off x="1619250" y="94316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106</xdr:row>
      <xdr:rowOff>0</xdr:rowOff>
    </xdr:from>
    <xdr:to>
      <xdr:col>1</xdr:col>
      <xdr:colOff>495300</xdr:colOff>
      <xdr:row>106</xdr:row>
      <xdr:rowOff>28576</xdr:rowOff>
    </xdr:to>
    <xdr:sp macro="" textlink="">
      <xdr:nvSpPr>
        <xdr:cNvPr id="473" name="Text Box 570">
          <a:extLst>
            <a:ext uri="{FF2B5EF4-FFF2-40B4-BE49-F238E27FC236}">
              <a16:creationId xmlns:a16="http://schemas.microsoft.com/office/drawing/2014/main" id="{00000000-0008-0000-0200-0000D9010000}"/>
            </a:ext>
          </a:extLst>
        </xdr:cNvPr>
        <xdr:cNvSpPr txBox="1">
          <a:spLocks noChangeArrowheads="1"/>
        </xdr:cNvSpPr>
      </xdr:nvSpPr>
      <xdr:spPr bwMode="auto">
        <a:xfrm>
          <a:off x="1619250" y="944975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106</xdr:row>
      <xdr:rowOff>0</xdr:rowOff>
    </xdr:from>
    <xdr:to>
      <xdr:col>1</xdr:col>
      <xdr:colOff>495300</xdr:colOff>
      <xdr:row>106</xdr:row>
      <xdr:rowOff>28576</xdr:rowOff>
    </xdr:to>
    <xdr:sp macro="" textlink="">
      <xdr:nvSpPr>
        <xdr:cNvPr id="474" name="Text Box 571">
          <a:extLst>
            <a:ext uri="{FF2B5EF4-FFF2-40B4-BE49-F238E27FC236}">
              <a16:creationId xmlns:a16="http://schemas.microsoft.com/office/drawing/2014/main" id="{00000000-0008-0000-0200-0000DA010000}"/>
            </a:ext>
          </a:extLst>
        </xdr:cNvPr>
        <xdr:cNvSpPr txBox="1">
          <a:spLocks noChangeArrowheads="1"/>
        </xdr:cNvSpPr>
      </xdr:nvSpPr>
      <xdr:spPr bwMode="auto">
        <a:xfrm>
          <a:off x="1619250" y="948309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106</xdr:row>
      <xdr:rowOff>0</xdr:rowOff>
    </xdr:from>
    <xdr:to>
      <xdr:col>1</xdr:col>
      <xdr:colOff>495300</xdr:colOff>
      <xdr:row>106</xdr:row>
      <xdr:rowOff>38100</xdr:rowOff>
    </xdr:to>
    <xdr:sp macro="" textlink="">
      <xdr:nvSpPr>
        <xdr:cNvPr id="475" name="Text Box 572">
          <a:extLst>
            <a:ext uri="{FF2B5EF4-FFF2-40B4-BE49-F238E27FC236}">
              <a16:creationId xmlns:a16="http://schemas.microsoft.com/office/drawing/2014/main" id="{00000000-0008-0000-0200-0000DB010000}"/>
            </a:ext>
          </a:extLst>
        </xdr:cNvPr>
        <xdr:cNvSpPr txBox="1">
          <a:spLocks noChangeArrowheads="1"/>
        </xdr:cNvSpPr>
      </xdr:nvSpPr>
      <xdr:spPr bwMode="auto">
        <a:xfrm>
          <a:off x="1619250" y="946499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106</xdr:row>
      <xdr:rowOff>0</xdr:rowOff>
    </xdr:from>
    <xdr:to>
      <xdr:col>1</xdr:col>
      <xdr:colOff>495300</xdr:colOff>
      <xdr:row>106</xdr:row>
      <xdr:rowOff>38100</xdr:rowOff>
    </xdr:to>
    <xdr:sp macro="" textlink="">
      <xdr:nvSpPr>
        <xdr:cNvPr id="476" name="Text Box 573">
          <a:extLst>
            <a:ext uri="{FF2B5EF4-FFF2-40B4-BE49-F238E27FC236}">
              <a16:creationId xmlns:a16="http://schemas.microsoft.com/office/drawing/2014/main" id="{00000000-0008-0000-0200-0000DC010000}"/>
            </a:ext>
          </a:extLst>
        </xdr:cNvPr>
        <xdr:cNvSpPr txBox="1">
          <a:spLocks noChangeArrowheads="1"/>
        </xdr:cNvSpPr>
      </xdr:nvSpPr>
      <xdr:spPr bwMode="auto">
        <a:xfrm>
          <a:off x="1619250" y="946499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106</xdr:row>
      <xdr:rowOff>0</xdr:rowOff>
    </xdr:from>
    <xdr:to>
      <xdr:col>1</xdr:col>
      <xdr:colOff>495300</xdr:colOff>
      <xdr:row>106</xdr:row>
      <xdr:rowOff>28576</xdr:rowOff>
    </xdr:to>
    <xdr:sp macro="" textlink="">
      <xdr:nvSpPr>
        <xdr:cNvPr id="477" name="Text Box 574">
          <a:extLst>
            <a:ext uri="{FF2B5EF4-FFF2-40B4-BE49-F238E27FC236}">
              <a16:creationId xmlns:a16="http://schemas.microsoft.com/office/drawing/2014/main" id="{00000000-0008-0000-0200-0000DD010000}"/>
            </a:ext>
          </a:extLst>
        </xdr:cNvPr>
        <xdr:cNvSpPr txBox="1">
          <a:spLocks noChangeArrowheads="1"/>
        </xdr:cNvSpPr>
      </xdr:nvSpPr>
      <xdr:spPr bwMode="auto">
        <a:xfrm>
          <a:off x="1619250" y="948309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106</xdr:row>
      <xdr:rowOff>0</xdr:rowOff>
    </xdr:from>
    <xdr:to>
      <xdr:col>1</xdr:col>
      <xdr:colOff>495300</xdr:colOff>
      <xdr:row>106</xdr:row>
      <xdr:rowOff>38100</xdr:rowOff>
    </xdr:to>
    <xdr:sp macro="" textlink="">
      <xdr:nvSpPr>
        <xdr:cNvPr id="478" name="Text Box 575">
          <a:extLst>
            <a:ext uri="{FF2B5EF4-FFF2-40B4-BE49-F238E27FC236}">
              <a16:creationId xmlns:a16="http://schemas.microsoft.com/office/drawing/2014/main" id="{00000000-0008-0000-0200-0000DE010000}"/>
            </a:ext>
          </a:extLst>
        </xdr:cNvPr>
        <xdr:cNvSpPr txBox="1">
          <a:spLocks noChangeArrowheads="1"/>
        </xdr:cNvSpPr>
      </xdr:nvSpPr>
      <xdr:spPr bwMode="auto">
        <a:xfrm>
          <a:off x="1619250" y="946499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106</xdr:row>
      <xdr:rowOff>0</xdr:rowOff>
    </xdr:from>
    <xdr:to>
      <xdr:col>1</xdr:col>
      <xdr:colOff>495300</xdr:colOff>
      <xdr:row>106</xdr:row>
      <xdr:rowOff>38100</xdr:rowOff>
    </xdr:to>
    <xdr:sp macro="" textlink="">
      <xdr:nvSpPr>
        <xdr:cNvPr id="479" name="Text Box 576">
          <a:extLst>
            <a:ext uri="{FF2B5EF4-FFF2-40B4-BE49-F238E27FC236}">
              <a16:creationId xmlns:a16="http://schemas.microsoft.com/office/drawing/2014/main" id="{00000000-0008-0000-0200-0000DF010000}"/>
            </a:ext>
          </a:extLst>
        </xdr:cNvPr>
        <xdr:cNvSpPr txBox="1">
          <a:spLocks noChangeArrowheads="1"/>
        </xdr:cNvSpPr>
      </xdr:nvSpPr>
      <xdr:spPr bwMode="auto">
        <a:xfrm>
          <a:off x="1619250" y="946499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106</xdr:row>
      <xdr:rowOff>0</xdr:rowOff>
    </xdr:from>
    <xdr:to>
      <xdr:col>1</xdr:col>
      <xdr:colOff>495300</xdr:colOff>
      <xdr:row>106</xdr:row>
      <xdr:rowOff>28576</xdr:rowOff>
    </xdr:to>
    <xdr:sp macro="" textlink="">
      <xdr:nvSpPr>
        <xdr:cNvPr id="480" name="Text Box 577">
          <a:extLst>
            <a:ext uri="{FF2B5EF4-FFF2-40B4-BE49-F238E27FC236}">
              <a16:creationId xmlns:a16="http://schemas.microsoft.com/office/drawing/2014/main" id="{00000000-0008-0000-0200-0000E0010000}"/>
            </a:ext>
          </a:extLst>
        </xdr:cNvPr>
        <xdr:cNvSpPr txBox="1">
          <a:spLocks noChangeArrowheads="1"/>
        </xdr:cNvSpPr>
      </xdr:nvSpPr>
      <xdr:spPr bwMode="auto">
        <a:xfrm>
          <a:off x="1619250" y="948309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106</xdr:row>
      <xdr:rowOff>0</xdr:rowOff>
    </xdr:from>
    <xdr:to>
      <xdr:col>1</xdr:col>
      <xdr:colOff>495300</xdr:colOff>
      <xdr:row>106</xdr:row>
      <xdr:rowOff>38100</xdr:rowOff>
    </xdr:to>
    <xdr:sp macro="" textlink="">
      <xdr:nvSpPr>
        <xdr:cNvPr id="481" name="Text Box 578">
          <a:extLst>
            <a:ext uri="{FF2B5EF4-FFF2-40B4-BE49-F238E27FC236}">
              <a16:creationId xmlns:a16="http://schemas.microsoft.com/office/drawing/2014/main" id="{00000000-0008-0000-0200-0000E1010000}"/>
            </a:ext>
          </a:extLst>
        </xdr:cNvPr>
        <xdr:cNvSpPr txBox="1">
          <a:spLocks noChangeArrowheads="1"/>
        </xdr:cNvSpPr>
      </xdr:nvSpPr>
      <xdr:spPr bwMode="auto">
        <a:xfrm>
          <a:off x="1619250" y="946499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106</xdr:row>
      <xdr:rowOff>0</xdr:rowOff>
    </xdr:from>
    <xdr:to>
      <xdr:col>1</xdr:col>
      <xdr:colOff>495300</xdr:colOff>
      <xdr:row>106</xdr:row>
      <xdr:rowOff>38100</xdr:rowOff>
    </xdr:to>
    <xdr:sp macro="" textlink="">
      <xdr:nvSpPr>
        <xdr:cNvPr id="482" name="Text Box 579">
          <a:extLst>
            <a:ext uri="{FF2B5EF4-FFF2-40B4-BE49-F238E27FC236}">
              <a16:creationId xmlns:a16="http://schemas.microsoft.com/office/drawing/2014/main" id="{00000000-0008-0000-0200-0000E2010000}"/>
            </a:ext>
          </a:extLst>
        </xdr:cNvPr>
        <xdr:cNvSpPr txBox="1">
          <a:spLocks noChangeArrowheads="1"/>
        </xdr:cNvSpPr>
      </xdr:nvSpPr>
      <xdr:spPr bwMode="auto">
        <a:xfrm>
          <a:off x="1619250" y="946499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106</xdr:row>
      <xdr:rowOff>0</xdr:rowOff>
    </xdr:from>
    <xdr:to>
      <xdr:col>1</xdr:col>
      <xdr:colOff>495300</xdr:colOff>
      <xdr:row>106</xdr:row>
      <xdr:rowOff>28576</xdr:rowOff>
    </xdr:to>
    <xdr:sp macro="" textlink="">
      <xdr:nvSpPr>
        <xdr:cNvPr id="483" name="Text Box 580">
          <a:extLst>
            <a:ext uri="{FF2B5EF4-FFF2-40B4-BE49-F238E27FC236}">
              <a16:creationId xmlns:a16="http://schemas.microsoft.com/office/drawing/2014/main" id="{00000000-0008-0000-0200-0000E3010000}"/>
            </a:ext>
          </a:extLst>
        </xdr:cNvPr>
        <xdr:cNvSpPr txBox="1">
          <a:spLocks noChangeArrowheads="1"/>
        </xdr:cNvSpPr>
      </xdr:nvSpPr>
      <xdr:spPr bwMode="auto">
        <a:xfrm>
          <a:off x="1619250" y="948309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106</xdr:row>
      <xdr:rowOff>0</xdr:rowOff>
    </xdr:from>
    <xdr:to>
      <xdr:col>1</xdr:col>
      <xdr:colOff>495300</xdr:colOff>
      <xdr:row>106</xdr:row>
      <xdr:rowOff>38100</xdr:rowOff>
    </xdr:to>
    <xdr:sp macro="" textlink="">
      <xdr:nvSpPr>
        <xdr:cNvPr id="484" name="Text Box 581">
          <a:extLst>
            <a:ext uri="{FF2B5EF4-FFF2-40B4-BE49-F238E27FC236}">
              <a16:creationId xmlns:a16="http://schemas.microsoft.com/office/drawing/2014/main" id="{00000000-0008-0000-0200-0000E4010000}"/>
            </a:ext>
          </a:extLst>
        </xdr:cNvPr>
        <xdr:cNvSpPr txBox="1">
          <a:spLocks noChangeArrowheads="1"/>
        </xdr:cNvSpPr>
      </xdr:nvSpPr>
      <xdr:spPr bwMode="auto">
        <a:xfrm>
          <a:off x="1619250" y="946499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106</xdr:row>
      <xdr:rowOff>0</xdr:rowOff>
    </xdr:from>
    <xdr:to>
      <xdr:col>1</xdr:col>
      <xdr:colOff>495300</xdr:colOff>
      <xdr:row>106</xdr:row>
      <xdr:rowOff>38100</xdr:rowOff>
    </xdr:to>
    <xdr:sp macro="" textlink="">
      <xdr:nvSpPr>
        <xdr:cNvPr id="485" name="Text Box 582">
          <a:extLst>
            <a:ext uri="{FF2B5EF4-FFF2-40B4-BE49-F238E27FC236}">
              <a16:creationId xmlns:a16="http://schemas.microsoft.com/office/drawing/2014/main" id="{00000000-0008-0000-0200-0000E5010000}"/>
            </a:ext>
          </a:extLst>
        </xdr:cNvPr>
        <xdr:cNvSpPr txBox="1">
          <a:spLocks noChangeArrowheads="1"/>
        </xdr:cNvSpPr>
      </xdr:nvSpPr>
      <xdr:spPr bwMode="auto">
        <a:xfrm>
          <a:off x="1619250" y="946499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106</xdr:row>
      <xdr:rowOff>0</xdr:rowOff>
    </xdr:from>
    <xdr:to>
      <xdr:col>1</xdr:col>
      <xdr:colOff>495300</xdr:colOff>
      <xdr:row>106</xdr:row>
      <xdr:rowOff>28576</xdr:rowOff>
    </xdr:to>
    <xdr:sp macro="" textlink="">
      <xdr:nvSpPr>
        <xdr:cNvPr id="486" name="Text Box 583">
          <a:extLst>
            <a:ext uri="{FF2B5EF4-FFF2-40B4-BE49-F238E27FC236}">
              <a16:creationId xmlns:a16="http://schemas.microsoft.com/office/drawing/2014/main" id="{00000000-0008-0000-0200-0000E6010000}"/>
            </a:ext>
          </a:extLst>
        </xdr:cNvPr>
        <xdr:cNvSpPr txBox="1">
          <a:spLocks noChangeArrowheads="1"/>
        </xdr:cNvSpPr>
      </xdr:nvSpPr>
      <xdr:spPr bwMode="auto">
        <a:xfrm>
          <a:off x="1619250" y="948309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106</xdr:row>
      <xdr:rowOff>0</xdr:rowOff>
    </xdr:from>
    <xdr:to>
      <xdr:col>1</xdr:col>
      <xdr:colOff>495300</xdr:colOff>
      <xdr:row>106</xdr:row>
      <xdr:rowOff>38100</xdr:rowOff>
    </xdr:to>
    <xdr:sp macro="" textlink="">
      <xdr:nvSpPr>
        <xdr:cNvPr id="487" name="Text Box 584">
          <a:extLst>
            <a:ext uri="{FF2B5EF4-FFF2-40B4-BE49-F238E27FC236}">
              <a16:creationId xmlns:a16="http://schemas.microsoft.com/office/drawing/2014/main" id="{00000000-0008-0000-0200-0000E7010000}"/>
            </a:ext>
          </a:extLst>
        </xdr:cNvPr>
        <xdr:cNvSpPr txBox="1">
          <a:spLocks noChangeArrowheads="1"/>
        </xdr:cNvSpPr>
      </xdr:nvSpPr>
      <xdr:spPr bwMode="auto">
        <a:xfrm>
          <a:off x="1619250" y="946499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106</xdr:row>
      <xdr:rowOff>0</xdr:rowOff>
    </xdr:from>
    <xdr:to>
      <xdr:col>1</xdr:col>
      <xdr:colOff>495300</xdr:colOff>
      <xdr:row>106</xdr:row>
      <xdr:rowOff>38100</xdr:rowOff>
    </xdr:to>
    <xdr:sp macro="" textlink="">
      <xdr:nvSpPr>
        <xdr:cNvPr id="488" name="Text Box 585">
          <a:extLst>
            <a:ext uri="{FF2B5EF4-FFF2-40B4-BE49-F238E27FC236}">
              <a16:creationId xmlns:a16="http://schemas.microsoft.com/office/drawing/2014/main" id="{00000000-0008-0000-0200-0000E8010000}"/>
            </a:ext>
          </a:extLst>
        </xdr:cNvPr>
        <xdr:cNvSpPr txBox="1">
          <a:spLocks noChangeArrowheads="1"/>
        </xdr:cNvSpPr>
      </xdr:nvSpPr>
      <xdr:spPr bwMode="auto">
        <a:xfrm>
          <a:off x="1619250" y="946499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106</xdr:row>
      <xdr:rowOff>0</xdr:rowOff>
    </xdr:from>
    <xdr:to>
      <xdr:col>1</xdr:col>
      <xdr:colOff>495300</xdr:colOff>
      <xdr:row>106</xdr:row>
      <xdr:rowOff>28576</xdr:rowOff>
    </xdr:to>
    <xdr:sp macro="" textlink="">
      <xdr:nvSpPr>
        <xdr:cNvPr id="489" name="Text Box 586">
          <a:extLst>
            <a:ext uri="{FF2B5EF4-FFF2-40B4-BE49-F238E27FC236}">
              <a16:creationId xmlns:a16="http://schemas.microsoft.com/office/drawing/2014/main" id="{00000000-0008-0000-0200-0000E9010000}"/>
            </a:ext>
          </a:extLst>
        </xdr:cNvPr>
        <xdr:cNvSpPr txBox="1">
          <a:spLocks noChangeArrowheads="1"/>
        </xdr:cNvSpPr>
      </xdr:nvSpPr>
      <xdr:spPr bwMode="auto">
        <a:xfrm>
          <a:off x="1619250" y="948309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106</xdr:row>
      <xdr:rowOff>0</xdr:rowOff>
    </xdr:from>
    <xdr:to>
      <xdr:col>1</xdr:col>
      <xdr:colOff>495300</xdr:colOff>
      <xdr:row>106</xdr:row>
      <xdr:rowOff>28576</xdr:rowOff>
    </xdr:to>
    <xdr:sp macro="" textlink="">
      <xdr:nvSpPr>
        <xdr:cNvPr id="490" name="Text Box 587">
          <a:extLst>
            <a:ext uri="{FF2B5EF4-FFF2-40B4-BE49-F238E27FC236}">
              <a16:creationId xmlns:a16="http://schemas.microsoft.com/office/drawing/2014/main" id="{00000000-0008-0000-0200-0000EA010000}"/>
            </a:ext>
          </a:extLst>
        </xdr:cNvPr>
        <xdr:cNvSpPr txBox="1">
          <a:spLocks noChangeArrowheads="1"/>
        </xdr:cNvSpPr>
      </xdr:nvSpPr>
      <xdr:spPr bwMode="auto">
        <a:xfrm>
          <a:off x="1619250" y="948309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106</xdr:row>
      <xdr:rowOff>0</xdr:rowOff>
    </xdr:from>
    <xdr:to>
      <xdr:col>1</xdr:col>
      <xdr:colOff>495300</xdr:colOff>
      <xdr:row>106</xdr:row>
      <xdr:rowOff>38100</xdr:rowOff>
    </xdr:to>
    <xdr:sp macro="" textlink="">
      <xdr:nvSpPr>
        <xdr:cNvPr id="491" name="Text Box 588">
          <a:extLst>
            <a:ext uri="{FF2B5EF4-FFF2-40B4-BE49-F238E27FC236}">
              <a16:creationId xmlns:a16="http://schemas.microsoft.com/office/drawing/2014/main" id="{00000000-0008-0000-0200-0000EB010000}"/>
            </a:ext>
          </a:extLst>
        </xdr:cNvPr>
        <xdr:cNvSpPr txBox="1">
          <a:spLocks noChangeArrowheads="1"/>
        </xdr:cNvSpPr>
      </xdr:nvSpPr>
      <xdr:spPr bwMode="auto">
        <a:xfrm>
          <a:off x="1619250" y="946499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106</xdr:row>
      <xdr:rowOff>0</xdr:rowOff>
    </xdr:from>
    <xdr:to>
      <xdr:col>1</xdr:col>
      <xdr:colOff>495300</xdr:colOff>
      <xdr:row>106</xdr:row>
      <xdr:rowOff>38100</xdr:rowOff>
    </xdr:to>
    <xdr:sp macro="" textlink="">
      <xdr:nvSpPr>
        <xdr:cNvPr id="492" name="Text Box 589">
          <a:extLst>
            <a:ext uri="{FF2B5EF4-FFF2-40B4-BE49-F238E27FC236}">
              <a16:creationId xmlns:a16="http://schemas.microsoft.com/office/drawing/2014/main" id="{00000000-0008-0000-0200-0000EC010000}"/>
            </a:ext>
          </a:extLst>
        </xdr:cNvPr>
        <xdr:cNvSpPr txBox="1">
          <a:spLocks noChangeArrowheads="1"/>
        </xdr:cNvSpPr>
      </xdr:nvSpPr>
      <xdr:spPr bwMode="auto">
        <a:xfrm>
          <a:off x="1619250" y="946499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106</xdr:row>
      <xdr:rowOff>0</xdr:rowOff>
    </xdr:from>
    <xdr:to>
      <xdr:col>1</xdr:col>
      <xdr:colOff>495300</xdr:colOff>
      <xdr:row>106</xdr:row>
      <xdr:rowOff>28576</xdr:rowOff>
    </xdr:to>
    <xdr:sp macro="" textlink="">
      <xdr:nvSpPr>
        <xdr:cNvPr id="493" name="Text Box 590">
          <a:extLst>
            <a:ext uri="{FF2B5EF4-FFF2-40B4-BE49-F238E27FC236}">
              <a16:creationId xmlns:a16="http://schemas.microsoft.com/office/drawing/2014/main" id="{00000000-0008-0000-0200-0000ED010000}"/>
            </a:ext>
          </a:extLst>
        </xdr:cNvPr>
        <xdr:cNvSpPr txBox="1">
          <a:spLocks noChangeArrowheads="1"/>
        </xdr:cNvSpPr>
      </xdr:nvSpPr>
      <xdr:spPr bwMode="auto">
        <a:xfrm>
          <a:off x="1619250" y="948309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106</xdr:row>
      <xdr:rowOff>0</xdr:rowOff>
    </xdr:from>
    <xdr:to>
      <xdr:col>1</xdr:col>
      <xdr:colOff>495300</xdr:colOff>
      <xdr:row>106</xdr:row>
      <xdr:rowOff>38100</xdr:rowOff>
    </xdr:to>
    <xdr:sp macro="" textlink="">
      <xdr:nvSpPr>
        <xdr:cNvPr id="494" name="Text Box 591">
          <a:extLst>
            <a:ext uri="{FF2B5EF4-FFF2-40B4-BE49-F238E27FC236}">
              <a16:creationId xmlns:a16="http://schemas.microsoft.com/office/drawing/2014/main" id="{00000000-0008-0000-0200-0000EE010000}"/>
            </a:ext>
          </a:extLst>
        </xdr:cNvPr>
        <xdr:cNvSpPr txBox="1">
          <a:spLocks noChangeArrowheads="1"/>
        </xdr:cNvSpPr>
      </xdr:nvSpPr>
      <xdr:spPr bwMode="auto">
        <a:xfrm>
          <a:off x="1619250" y="946499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106</xdr:row>
      <xdr:rowOff>0</xdr:rowOff>
    </xdr:from>
    <xdr:to>
      <xdr:col>1</xdr:col>
      <xdr:colOff>495300</xdr:colOff>
      <xdr:row>106</xdr:row>
      <xdr:rowOff>38100</xdr:rowOff>
    </xdr:to>
    <xdr:sp macro="" textlink="">
      <xdr:nvSpPr>
        <xdr:cNvPr id="495" name="Text Box 592">
          <a:extLst>
            <a:ext uri="{FF2B5EF4-FFF2-40B4-BE49-F238E27FC236}">
              <a16:creationId xmlns:a16="http://schemas.microsoft.com/office/drawing/2014/main" id="{00000000-0008-0000-0200-0000EF010000}"/>
            </a:ext>
          </a:extLst>
        </xdr:cNvPr>
        <xdr:cNvSpPr txBox="1">
          <a:spLocks noChangeArrowheads="1"/>
        </xdr:cNvSpPr>
      </xdr:nvSpPr>
      <xdr:spPr bwMode="auto">
        <a:xfrm>
          <a:off x="1619250" y="946499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106</xdr:row>
      <xdr:rowOff>0</xdr:rowOff>
    </xdr:from>
    <xdr:to>
      <xdr:col>1</xdr:col>
      <xdr:colOff>495300</xdr:colOff>
      <xdr:row>106</xdr:row>
      <xdr:rowOff>28576</xdr:rowOff>
    </xdr:to>
    <xdr:sp macro="" textlink="">
      <xdr:nvSpPr>
        <xdr:cNvPr id="496" name="Text Box 593">
          <a:extLst>
            <a:ext uri="{FF2B5EF4-FFF2-40B4-BE49-F238E27FC236}">
              <a16:creationId xmlns:a16="http://schemas.microsoft.com/office/drawing/2014/main" id="{00000000-0008-0000-0200-0000F0010000}"/>
            </a:ext>
          </a:extLst>
        </xdr:cNvPr>
        <xdr:cNvSpPr txBox="1">
          <a:spLocks noChangeArrowheads="1"/>
        </xdr:cNvSpPr>
      </xdr:nvSpPr>
      <xdr:spPr bwMode="auto">
        <a:xfrm>
          <a:off x="1619250" y="948309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106</xdr:row>
      <xdr:rowOff>0</xdr:rowOff>
    </xdr:from>
    <xdr:to>
      <xdr:col>1</xdr:col>
      <xdr:colOff>495300</xdr:colOff>
      <xdr:row>106</xdr:row>
      <xdr:rowOff>38100</xdr:rowOff>
    </xdr:to>
    <xdr:sp macro="" textlink="">
      <xdr:nvSpPr>
        <xdr:cNvPr id="497" name="Text Box 594">
          <a:extLst>
            <a:ext uri="{FF2B5EF4-FFF2-40B4-BE49-F238E27FC236}">
              <a16:creationId xmlns:a16="http://schemas.microsoft.com/office/drawing/2014/main" id="{00000000-0008-0000-0200-0000F1010000}"/>
            </a:ext>
          </a:extLst>
        </xdr:cNvPr>
        <xdr:cNvSpPr txBox="1">
          <a:spLocks noChangeArrowheads="1"/>
        </xdr:cNvSpPr>
      </xdr:nvSpPr>
      <xdr:spPr bwMode="auto">
        <a:xfrm>
          <a:off x="1619250" y="946499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106</xdr:row>
      <xdr:rowOff>0</xdr:rowOff>
    </xdr:from>
    <xdr:to>
      <xdr:col>1</xdr:col>
      <xdr:colOff>495300</xdr:colOff>
      <xdr:row>106</xdr:row>
      <xdr:rowOff>38100</xdr:rowOff>
    </xdr:to>
    <xdr:sp macro="" textlink="">
      <xdr:nvSpPr>
        <xdr:cNvPr id="498" name="Text Box 595">
          <a:extLst>
            <a:ext uri="{FF2B5EF4-FFF2-40B4-BE49-F238E27FC236}">
              <a16:creationId xmlns:a16="http://schemas.microsoft.com/office/drawing/2014/main" id="{00000000-0008-0000-0200-0000F2010000}"/>
            </a:ext>
          </a:extLst>
        </xdr:cNvPr>
        <xdr:cNvSpPr txBox="1">
          <a:spLocks noChangeArrowheads="1"/>
        </xdr:cNvSpPr>
      </xdr:nvSpPr>
      <xdr:spPr bwMode="auto">
        <a:xfrm>
          <a:off x="1619250" y="946499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106</xdr:row>
      <xdr:rowOff>0</xdr:rowOff>
    </xdr:from>
    <xdr:to>
      <xdr:col>1</xdr:col>
      <xdr:colOff>495300</xdr:colOff>
      <xdr:row>106</xdr:row>
      <xdr:rowOff>28576</xdr:rowOff>
    </xdr:to>
    <xdr:sp macro="" textlink="">
      <xdr:nvSpPr>
        <xdr:cNvPr id="499" name="Text Box 596">
          <a:extLst>
            <a:ext uri="{FF2B5EF4-FFF2-40B4-BE49-F238E27FC236}">
              <a16:creationId xmlns:a16="http://schemas.microsoft.com/office/drawing/2014/main" id="{00000000-0008-0000-0200-0000F3010000}"/>
            </a:ext>
          </a:extLst>
        </xdr:cNvPr>
        <xdr:cNvSpPr txBox="1">
          <a:spLocks noChangeArrowheads="1"/>
        </xdr:cNvSpPr>
      </xdr:nvSpPr>
      <xdr:spPr bwMode="auto">
        <a:xfrm>
          <a:off x="1619250" y="948309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106</xdr:row>
      <xdr:rowOff>0</xdr:rowOff>
    </xdr:from>
    <xdr:to>
      <xdr:col>1</xdr:col>
      <xdr:colOff>495300</xdr:colOff>
      <xdr:row>106</xdr:row>
      <xdr:rowOff>28576</xdr:rowOff>
    </xdr:to>
    <xdr:sp macro="" textlink="">
      <xdr:nvSpPr>
        <xdr:cNvPr id="500" name="Text Box 597">
          <a:extLst>
            <a:ext uri="{FF2B5EF4-FFF2-40B4-BE49-F238E27FC236}">
              <a16:creationId xmlns:a16="http://schemas.microsoft.com/office/drawing/2014/main" id="{00000000-0008-0000-0200-0000F4010000}"/>
            </a:ext>
          </a:extLst>
        </xdr:cNvPr>
        <xdr:cNvSpPr txBox="1">
          <a:spLocks noChangeArrowheads="1"/>
        </xdr:cNvSpPr>
      </xdr:nvSpPr>
      <xdr:spPr bwMode="auto">
        <a:xfrm>
          <a:off x="1619250" y="948309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106</xdr:row>
      <xdr:rowOff>0</xdr:rowOff>
    </xdr:from>
    <xdr:to>
      <xdr:col>1</xdr:col>
      <xdr:colOff>495300</xdr:colOff>
      <xdr:row>106</xdr:row>
      <xdr:rowOff>38100</xdr:rowOff>
    </xdr:to>
    <xdr:sp macro="" textlink="">
      <xdr:nvSpPr>
        <xdr:cNvPr id="501" name="Text Box 598">
          <a:extLst>
            <a:ext uri="{FF2B5EF4-FFF2-40B4-BE49-F238E27FC236}">
              <a16:creationId xmlns:a16="http://schemas.microsoft.com/office/drawing/2014/main" id="{00000000-0008-0000-0200-0000F5010000}"/>
            </a:ext>
          </a:extLst>
        </xdr:cNvPr>
        <xdr:cNvSpPr txBox="1">
          <a:spLocks noChangeArrowheads="1"/>
        </xdr:cNvSpPr>
      </xdr:nvSpPr>
      <xdr:spPr bwMode="auto">
        <a:xfrm>
          <a:off x="1619250" y="946499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106</xdr:row>
      <xdr:rowOff>0</xdr:rowOff>
    </xdr:from>
    <xdr:to>
      <xdr:col>1</xdr:col>
      <xdr:colOff>495300</xdr:colOff>
      <xdr:row>106</xdr:row>
      <xdr:rowOff>38100</xdr:rowOff>
    </xdr:to>
    <xdr:sp macro="" textlink="">
      <xdr:nvSpPr>
        <xdr:cNvPr id="502" name="Text Box 599">
          <a:extLst>
            <a:ext uri="{FF2B5EF4-FFF2-40B4-BE49-F238E27FC236}">
              <a16:creationId xmlns:a16="http://schemas.microsoft.com/office/drawing/2014/main" id="{00000000-0008-0000-0200-0000F6010000}"/>
            </a:ext>
          </a:extLst>
        </xdr:cNvPr>
        <xdr:cNvSpPr txBox="1">
          <a:spLocks noChangeArrowheads="1"/>
        </xdr:cNvSpPr>
      </xdr:nvSpPr>
      <xdr:spPr bwMode="auto">
        <a:xfrm>
          <a:off x="1619250" y="946499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106</xdr:row>
      <xdr:rowOff>0</xdr:rowOff>
    </xdr:from>
    <xdr:to>
      <xdr:col>1</xdr:col>
      <xdr:colOff>495300</xdr:colOff>
      <xdr:row>106</xdr:row>
      <xdr:rowOff>28576</xdr:rowOff>
    </xdr:to>
    <xdr:sp macro="" textlink="">
      <xdr:nvSpPr>
        <xdr:cNvPr id="503" name="Text Box 600">
          <a:extLst>
            <a:ext uri="{FF2B5EF4-FFF2-40B4-BE49-F238E27FC236}">
              <a16:creationId xmlns:a16="http://schemas.microsoft.com/office/drawing/2014/main" id="{00000000-0008-0000-0200-0000F7010000}"/>
            </a:ext>
          </a:extLst>
        </xdr:cNvPr>
        <xdr:cNvSpPr txBox="1">
          <a:spLocks noChangeArrowheads="1"/>
        </xdr:cNvSpPr>
      </xdr:nvSpPr>
      <xdr:spPr bwMode="auto">
        <a:xfrm>
          <a:off x="1619250" y="948309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106</xdr:row>
      <xdr:rowOff>0</xdr:rowOff>
    </xdr:from>
    <xdr:to>
      <xdr:col>1</xdr:col>
      <xdr:colOff>495300</xdr:colOff>
      <xdr:row>106</xdr:row>
      <xdr:rowOff>38100</xdr:rowOff>
    </xdr:to>
    <xdr:sp macro="" textlink="">
      <xdr:nvSpPr>
        <xdr:cNvPr id="504" name="Text Box 601">
          <a:extLst>
            <a:ext uri="{FF2B5EF4-FFF2-40B4-BE49-F238E27FC236}">
              <a16:creationId xmlns:a16="http://schemas.microsoft.com/office/drawing/2014/main" id="{00000000-0008-0000-0200-0000F8010000}"/>
            </a:ext>
          </a:extLst>
        </xdr:cNvPr>
        <xdr:cNvSpPr txBox="1">
          <a:spLocks noChangeArrowheads="1"/>
        </xdr:cNvSpPr>
      </xdr:nvSpPr>
      <xdr:spPr bwMode="auto">
        <a:xfrm>
          <a:off x="1619250" y="946499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106</xdr:row>
      <xdr:rowOff>0</xdr:rowOff>
    </xdr:from>
    <xdr:to>
      <xdr:col>1</xdr:col>
      <xdr:colOff>495300</xdr:colOff>
      <xdr:row>106</xdr:row>
      <xdr:rowOff>38100</xdr:rowOff>
    </xdr:to>
    <xdr:sp macro="" textlink="">
      <xdr:nvSpPr>
        <xdr:cNvPr id="505" name="Text Box 602">
          <a:extLst>
            <a:ext uri="{FF2B5EF4-FFF2-40B4-BE49-F238E27FC236}">
              <a16:creationId xmlns:a16="http://schemas.microsoft.com/office/drawing/2014/main" id="{00000000-0008-0000-0200-0000F9010000}"/>
            </a:ext>
          </a:extLst>
        </xdr:cNvPr>
        <xdr:cNvSpPr txBox="1">
          <a:spLocks noChangeArrowheads="1"/>
        </xdr:cNvSpPr>
      </xdr:nvSpPr>
      <xdr:spPr bwMode="auto">
        <a:xfrm>
          <a:off x="1619250" y="946499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106</xdr:row>
      <xdr:rowOff>0</xdr:rowOff>
    </xdr:from>
    <xdr:to>
      <xdr:col>1</xdr:col>
      <xdr:colOff>495300</xdr:colOff>
      <xdr:row>106</xdr:row>
      <xdr:rowOff>28576</xdr:rowOff>
    </xdr:to>
    <xdr:sp macro="" textlink="">
      <xdr:nvSpPr>
        <xdr:cNvPr id="506" name="Text Box 603">
          <a:extLst>
            <a:ext uri="{FF2B5EF4-FFF2-40B4-BE49-F238E27FC236}">
              <a16:creationId xmlns:a16="http://schemas.microsoft.com/office/drawing/2014/main" id="{00000000-0008-0000-0200-0000FA010000}"/>
            </a:ext>
          </a:extLst>
        </xdr:cNvPr>
        <xdr:cNvSpPr txBox="1">
          <a:spLocks noChangeArrowheads="1"/>
        </xdr:cNvSpPr>
      </xdr:nvSpPr>
      <xdr:spPr bwMode="auto">
        <a:xfrm>
          <a:off x="1619250" y="948309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106</xdr:row>
      <xdr:rowOff>0</xdr:rowOff>
    </xdr:from>
    <xdr:to>
      <xdr:col>1</xdr:col>
      <xdr:colOff>495300</xdr:colOff>
      <xdr:row>106</xdr:row>
      <xdr:rowOff>38100</xdr:rowOff>
    </xdr:to>
    <xdr:sp macro="" textlink="">
      <xdr:nvSpPr>
        <xdr:cNvPr id="507" name="Text Box 604">
          <a:extLst>
            <a:ext uri="{FF2B5EF4-FFF2-40B4-BE49-F238E27FC236}">
              <a16:creationId xmlns:a16="http://schemas.microsoft.com/office/drawing/2014/main" id="{00000000-0008-0000-0200-0000FB010000}"/>
            </a:ext>
          </a:extLst>
        </xdr:cNvPr>
        <xdr:cNvSpPr txBox="1">
          <a:spLocks noChangeArrowheads="1"/>
        </xdr:cNvSpPr>
      </xdr:nvSpPr>
      <xdr:spPr bwMode="auto">
        <a:xfrm>
          <a:off x="1619250" y="946499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106</xdr:row>
      <xdr:rowOff>0</xdr:rowOff>
    </xdr:from>
    <xdr:to>
      <xdr:col>1</xdr:col>
      <xdr:colOff>495300</xdr:colOff>
      <xdr:row>106</xdr:row>
      <xdr:rowOff>38100</xdr:rowOff>
    </xdr:to>
    <xdr:sp macro="" textlink="">
      <xdr:nvSpPr>
        <xdr:cNvPr id="508" name="Text Box 605">
          <a:extLst>
            <a:ext uri="{FF2B5EF4-FFF2-40B4-BE49-F238E27FC236}">
              <a16:creationId xmlns:a16="http://schemas.microsoft.com/office/drawing/2014/main" id="{00000000-0008-0000-0200-0000FC010000}"/>
            </a:ext>
          </a:extLst>
        </xdr:cNvPr>
        <xdr:cNvSpPr txBox="1">
          <a:spLocks noChangeArrowheads="1"/>
        </xdr:cNvSpPr>
      </xdr:nvSpPr>
      <xdr:spPr bwMode="auto">
        <a:xfrm>
          <a:off x="1619250" y="946499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106</xdr:row>
      <xdr:rowOff>0</xdr:rowOff>
    </xdr:from>
    <xdr:to>
      <xdr:col>1</xdr:col>
      <xdr:colOff>495300</xdr:colOff>
      <xdr:row>106</xdr:row>
      <xdr:rowOff>28576</xdr:rowOff>
    </xdr:to>
    <xdr:sp macro="" textlink="">
      <xdr:nvSpPr>
        <xdr:cNvPr id="509" name="Text Box 606">
          <a:extLst>
            <a:ext uri="{FF2B5EF4-FFF2-40B4-BE49-F238E27FC236}">
              <a16:creationId xmlns:a16="http://schemas.microsoft.com/office/drawing/2014/main" id="{00000000-0008-0000-0200-0000FD010000}"/>
            </a:ext>
          </a:extLst>
        </xdr:cNvPr>
        <xdr:cNvSpPr txBox="1">
          <a:spLocks noChangeArrowheads="1"/>
        </xdr:cNvSpPr>
      </xdr:nvSpPr>
      <xdr:spPr bwMode="auto">
        <a:xfrm>
          <a:off x="1619250" y="948309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106</xdr:row>
      <xdr:rowOff>0</xdr:rowOff>
    </xdr:from>
    <xdr:to>
      <xdr:col>1</xdr:col>
      <xdr:colOff>495300</xdr:colOff>
      <xdr:row>106</xdr:row>
      <xdr:rowOff>28573</xdr:rowOff>
    </xdr:to>
    <xdr:sp macro="" textlink="">
      <xdr:nvSpPr>
        <xdr:cNvPr id="510" name="Text Box 607">
          <a:extLst>
            <a:ext uri="{FF2B5EF4-FFF2-40B4-BE49-F238E27FC236}">
              <a16:creationId xmlns:a16="http://schemas.microsoft.com/office/drawing/2014/main" id="{00000000-0008-0000-0200-0000FE010000}"/>
            </a:ext>
          </a:extLst>
        </xdr:cNvPr>
        <xdr:cNvSpPr txBox="1">
          <a:spLocks noChangeArrowheads="1"/>
        </xdr:cNvSpPr>
      </xdr:nvSpPr>
      <xdr:spPr bwMode="auto">
        <a:xfrm>
          <a:off x="1619250" y="951642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106</xdr:row>
      <xdr:rowOff>0</xdr:rowOff>
    </xdr:from>
    <xdr:to>
      <xdr:col>1</xdr:col>
      <xdr:colOff>495300</xdr:colOff>
      <xdr:row>106</xdr:row>
      <xdr:rowOff>38100</xdr:rowOff>
    </xdr:to>
    <xdr:sp macro="" textlink="">
      <xdr:nvSpPr>
        <xdr:cNvPr id="511" name="Text Box 608">
          <a:extLst>
            <a:ext uri="{FF2B5EF4-FFF2-40B4-BE49-F238E27FC236}">
              <a16:creationId xmlns:a16="http://schemas.microsoft.com/office/drawing/2014/main" id="{00000000-0008-0000-0200-0000FF010000}"/>
            </a:ext>
          </a:extLst>
        </xdr:cNvPr>
        <xdr:cNvSpPr txBox="1">
          <a:spLocks noChangeArrowheads="1"/>
        </xdr:cNvSpPr>
      </xdr:nvSpPr>
      <xdr:spPr bwMode="auto">
        <a:xfrm>
          <a:off x="1619250" y="949833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106</xdr:row>
      <xdr:rowOff>0</xdr:rowOff>
    </xdr:from>
    <xdr:to>
      <xdr:col>1</xdr:col>
      <xdr:colOff>495300</xdr:colOff>
      <xdr:row>106</xdr:row>
      <xdr:rowOff>38100</xdr:rowOff>
    </xdr:to>
    <xdr:sp macro="" textlink="">
      <xdr:nvSpPr>
        <xdr:cNvPr id="512" name="Text Box 609">
          <a:extLst>
            <a:ext uri="{FF2B5EF4-FFF2-40B4-BE49-F238E27FC236}">
              <a16:creationId xmlns:a16="http://schemas.microsoft.com/office/drawing/2014/main" id="{00000000-0008-0000-0200-000000020000}"/>
            </a:ext>
          </a:extLst>
        </xdr:cNvPr>
        <xdr:cNvSpPr txBox="1">
          <a:spLocks noChangeArrowheads="1"/>
        </xdr:cNvSpPr>
      </xdr:nvSpPr>
      <xdr:spPr bwMode="auto">
        <a:xfrm>
          <a:off x="1619250" y="949833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106</xdr:row>
      <xdr:rowOff>0</xdr:rowOff>
    </xdr:from>
    <xdr:to>
      <xdr:col>1</xdr:col>
      <xdr:colOff>495300</xdr:colOff>
      <xdr:row>106</xdr:row>
      <xdr:rowOff>28573</xdr:rowOff>
    </xdr:to>
    <xdr:sp macro="" textlink="">
      <xdr:nvSpPr>
        <xdr:cNvPr id="513" name="Text Box 610">
          <a:extLst>
            <a:ext uri="{FF2B5EF4-FFF2-40B4-BE49-F238E27FC236}">
              <a16:creationId xmlns:a16="http://schemas.microsoft.com/office/drawing/2014/main" id="{00000000-0008-0000-0200-000001020000}"/>
            </a:ext>
          </a:extLst>
        </xdr:cNvPr>
        <xdr:cNvSpPr txBox="1">
          <a:spLocks noChangeArrowheads="1"/>
        </xdr:cNvSpPr>
      </xdr:nvSpPr>
      <xdr:spPr bwMode="auto">
        <a:xfrm>
          <a:off x="1619250" y="951642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106</xdr:row>
      <xdr:rowOff>0</xdr:rowOff>
    </xdr:from>
    <xdr:to>
      <xdr:col>1</xdr:col>
      <xdr:colOff>495300</xdr:colOff>
      <xdr:row>106</xdr:row>
      <xdr:rowOff>38100</xdr:rowOff>
    </xdr:to>
    <xdr:sp macro="" textlink="">
      <xdr:nvSpPr>
        <xdr:cNvPr id="514" name="Text Box 611">
          <a:extLst>
            <a:ext uri="{FF2B5EF4-FFF2-40B4-BE49-F238E27FC236}">
              <a16:creationId xmlns:a16="http://schemas.microsoft.com/office/drawing/2014/main" id="{00000000-0008-0000-0200-000002020000}"/>
            </a:ext>
          </a:extLst>
        </xdr:cNvPr>
        <xdr:cNvSpPr txBox="1">
          <a:spLocks noChangeArrowheads="1"/>
        </xdr:cNvSpPr>
      </xdr:nvSpPr>
      <xdr:spPr bwMode="auto">
        <a:xfrm>
          <a:off x="1619250" y="949833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106</xdr:row>
      <xdr:rowOff>0</xdr:rowOff>
    </xdr:from>
    <xdr:to>
      <xdr:col>1</xdr:col>
      <xdr:colOff>495300</xdr:colOff>
      <xdr:row>106</xdr:row>
      <xdr:rowOff>38100</xdr:rowOff>
    </xdr:to>
    <xdr:sp macro="" textlink="">
      <xdr:nvSpPr>
        <xdr:cNvPr id="515" name="Text Box 612">
          <a:extLst>
            <a:ext uri="{FF2B5EF4-FFF2-40B4-BE49-F238E27FC236}">
              <a16:creationId xmlns:a16="http://schemas.microsoft.com/office/drawing/2014/main" id="{00000000-0008-0000-0200-000003020000}"/>
            </a:ext>
          </a:extLst>
        </xdr:cNvPr>
        <xdr:cNvSpPr txBox="1">
          <a:spLocks noChangeArrowheads="1"/>
        </xdr:cNvSpPr>
      </xdr:nvSpPr>
      <xdr:spPr bwMode="auto">
        <a:xfrm>
          <a:off x="1619250" y="949833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106</xdr:row>
      <xdr:rowOff>0</xdr:rowOff>
    </xdr:from>
    <xdr:to>
      <xdr:col>1</xdr:col>
      <xdr:colOff>495300</xdr:colOff>
      <xdr:row>106</xdr:row>
      <xdr:rowOff>28573</xdr:rowOff>
    </xdr:to>
    <xdr:sp macro="" textlink="">
      <xdr:nvSpPr>
        <xdr:cNvPr id="516" name="Text Box 613">
          <a:extLst>
            <a:ext uri="{FF2B5EF4-FFF2-40B4-BE49-F238E27FC236}">
              <a16:creationId xmlns:a16="http://schemas.microsoft.com/office/drawing/2014/main" id="{00000000-0008-0000-0200-000004020000}"/>
            </a:ext>
          </a:extLst>
        </xdr:cNvPr>
        <xdr:cNvSpPr txBox="1">
          <a:spLocks noChangeArrowheads="1"/>
        </xdr:cNvSpPr>
      </xdr:nvSpPr>
      <xdr:spPr bwMode="auto">
        <a:xfrm>
          <a:off x="1619250" y="951642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106</xdr:row>
      <xdr:rowOff>0</xdr:rowOff>
    </xdr:from>
    <xdr:to>
      <xdr:col>1</xdr:col>
      <xdr:colOff>495300</xdr:colOff>
      <xdr:row>106</xdr:row>
      <xdr:rowOff>38100</xdr:rowOff>
    </xdr:to>
    <xdr:sp macro="" textlink="">
      <xdr:nvSpPr>
        <xdr:cNvPr id="517" name="Text Box 614">
          <a:extLst>
            <a:ext uri="{FF2B5EF4-FFF2-40B4-BE49-F238E27FC236}">
              <a16:creationId xmlns:a16="http://schemas.microsoft.com/office/drawing/2014/main" id="{00000000-0008-0000-0200-000005020000}"/>
            </a:ext>
          </a:extLst>
        </xdr:cNvPr>
        <xdr:cNvSpPr txBox="1">
          <a:spLocks noChangeArrowheads="1"/>
        </xdr:cNvSpPr>
      </xdr:nvSpPr>
      <xdr:spPr bwMode="auto">
        <a:xfrm>
          <a:off x="1619250" y="949833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106</xdr:row>
      <xdr:rowOff>0</xdr:rowOff>
    </xdr:from>
    <xdr:to>
      <xdr:col>1</xdr:col>
      <xdr:colOff>495300</xdr:colOff>
      <xdr:row>106</xdr:row>
      <xdr:rowOff>38100</xdr:rowOff>
    </xdr:to>
    <xdr:sp macro="" textlink="">
      <xdr:nvSpPr>
        <xdr:cNvPr id="518" name="Text Box 615">
          <a:extLst>
            <a:ext uri="{FF2B5EF4-FFF2-40B4-BE49-F238E27FC236}">
              <a16:creationId xmlns:a16="http://schemas.microsoft.com/office/drawing/2014/main" id="{00000000-0008-0000-0200-000006020000}"/>
            </a:ext>
          </a:extLst>
        </xdr:cNvPr>
        <xdr:cNvSpPr txBox="1">
          <a:spLocks noChangeArrowheads="1"/>
        </xdr:cNvSpPr>
      </xdr:nvSpPr>
      <xdr:spPr bwMode="auto">
        <a:xfrm>
          <a:off x="1619250" y="949833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106</xdr:row>
      <xdr:rowOff>0</xdr:rowOff>
    </xdr:from>
    <xdr:to>
      <xdr:col>1</xdr:col>
      <xdr:colOff>495300</xdr:colOff>
      <xdr:row>106</xdr:row>
      <xdr:rowOff>28573</xdr:rowOff>
    </xdr:to>
    <xdr:sp macro="" textlink="">
      <xdr:nvSpPr>
        <xdr:cNvPr id="519" name="Text Box 616">
          <a:extLst>
            <a:ext uri="{FF2B5EF4-FFF2-40B4-BE49-F238E27FC236}">
              <a16:creationId xmlns:a16="http://schemas.microsoft.com/office/drawing/2014/main" id="{00000000-0008-0000-0200-000007020000}"/>
            </a:ext>
          </a:extLst>
        </xdr:cNvPr>
        <xdr:cNvSpPr txBox="1">
          <a:spLocks noChangeArrowheads="1"/>
        </xdr:cNvSpPr>
      </xdr:nvSpPr>
      <xdr:spPr bwMode="auto">
        <a:xfrm>
          <a:off x="1619250" y="951642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106</xdr:row>
      <xdr:rowOff>0</xdr:rowOff>
    </xdr:from>
    <xdr:to>
      <xdr:col>1</xdr:col>
      <xdr:colOff>495300</xdr:colOff>
      <xdr:row>106</xdr:row>
      <xdr:rowOff>38100</xdr:rowOff>
    </xdr:to>
    <xdr:sp macro="" textlink="">
      <xdr:nvSpPr>
        <xdr:cNvPr id="520" name="Text Box 617">
          <a:extLst>
            <a:ext uri="{FF2B5EF4-FFF2-40B4-BE49-F238E27FC236}">
              <a16:creationId xmlns:a16="http://schemas.microsoft.com/office/drawing/2014/main" id="{00000000-0008-0000-0200-000008020000}"/>
            </a:ext>
          </a:extLst>
        </xdr:cNvPr>
        <xdr:cNvSpPr txBox="1">
          <a:spLocks noChangeArrowheads="1"/>
        </xdr:cNvSpPr>
      </xdr:nvSpPr>
      <xdr:spPr bwMode="auto">
        <a:xfrm>
          <a:off x="1619250" y="949833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106</xdr:row>
      <xdr:rowOff>0</xdr:rowOff>
    </xdr:from>
    <xdr:to>
      <xdr:col>1</xdr:col>
      <xdr:colOff>495300</xdr:colOff>
      <xdr:row>106</xdr:row>
      <xdr:rowOff>38100</xdr:rowOff>
    </xdr:to>
    <xdr:sp macro="" textlink="">
      <xdr:nvSpPr>
        <xdr:cNvPr id="521" name="Text Box 618">
          <a:extLst>
            <a:ext uri="{FF2B5EF4-FFF2-40B4-BE49-F238E27FC236}">
              <a16:creationId xmlns:a16="http://schemas.microsoft.com/office/drawing/2014/main" id="{00000000-0008-0000-0200-000009020000}"/>
            </a:ext>
          </a:extLst>
        </xdr:cNvPr>
        <xdr:cNvSpPr txBox="1">
          <a:spLocks noChangeArrowheads="1"/>
        </xdr:cNvSpPr>
      </xdr:nvSpPr>
      <xdr:spPr bwMode="auto">
        <a:xfrm>
          <a:off x="1619250" y="949833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106</xdr:row>
      <xdr:rowOff>0</xdr:rowOff>
    </xdr:from>
    <xdr:to>
      <xdr:col>1</xdr:col>
      <xdr:colOff>495300</xdr:colOff>
      <xdr:row>106</xdr:row>
      <xdr:rowOff>28573</xdr:rowOff>
    </xdr:to>
    <xdr:sp macro="" textlink="">
      <xdr:nvSpPr>
        <xdr:cNvPr id="522" name="Text Box 619">
          <a:extLst>
            <a:ext uri="{FF2B5EF4-FFF2-40B4-BE49-F238E27FC236}">
              <a16:creationId xmlns:a16="http://schemas.microsoft.com/office/drawing/2014/main" id="{00000000-0008-0000-0200-00000A020000}"/>
            </a:ext>
          </a:extLst>
        </xdr:cNvPr>
        <xdr:cNvSpPr txBox="1">
          <a:spLocks noChangeArrowheads="1"/>
        </xdr:cNvSpPr>
      </xdr:nvSpPr>
      <xdr:spPr bwMode="auto">
        <a:xfrm>
          <a:off x="1619250" y="951642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106</xdr:row>
      <xdr:rowOff>0</xdr:rowOff>
    </xdr:from>
    <xdr:to>
      <xdr:col>1</xdr:col>
      <xdr:colOff>495300</xdr:colOff>
      <xdr:row>106</xdr:row>
      <xdr:rowOff>38100</xdr:rowOff>
    </xdr:to>
    <xdr:sp macro="" textlink="">
      <xdr:nvSpPr>
        <xdr:cNvPr id="523" name="Text Box 620">
          <a:extLst>
            <a:ext uri="{FF2B5EF4-FFF2-40B4-BE49-F238E27FC236}">
              <a16:creationId xmlns:a16="http://schemas.microsoft.com/office/drawing/2014/main" id="{00000000-0008-0000-0200-00000B020000}"/>
            </a:ext>
          </a:extLst>
        </xdr:cNvPr>
        <xdr:cNvSpPr txBox="1">
          <a:spLocks noChangeArrowheads="1"/>
        </xdr:cNvSpPr>
      </xdr:nvSpPr>
      <xdr:spPr bwMode="auto">
        <a:xfrm>
          <a:off x="1619250" y="949833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106</xdr:row>
      <xdr:rowOff>0</xdr:rowOff>
    </xdr:from>
    <xdr:to>
      <xdr:col>1</xdr:col>
      <xdr:colOff>495300</xdr:colOff>
      <xdr:row>106</xdr:row>
      <xdr:rowOff>38100</xdr:rowOff>
    </xdr:to>
    <xdr:sp macro="" textlink="">
      <xdr:nvSpPr>
        <xdr:cNvPr id="524" name="Text Box 621">
          <a:extLst>
            <a:ext uri="{FF2B5EF4-FFF2-40B4-BE49-F238E27FC236}">
              <a16:creationId xmlns:a16="http://schemas.microsoft.com/office/drawing/2014/main" id="{00000000-0008-0000-0200-00000C020000}"/>
            </a:ext>
          </a:extLst>
        </xdr:cNvPr>
        <xdr:cNvSpPr txBox="1">
          <a:spLocks noChangeArrowheads="1"/>
        </xdr:cNvSpPr>
      </xdr:nvSpPr>
      <xdr:spPr bwMode="auto">
        <a:xfrm>
          <a:off x="1619250" y="949833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106</xdr:row>
      <xdr:rowOff>0</xdr:rowOff>
    </xdr:from>
    <xdr:to>
      <xdr:col>1</xdr:col>
      <xdr:colOff>495300</xdr:colOff>
      <xdr:row>106</xdr:row>
      <xdr:rowOff>28573</xdr:rowOff>
    </xdr:to>
    <xdr:sp macro="" textlink="">
      <xdr:nvSpPr>
        <xdr:cNvPr id="525" name="Text Box 622">
          <a:extLst>
            <a:ext uri="{FF2B5EF4-FFF2-40B4-BE49-F238E27FC236}">
              <a16:creationId xmlns:a16="http://schemas.microsoft.com/office/drawing/2014/main" id="{00000000-0008-0000-0200-00000D020000}"/>
            </a:ext>
          </a:extLst>
        </xdr:cNvPr>
        <xdr:cNvSpPr txBox="1">
          <a:spLocks noChangeArrowheads="1"/>
        </xdr:cNvSpPr>
      </xdr:nvSpPr>
      <xdr:spPr bwMode="auto">
        <a:xfrm>
          <a:off x="1619250" y="951642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106</xdr:row>
      <xdr:rowOff>0</xdr:rowOff>
    </xdr:from>
    <xdr:to>
      <xdr:col>1</xdr:col>
      <xdr:colOff>495300</xdr:colOff>
      <xdr:row>106</xdr:row>
      <xdr:rowOff>28573</xdr:rowOff>
    </xdr:to>
    <xdr:sp macro="" textlink="">
      <xdr:nvSpPr>
        <xdr:cNvPr id="526" name="Text Box 623">
          <a:extLst>
            <a:ext uri="{FF2B5EF4-FFF2-40B4-BE49-F238E27FC236}">
              <a16:creationId xmlns:a16="http://schemas.microsoft.com/office/drawing/2014/main" id="{00000000-0008-0000-0200-00000E020000}"/>
            </a:ext>
          </a:extLst>
        </xdr:cNvPr>
        <xdr:cNvSpPr txBox="1">
          <a:spLocks noChangeArrowheads="1"/>
        </xdr:cNvSpPr>
      </xdr:nvSpPr>
      <xdr:spPr bwMode="auto">
        <a:xfrm>
          <a:off x="1619250" y="951642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106</xdr:row>
      <xdr:rowOff>0</xdr:rowOff>
    </xdr:from>
    <xdr:to>
      <xdr:col>1</xdr:col>
      <xdr:colOff>495300</xdr:colOff>
      <xdr:row>106</xdr:row>
      <xdr:rowOff>38100</xdr:rowOff>
    </xdr:to>
    <xdr:sp macro="" textlink="">
      <xdr:nvSpPr>
        <xdr:cNvPr id="527" name="Text Box 624">
          <a:extLst>
            <a:ext uri="{FF2B5EF4-FFF2-40B4-BE49-F238E27FC236}">
              <a16:creationId xmlns:a16="http://schemas.microsoft.com/office/drawing/2014/main" id="{00000000-0008-0000-0200-00000F020000}"/>
            </a:ext>
          </a:extLst>
        </xdr:cNvPr>
        <xdr:cNvSpPr txBox="1">
          <a:spLocks noChangeArrowheads="1"/>
        </xdr:cNvSpPr>
      </xdr:nvSpPr>
      <xdr:spPr bwMode="auto">
        <a:xfrm>
          <a:off x="1619250" y="949833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106</xdr:row>
      <xdr:rowOff>0</xdr:rowOff>
    </xdr:from>
    <xdr:to>
      <xdr:col>1</xdr:col>
      <xdr:colOff>495300</xdr:colOff>
      <xdr:row>106</xdr:row>
      <xdr:rowOff>38100</xdr:rowOff>
    </xdr:to>
    <xdr:sp macro="" textlink="">
      <xdr:nvSpPr>
        <xdr:cNvPr id="528" name="Text Box 625">
          <a:extLst>
            <a:ext uri="{FF2B5EF4-FFF2-40B4-BE49-F238E27FC236}">
              <a16:creationId xmlns:a16="http://schemas.microsoft.com/office/drawing/2014/main" id="{00000000-0008-0000-0200-000010020000}"/>
            </a:ext>
          </a:extLst>
        </xdr:cNvPr>
        <xdr:cNvSpPr txBox="1">
          <a:spLocks noChangeArrowheads="1"/>
        </xdr:cNvSpPr>
      </xdr:nvSpPr>
      <xdr:spPr bwMode="auto">
        <a:xfrm>
          <a:off x="1619250" y="949833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106</xdr:row>
      <xdr:rowOff>0</xdr:rowOff>
    </xdr:from>
    <xdr:to>
      <xdr:col>1</xdr:col>
      <xdr:colOff>495300</xdr:colOff>
      <xdr:row>106</xdr:row>
      <xdr:rowOff>28573</xdr:rowOff>
    </xdr:to>
    <xdr:sp macro="" textlink="">
      <xdr:nvSpPr>
        <xdr:cNvPr id="529" name="Text Box 626">
          <a:extLst>
            <a:ext uri="{FF2B5EF4-FFF2-40B4-BE49-F238E27FC236}">
              <a16:creationId xmlns:a16="http://schemas.microsoft.com/office/drawing/2014/main" id="{00000000-0008-0000-0200-000011020000}"/>
            </a:ext>
          </a:extLst>
        </xdr:cNvPr>
        <xdr:cNvSpPr txBox="1">
          <a:spLocks noChangeArrowheads="1"/>
        </xdr:cNvSpPr>
      </xdr:nvSpPr>
      <xdr:spPr bwMode="auto">
        <a:xfrm>
          <a:off x="1619250" y="951642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106</xdr:row>
      <xdr:rowOff>0</xdr:rowOff>
    </xdr:from>
    <xdr:to>
      <xdr:col>1</xdr:col>
      <xdr:colOff>495300</xdr:colOff>
      <xdr:row>106</xdr:row>
      <xdr:rowOff>38100</xdr:rowOff>
    </xdr:to>
    <xdr:sp macro="" textlink="">
      <xdr:nvSpPr>
        <xdr:cNvPr id="530" name="Text Box 627">
          <a:extLst>
            <a:ext uri="{FF2B5EF4-FFF2-40B4-BE49-F238E27FC236}">
              <a16:creationId xmlns:a16="http://schemas.microsoft.com/office/drawing/2014/main" id="{00000000-0008-0000-0200-000012020000}"/>
            </a:ext>
          </a:extLst>
        </xdr:cNvPr>
        <xdr:cNvSpPr txBox="1">
          <a:spLocks noChangeArrowheads="1"/>
        </xdr:cNvSpPr>
      </xdr:nvSpPr>
      <xdr:spPr bwMode="auto">
        <a:xfrm>
          <a:off x="1619250" y="949833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106</xdr:row>
      <xdr:rowOff>0</xdr:rowOff>
    </xdr:from>
    <xdr:to>
      <xdr:col>1</xdr:col>
      <xdr:colOff>495300</xdr:colOff>
      <xdr:row>106</xdr:row>
      <xdr:rowOff>38100</xdr:rowOff>
    </xdr:to>
    <xdr:sp macro="" textlink="">
      <xdr:nvSpPr>
        <xdr:cNvPr id="531" name="Text Box 628">
          <a:extLst>
            <a:ext uri="{FF2B5EF4-FFF2-40B4-BE49-F238E27FC236}">
              <a16:creationId xmlns:a16="http://schemas.microsoft.com/office/drawing/2014/main" id="{00000000-0008-0000-0200-000013020000}"/>
            </a:ext>
          </a:extLst>
        </xdr:cNvPr>
        <xdr:cNvSpPr txBox="1">
          <a:spLocks noChangeArrowheads="1"/>
        </xdr:cNvSpPr>
      </xdr:nvSpPr>
      <xdr:spPr bwMode="auto">
        <a:xfrm>
          <a:off x="1619250" y="949833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106</xdr:row>
      <xdr:rowOff>0</xdr:rowOff>
    </xdr:from>
    <xdr:to>
      <xdr:col>1</xdr:col>
      <xdr:colOff>495300</xdr:colOff>
      <xdr:row>106</xdr:row>
      <xdr:rowOff>28573</xdr:rowOff>
    </xdr:to>
    <xdr:sp macro="" textlink="">
      <xdr:nvSpPr>
        <xdr:cNvPr id="532" name="Text Box 629">
          <a:extLst>
            <a:ext uri="{FF2B5EF4-FFF2-40B4-BE49-F238E27FC236}">
              <a16:creationId xmlns:a16="http://schemas.microsoft.com/office/drawing/2014/main" id="{00000000-0008-0000-0200-000014020000}"/>
            </a:ext>
          </a:extLst>
        </xdr:cNvPr>
        <xdr:cNvSpPr txBox="1">
          <a:spLocks noChangeArrowheads="1"/>
        </xdr:cNvSpPr>
      </xdr:nvSpPr>
      <xdr:spPr bwMode="auto">
        <a:xfrm>
          <a:off x="1619250" y="951642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106</xdr:row>
      <xdr:rowOff>0</xdr:rowOff>
    </xdr:from>
    <xdr:to>
      <xdr:col>1</xdr:col>
      <xdr:colOff>495300</xdr:colOff>
      <xdr:row>106</xdr:row>
      <xdr:rowOff>38100</xdr:rowOff>
    </xdr:to>
    <xdr:sp macro="" textlink="">
      <xdr:nvSpPr>
        <xdr:cNvPr id="533" name="Text Box 630">
          <a:extLst>
            <a:ext uri="{FF2B5EF4-FFF2-40B4-BE49-F238E27FC236}">
              <a16:creationId xmlns:a16="http://schemas.microsoft.com/office/drawing/2014/main" id="{00000000-0008-0000-0200-000015020000}"/>
            </a:ext>
          </a:extLst>
        </xdr:cNvPr>
        <xdr:cNvSpPr txBox="1">
          <a:spLocks noChangeArrowheads="1"/>
        </xdr:cNvSpPr>
      </xdr:nvSpPr>
      <xdr:spPr bwMode="auto">
        <a:xfrm>
          <a:off x="1619250" y="949833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106</xdr:row>
      <xdr:rowOff>0</xdr:rowOff>
    </xdr:from>
    <xdr:to>
      <xdr:col>1</xdr:col>
      <xdr:colOff>495300</xdr:colOff>
      <xdr:row>106</xdr:row>
      <xdr:rowOff>38100</xdr:rowOff>
    </xdr:to>
    <xdr:sp macro="" textlink="">
      <xdr:nvSpPr>
        <xdr:cNvPr id="534" name="Text Box 631">
          <a:extLst>
            <a:ext uri="{FF2B5EF4-FFF2-40B4-BE49-F238E27FC236}">
              <a16:creationId xmlns:a16="http://schemas.microsoft.com/office/drawing/2014/main" id="{00000000-0008-0000-0200-000016020000}"/>
            </a:ext>
          </a:extLst>
        </xdr:cNvPr>
        <xdr:cNvSpPr txBox="1">
          <a:spLocks noChangeArrowheads="1"/>
        </xdr:cNvSpPr>
      </xdr:nvSpPr>
      <xdr:spPr bwMode="auto">
        <a:xfrm>
          <a:off x="1619250" y="949833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106</xdr:row>
      <xdr:rowOff>0</xdr:rowOff>
    </xdr:from>
    <xdr:to>
      <xdr:col>1</xdr:col>
      <xdr:colOff>495300</xdr:colOff>
      <xdr:row>106</xdr:row>
      <xdr:rowOff>28573</xdr:rowOff>
    </xdr:to>
    <xdr:sp macro="" textlink="">
      <xdr:nvSpPr>
        <xdr:cNvPr id="535" name="Text Box 632">
          <a:extLst>
            <a:ext uri="{FF2B5EF4-FFF2-40B4-BE49-F238E27FC236}">
              <a16:creationId xmlns:a16="http://schemas.microsoft.com/office/drawing/2014/main" id="{00000000-0008-0000-0200-000017020000}"/>
            </a:ext>
          </a:extLst>
        </xdr:cNvPr>
        <xdr:cNvSpPr txBox="1">
          <a:spLocks noChangeArrowheads="1"/>
        </xdr:cNvSpPr>
      </xdr:nvSpPr>
      <xdr:spPr bwMode="auto">
        <a:xfrm>
          <a:off x="1619250" y="951642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106</xdr:row>
      <xdr:rowOff>0</xdr:rowOff>
    </xdr:from>
    <xdr:to>
      <xdr:col>1</xdr:col>
      <xdr:colOff>495300</xdr:colOff>
      <xdr:row>106</xdr:row>
      <xdr:rowOff>28573</xdr:rowOff>
    </xdr:to>
    <xdr:sp macro="" textlink="">
      <xdr:nvSpPr>
        <xdr:cNvPr id="536" name="Text Box 633">
          <a:extLst>
            <a:ext uri="{FF2B5EF4-FFF2-40B4-BE49-F238E27FC236}">
              <a16:creationId xmlns:a16="http://schemas.microsoft.com/office/drawing/2014/main" id="{00000000-0008-0000-0200-000018020000}"/>
            </a:ext>
          </a:extLst>
        </xdr:cNvPr>
        <xdr:cNvSpPr txBox="1">
          <a:spLocks noChangeArrowheads="1"/>
        </xdr:cNvSpPr>
      </xdr:nvSpPr>
      <xdr:spPr bwMode="auto">
        <a:xfrm>
          <a:off x="1619250" y="951642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106</xdr:row>
      <xdr:rowOff>0</xdr:rowOff>
    </xdr:from>
    <xdr:to>
      <xdr:col>1</xdr:col>
      <xdr:colOff>495300</xdr:colOff>
      <xdr:row>106</xdr:row>
      <xdr:rowOff>38100</xdr:rowOff>
    </xdr:to>
    <xdr:sp macro="" textlink="">
      <xdr:nvSpPr>
        <xdr:cNvPr id="537" name="Text Box 634">
          <a:extLst>
            <a:ext uri="{FF2B5EF4-FFF2-40B4-BE49-F238E27FC236}">
              <a16:creationId xmlns:a16="http://schemas.microsoft.com/office/drawing/2014/main" id="{00000000-0008-0000-0200-000019020000}"/>
            </a:ext>
          </a:extLst>
        </xdr:cNvPr>
        <xdr:cNvSpPr txBox="1">
          <a:spLocks noChangeArrowheads="1"/>
        </xdr:cNvSpPr>
      </xdr:nvSpPr>
      <xdr:spPr bwMode="auto">
        <a:xfrm>
          <a:off x="1619250" y="949833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106</xdr:row>
      <xdr:rowOff>0</xdr:rowOff>
    </xdr:from>
    <xdr:to>
      <xdr:col>1</xdr:col>
      <xdr:colOff>495300</xdr:colOff>
      <xdr:row>106</xdr:row>
      <xdr:rowOff>38100</xdr:rowOff>
    </xdr:to>
    <xdr:sp macro="" textlink="">
      <xdr:nvSpPr>
        <xdr:cNvPr id="538" name="Text Box 635">
          <a:extLst>
            <a:ext uri="{FF2B5EF4-FFF2-40B4-BE49-F238E27FC236}">
              <a16:creationId xmlns:a16="http://schemas.microsoft.com/office/drawing/2014/main" id="{00000000-0008-0000-0200-00001A020000}"/>
            </a:ext>
          </a:extLst>
        </xdr:cNvPr>
        <xdr:cNvSpPr txBox="1">
          <a:spLocks noChangeArrowheads="1"/>
        </xdr:cNvSpPr>
      </xdr:nvSpPr>
      <xdr:spPr bwMode="auto">
        <a:xfrm>
          <a:off x="1619250" y="949833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106</xdr:row>
      <xdr:rowOff>0</xdr:rowOff>
    </xdr:from>
    <xdr:to>
      <xdr:col>1</xdr:col>
      <xdr:colOff>495300</xdr:colOff>
      <xdr:row>106</xdr:row>
      <xdr:rowOff>28573</xdr:rowOff>
    </xdr:to>
    <xdr:sp macro="" textlink="">
      <xdr:nvSpPr>
        <xdr:cNvPr id="539" name="Text Box 636">
          <a:extLst>
            <a:ext uri="{FF2B5EF4-FFF2-40B4-BE49-F238E27FC236}">
              <a16:creationId xmlns:a16="http://schemas.microsoft.com/office/drawing/2014/main" id="{00000000-0008-0000-0200-00001B020000}"/>
            </a:ext>
          </a:extLst>
        </xdr:cNvPr>
        <xdr:cNvSpPr txBox="1">
          <a:spLocks noChangeArrowheads="1"/>
        </xdr:cNvSpPr>
      </xdr:nvSpPr>
      <xdr:spPr bwMode="auto">
        <a:xfrm>
          <a:off x="1619250" y="951642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106</xdr:row>
      <xdr:rowOff>0</xdr:rowOff>
    </xdr:from>
    <xdr:to>
      <xdr:col>1</xdr:col>
      <xdr:colOff>495300</xdr:colOff>
      <xdr:row>106</xdr:row>
      <xdr:rowOff>38100</xdr:rowOff>
    </xdr:to>
    <xdr:sp macro="" textlink="">
      <xdr:nvSpPr>
        <xdr:cNvPr id="540" name="Text Box 637">
          <a:extLst>
            <a:ext uri="{FF2B5EF4-FFF2-40B4-BE49-F238E27FC236}">
              <a16:creationId xmlns:a16="http://schemas.microsoft.com/office/drawing/2014/main" id="{00000000-0008-0000-0200-00001C020000}"/>
            </a:ext>
          </a:extLst>
        </xdr:cNvPr>
        <xdr:cNvSpPr txBox="1">
          <a:spLocks noChangeArrowheads="1"/>
        </xdr:cNvSpPr>
      </xdr:nvSpPr>
      <xdr:spPr bwMode="auto">
        <a:xfrm>
          <a:off x="1619250" y="949833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106</xdr:row>
      <xdr:rowOff>0</xdr:rowOff>
    </xdr:from>
    <xdr:to>
      <xdr:col>1</xdr:col>
      <xdr:colOff>495300</xdr:colOff>
      <xdr:row>106</xdr:row>
      <xdr:rowOff>38100</xdr:rowOff>
    </xdr:to>
    <xdr:sp macro="" textlink="">
      <xdr:nvSpPr>
        <xdr:cNvPr id="541" name="Text Box 638">
          <a:extLst>
            <a:ext uri="{FF2B5EF4-FFF2-40B4-BE49-F238E27FC236}">
              <a16:creationId xmlns:a16="http://schemas.microsoft.com/office/drawing/2014/main" id="{00000000-0008-0000-0200-00001D020000}"/>
            </a:ext>
          </a:extLst>
        </xdr:cNvPr>
        <xdr:cNvSpPr txBox="1">
          <a:spLocks noChangeArrowheads="1"/>
        </xdr:cNvSpPr>
      </xdr:nvSpPr>
      <xdr:spPr bwMode="auto">
        <a:xfrm>
          <a:off x="1619250" y="949833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106</xdr:row>
      <xdr:rowOff>0</xdr:rowOff>
    </xdr:from>
    <xdr:to>
      <xdr:col>1</xdr:col>
      <xdr:colOff>495300</xdr:colOff>
      <xdr:row>106</xdr:row>
      <xdr:rowOff>28573</xdr:rowOff>
    </xdr:to>
    <xdr:sp macro="" textlink="">
      <xdr:nvSpPr>
        <xdr:cNvPr id="542" name="Text Box 639">
          <a:extLst>
            <a:ext uri="{FF2B5EF4-FFF2-40B4-BE49-F238E27FC236}">
              <a16:creationId xmlns:a16="http://schemas.microsoft.com/office/drawing/2014/main" id="{00000000-0008-0000-0200-00001E020000}"/>
            </a:ext>
          </a:extLst>
        </xdr:cNvPr>
        <xdr:cNvSpPr txBox="1">
          <a:spLocks noChangeArrowheads="1"/>
        </xdr:cNvSpPr>
      </xdr:nvSpPr>
      <xdr:spPr bwMode="auto">
        <a:xfrm>
          <a:off x="1619250" y="951642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106</xdr:row>
      <xdr:rowOff>0</xdr:rowOff>
    </xdr:from>
    <xdr:to>
      <xdr:col>1</xdr:col>
      <xdr:colOff>495300</xdr:colOff>
      <xdr:row>106</xdr:row>
      <xdr:rowOff>38100</xdr:rowOff>
    </xdr:to>
    <xdr:sp macro="" textlink="">
      <xdr:nvSpPr>
        <xdr:cNvPr id="543" name="Text Box 640">
          <a:extLst>
            <a:ext uri="{FF2B5EF4-FFF2-40B4-BE49-F238E27FC236}">
              <a16:creationId xmlns:a16="http://schemas.microsoft.com/office/drawing/2014/main" id="{00000000-0008-0000-0200-00001F020000}"/>
            </a:ext>
          </a:extLst>
        </xdr:cNvPr>
        <xdr:cNvSpPr txBox="1">
          <a:spLocks noChangeArrowheads="1"/>
        </xdr:cNvSpPr>
      </xdr:nvSpPr>
      <xdr:spPr bwMode="auto">
        <a:xfrm>
          <a:off x="1619250" y="949833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106</xdr:row>
      <xdr:rowOff>0</xdr:rowOff>
    </xdr:from>
    <xdr:to>
      <xdr:col>1</xdr:col>
      <xdr:colOff>495300</xdr:colOff>
      <xdr:row>106</xdr:row>
      <xdr:rowOff>38100</xdr:rowOff>
    </xdr:to>
    <xdr:sp macro="" textlink="">
      <xdr:nvSpPr>
        <xdr:cNvPr id="544" name="Text Box 641">
          <a:extLst>
            <a:ext uri="{FF2B5EF4-FFF2-40B4-BE49-F238E27FC236}">
              <a16:creationId xmlns:a16="http://schemas.microsoft.com/office/drawing/2014/main" id="{00000000-0008-0000-0200-000020020000}"/>
            </a:ext>
          </a:extLst>
        </xdr:cNvPr>
        <xdr:cNvSpPr txBox="1">
          <a:spLocks noChangeArrowheads="1"/>
        </xdr:cNvSpPr>
      </xdr:nvSpPr>
      <xdr:spPr bwMode="auto">
        <a:xfrm>
          <a:off x="1619250" y="949833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106</xdr:row>
      <xdr:rowOff>0</xdr:rowOff>
    </xdr:from>
    <xdr:to>
      <xdr:col>1</xdr:col>
      <xdr:colOff>495300</xdr:colOff>
      <xdr:row>106</xdr:row>
      <xdr:rowOff>28573</xdr:rowOff>
    </xdr:to>
    <xdr:sp macro="" textlink="">
      <xdr:nvSpPr>
        <xdr:cNvPr id="545" name="Text Box 642">
          <a:extLst>
            <a:ext uri="{FF2B5EF4-FFF2-40B4-BE49-F238E27FC236}">
              <a16:creationId xmlns:a16="http://schemas.microsoft.com/office/drawing/2014/main" id="{00000000-0008-0000-0200-000021020000}"/>
            </a:ext>
          </a:extLst>
        </xdr:cNvPr>
        <xdr:cNvSpPr txBox="1">
          <a:spLocks noChangeArrowheads="1"/>
        </xdr:cNvSpPr>
      </xdr:nvSpPr>
      <xdr:spPr bwMode="auto">
        <a:xfrm>
          <a:off x="1619250" y="951642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106</xdr:row>
      <xdr:rowOff>0</xdr:rowOff>
    </xdr:from>
    <xdr:to>
      <xdr:col>1</xdr:col>
      <xdr:colOff>495300</xdr:colOff>
      <xdr:row>106</xdr:row>
      <xdr:rowOff>38100</xdr:rowOff>
    </xdr:to>
    <xdr:sp macro="" textlink="">
      <xdr:nvSpPr>
        <xdr:cNvPr id="546" name="Text Box 643">
          <a:extLst>
            <a:ext uri="{FF2B5EF4-FFF2-40B4-BE49-F238E27FC236}">
              <a16:creationId xmlns:a16="http://schemas.microsoft.com/office/drawing/2014/main" id="{00000000-0008-0000-0200-000022020000}"/>
            </a:ext>
          </a:extLst>
        </xdr:cNvPr>
        <xdr:cNvSpPr txBox="1">
          <a:spLocks noChangeArrowheads="1"/>
        </xdr:cNvSpPr>
      </xdr:nvSpPr>
      <xdr:spPr bwMode="auto">
        <a:xfrm>
          <a:off x="1619250" y="95650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106</xdr:row>
      <xdr:rowOff>0</xdr:rowOff>
    </xdr:from>
    <xdr:to>
      <xdr:col>1</xdr:col>
      <xdr:colOff>495300</xdr:colOff>
      <xdr:row>106</xdr:row>
      <xdr:rowOff>38100</xdr:rowOff>
    </xdr:to>
    <xdr:sp macro="" textlink="">
      <xdr:nvSpPr>
        <xdr:cNvPr id="547" name="Text Box 644">
          <a:extLst>
            <a:ext uri="{FF2B5EF4-FFF2-40B4-BE49-F238E27FC236}">
              <a16:creationId xmlns:a16="http://schemas.microsoft.com/office/drawing/2014/main" id="{00000000-0008-0000-0200-000023020000}"/>
            </a:ext>
          </a:extLst>
        </xdr:cNvPr>
        <xdr:cNvSpPr txBox="1">
          <a:spLocks noChangeArrowheads="1"/>
        </xdr:cNvSpPr>
      </xdr:nvSpPr>
      <xdr:spPr bwMode="auto">
        <a:xfrm>
          <a:off x="1619250" y="95650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106</xdr:row>
      <xdr:rowOff>0</xdr:rowOff>
    </xdr:from>
    <xdr:to>
      <xdr:col>1</xdr:col>
      <xdr:colOff>495300</xdr:colOff>
      <xdr:row>106</xdr:row>
      <xdr:rowOff>28576</xdr:rowOff>
    </xdr:to>
    <xdr:sp macro="" textlink="">
      <xdr:nvSpPr>
        <xdr:cNvPr id="548" name="Text Box 645">
          <a:extLst>
            <a:ext uri="{FF2B5EF4-FFF2-40B4-BE49-F238E27FC236}">
              <a16:creationId xmlns:a16="http://schemas.microsoft.com/office/drawing/2014/main" id="{00000000-0008-0000-0200-000024020000}"/>
            </a:ext>
          </a:extLst>
        </xdr:cNvPr>
        <xdr:cNvSpPr txBox="1">
          <a:spLocks noChangeArrowheads="1"/>
        </xdr:cNvSpPr>
      </xdr:nvSpPr>
      <xdr:spPr bwMode="auto">
        <a:xfrm>
          <a:off x="1619250" y="958310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106</xdr:row>
      <xdr:rowOff>0</xdr:rowOff>
    </xdr:from>
    <xdr:to>
      <xdr:col>1</xdr:col>
      <xdr:colOff>495300</xdr:colOff>
      <xdr:row>106</xdr:row>
      <xdr:rowOff>38100</xdr:rowOff>
    </xdr:to>
    <xdr:sp macro="" textlink="">
      <xdr:nvSpPr>
        <xdr:cNvPr id="549" name="Text Box 646">
          <a:extLst>
            <a:ext uri="{FF2B5EF4-FFF2-40B4-BE49-F238E27FC236}">
              <a16:creationId xmlns:a16="http://schemas.microsoft.com/office/drawing/2014/main" id="{00000000-0008-0000-0200-000025020000}"/>
            </a:ext>
          </a:extLst>
        </xdr:cNvPr>
        <xdr:cNvSpPr txBox="1">
          <a:spLocks noChangeArrowheads="1"/>
        </xdr:cNvSpPr>
      </xdr:nvSpPr>
      <xdr:spPr bwMode="auto">
        <a:xfrm>
          <a:off x="1619250" y="95650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106</xdr:row>
      <xdr:rowOff>0</xdr:rowOff>
    </xdr:from>
    <xdr:to>
      <xdr:col>1</xdr:col>
      <xdr:colOff>495300</xdr:colOff>
      <xdr:row>106</xdr:row>
      <xdr:rowOff>38100</xdr:rowOff>
    </xdr:to>
    <xdr:sp macro="" textlink="">
      <xdr:nvSpPr>
        <xdr:cNvPr id="550" name="Text Box 647">
          <a:extLst>
            <a:ext uri="{FF2B5EF4-FFF2-40B4-BE49-F238E27FC236}">
              <a16:creationId xmlns:a16="http://schemas.microsoft.com/office/drawing/2014/main" id="{00000000-0008-0000-0200-000026020000}"/>
            </a:ext>
          </a:extLst>
        </xdr:cNvPr>
        <xdr:cNvSpPr txBox="1">
          <a:spLocks noChangeArrowheads="1"/>
        </xdr:cNvSpPr>
      </xdr:nvSpPr>
      <xdr:spPr bwMode="auto">
        <a:xfrm>
          <a:off x="1619250" y="95650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106</xdr:row>
      <xdr:rowOff>0</xdr:rowOff>
    </xdr:from>
    <xdr:to>
      <xdr:col>1</xdr:col>
      <xdr:colOff>495300</xdr:colOff>
      <xdr:row>106</xdr:row>
      <xdr:rowOff>28576</xdr:rowOff>
    </xdr:to>
    <xdr:sp macro="" textlink="">
      <xdr:nvSpPr>
        <xdr:cNvPr id="551" name="Text Box 648">
          <a:extLst>
            <a:ext uri="{FF2B5EF4-FFF2-40B4-BE49-F238E27FC236}">
              <a16:creationId xmlns:a16="http://schemas.microsoft.com/office/drawing/2014/main" id="{00000000-0008-0000-0200-000027020000}"/>
            </a:ext>
          </a:extLst>
        </xdr:cNvPr>
        <xdr:cNvSpPr txBox="1">
          <a:spLocks noChangeArrowheads="1"/>
        </xdr:cNvSpPr>
      </xdr:nvSpPr>
      <xdr:spPr bwMode="auto">
        <a:xfrm>
          <a:off x="1619250" y="958310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106</xdr:row>
      <xdr:rowOff>0</xdr:rowOff>
    </xdr:from>
    <xdr:to>
      <xdr:col>1</xdr:col>
      <xdr:colOff>495300</xdr:colOff>
      <xdr:row>106</xdr:row>
      <xdr:rowOff>38100</xdr:rowOff>
    </xdr:to>
    <xdr:sp macro="" textlink="">
      <xdr:nvSpPr>
        <xdr:cNvPr id="552" name="Text Box 649">
          <a:extLst>
            <a:ext uri="{FF2B5EF4-FFF2-40B4-BE49-F238E27FC236}">
              <a16:creationId xmlns:a16="http://schemas.microsoft.com/office/drawing/2014/main" id="{00000000-0008-0000-0200-000028020000}"/>
            </a:ext>
          </a:extLst>
        </xdr:cNvPr>
        <xdr:cNvSpPr txBox="1">
          <a:spLocks noChangeArrowheads="1"/>
        </xdr:cNvSpPr>
      </xdr:nvSpPr>
      <xdr:spPr bwMode="auto">
        <a:xfrm>
          <a:off x="1619250" y="95650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106</xdr:row>
      <xdr:rowOff>0</xdr:rowOff>
    </xdr:from>
    <xdr:to>
      <xdr:col>1</xdr:col>
      <xdr:colOff>495300</xdr:colOff>
      <xdr:row>106</xdr:row>
      <xdr:rowOff>38100</xdr:rowOff>
    </xdr:to>
    <xdr:sp macro="" textlink="">
      <xdr:nvSpPr>
        <xdr:cNvPr id="553" name="Text Box 650">
          <a:extLst>
            <a:ext uri="{FF2B5EF4-FFF2-40B4-BE49-F238E27FC236}">
              <a16:creationId xmlns:a16="http://schemas.microsoft.com/office/drawing/2014/main" id="{00000000-0008-0000-0200-000029020000}"/>
            </a:ext>
          </a:extLst>
        </xdr:cNvPr>
        <xdr:cNvSpPr txBox="1">
          <a:spLocks noChangeArrowheads="1"/>
        </xdr:cNvSpPr>
      </xdr:nvSpPr>
      <xdr:spPr bwMode="auto">
        <a:xfrm>
          <a:off x="1619250" y="95650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106</xdr:row>
      <xdr:rowOff>0</xdr:rowOff>
    </xdr:from>
    <xdr:to>
      <xdr:col>1</xdr:col>
      <xdr:colOff>495300</xdr:colOff>
      <xdr:row>106</xdr:row>
      <xdr:rowOff>28576</xdr:rowOff>
    </xdr:to>
    <xdr:sp macro="" textlink="">
      <xdr:nvSpPr>
        <xdr:cNvPr id="554" name="Text Box 651">
          <a:extLst>
            <a:ext uri="{FF2B5EF4-FFF2-40B4-BE49-F238E27FC236}">
              <a16:creationId xmlns:a16="http://schemas.microsoft.com/office/drawing/2014/main" id="{00000000-0008-0000-0200-00002A020000}"/>
            </a:ext>
          </a:extLst>
        </xdr:cNvPr>
        <xdr:cNvSpPr txBox="1">
          <a:spLocks noChangeArrowheads="1"/>
        </xdr:cNvSpPr>
      </xdr:nvSpPr>
      <xdr:spPr bwMode="auto">
        <a:xfrm>
          <a:off x="1619250" y="958310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106</xdr:row>
      <xdr:rowOff>0</xdr:rowOff>
    </xdr:from>
    <xdr:to>
      <xdr:col>1</xdr:col>
      <xdr:colOff>495300</xdr:colOff>
      <xdr:row>106</xdr:row>
      <xdr:rowOff>28576</xdr:rowOff>
    </xdr:to>
    <xdr:sp macro="" textlink="">
      <xdr:nvSpPr>
        <xdr:cNvPr id="555" name="Text Box 652">
          <a:extLst>
            <a:ext uri="{FF2B5EF4-FFF2-40B4-BE49-F238E27FC236}">
              <a16:creationId xmlns:a16="http://schemas.microsoft.com/office/drawing/2014/main" id="{00000000-0008-0000-0200-00002B020000}"/>
            </a:ext>
          </a:extLst>
        </xdr:cNvPr>
        <xdr:cNvSpPr txBox="1">
          <a:spLocks noChangeArrowheads="1"/>
        </xdr:cNvSpPr>
      </xdr:nvSpPr>
      <xdr:spPr bwMode="auto">
        <a:xfrm>
          <a:off x="1619250" y="958310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106</xdr:row>
      <xdr:rowOff>0</xdr:rowOff>
    </xdr:from>
    <xdr:to>
      <xdr:col>1</xdr:col>
      <xdr:colOff>495300</xdr:colOff>
      <xdr:row>106</xdr:row>
      <xdr:rowOff>38100</xdr:rowOff>
    </xdr:to>
    <xdr:sp macro="" textlink="">
      <xdr:nvSpPr>
        <xdr:cNvPr id="556" name="Text Box 653">
          <a:extLst>
            <a:ext uri="{FF2B5EF4-FFF2-40B4-BE49-F238E27FC236}">
              <a16:creationId xmlns:a16="http://schemas.microsoft.com/office/drawing/2014/main" id="{00000000-0008-0000-0200-00002C020000}"/>
            </a:ext>
          </a:extLst>
        </xdr:cNvPr>
        <xdr:cNvSpPr txBox="1">
          <a:spLocks noChangeArrowheads="1"/>
        </xdr:cNvSpPr>
      </xdr:nvSpPr>
      <xdr:spPr bwMode="auto">
        <a:xfrm>
          <a:off x="1619250" y="95650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106</xdr:row>
      <xdr:rowOff>0</xdr:rowOff>
    </xdr:from>
    <xdr:to>
      <xdr:col>1</xdr:col>
      <xdr:colOff>495300</xdr:colOff>
      <xdr:row>106</xdr:row>
      <xdr:rowOff>38100</xdr:rowOff>
    </xdr:to>
    <xdr:sp macro="" textlink="">
      <xdr:nvSpPr>
        <xdr:cNvPr id="557" name="Text Box 654">
          <a:extLst>
            <a:ext uri="{FF2B5EF4-FFF2-40B4-BE49-F238E27FC236}">
              <a16:creationId xmlns:a16="http://schemas.microsoft.com/office/drawing/2014/main" id="{00000000-0008-0000-0200-00002D020000}"/>
            </a:ext>
          </a:extLst>
        </xdr:cNvPr>
        <xdr:cNvSpPr txBox="1">
          <a:spLocks noChangeArrowheads="1"/>
        </xdr:cNvSpPr>
      </xdr:nvSpPr>
      <xdr:spPr bwMode="auto">
        <a:xfrm>
          <a:off x="1619250" y="95650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106</xdr:row>
      <xdr:rowOff>0</xdr:rowOff>
    </xdr:from>
    <xdr:to>
      <xdr:col>1</xdr:col>
      <xdr:colOff>495300</xdr:colOff>
      <xdr:row>106</xdr:row>
      <xdr:rowOff>28576</xdr:rowOff>
    </xdr:to>
    <xdr:sp macro="" textlink="">
      <xdr:nvSpPr>
        <xdr:cNvPr id="558" name="Text Box 655">
          <a:extLst>
            <a:ext uri="{FF2B5EF4-FFF2-40B4-BE49-F238E27FC236}">
              <a16:creationId xmlns:a16="http://schemas.microsoft.com/office/drawing/2014/main" id="{00000000-0008-0000-0200-00002E020000}"/>
            </a:ext>
          </a:extLst>
        </xdr:cNvPr>
        <xdr:cNvSpPr txBox="1">
          <a:spLocks noChangeArrowheads="1"/>
        </xdr:cNvSpPr>
      </xdr:nvSpPr>
      <xdr:spPr bwMode="auto">
        <a:xfrm>
          <a:off x="1619250" y="958310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106</xdr:row>
      <xdr:rowOff>0</xdr:rowOff>
    </xdr:from>
    <xdr:to>
      <xdr:col>1</xdr:col>
      <xdr:colOff>495300</xdr:colOff>
      <xdr:row>106</xdr:row>
      <xdr:rowOff>38100</xdr:rowOff>
    </xdr:to>
    <xdr:sp macro="" textlink="">
      <xdr:nvSpPr>
        <xdr:cNvPr id="559" name="Text Box 656">
          <a:extLst>
            <a:ext uri="{FF2B5EF4-FFF2-40B4-BE49-F238E27FC236}">
              <a16:creationId xmlns:a16="http://schemas.microsoft.com/office/drawing/2014/main" id="{00000000-0008-0000-0200-00002F020000}"/>
            </a:ext>
          </a:extLst>
        </xdr:cNvPr>
        <xdr:cNvSpPr txBox="1">
          <a:spLocks noChangeArrowheads="1"/>
        </xdr:cNvSpPr>
      </xdr:nvSpPr>
      <xdr:spPr bwMode="auto">
        <a:xfrm>
          <a:off x="1619250" y="95650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106</xdr:row>
      <xdr:rowOff>0</xdr:rowOff>
    </xdr:from>
    <xdr:to>
      <xdr:col>1</xdr:col>
      <xdr:colOff>495300</xdr:colOff>
      <xdr:row>106</xdr:row>
      <xdr:rowOff>38100</xdr:rowOff>
    </xdr:to>
    <xdr:sp macro="" textlink="">
      <xdr:nvSpPr>
        <xdr:cNvPr id="560" name="Text Box 657">
          <a:extLst>
            <a:ext uri="{FF2B5EF4-FFF2-40B4-BE49-F238E27FC236}">
              <a16:creationId xmlns:a16="http://schemas.microsoft.com/office/drawing/2014/main" id="{00000000-0008-0000-0200-000030020000}"/>
            </a:ext>
          </a:extLst>
        </xdr:cNvPr>
        <xdr:cNvSpPr txBox="1">
          <a:spLocks noChangeArrowheads="1"/>
        </xdr:cNvSpPr>
      </xdr:nvSpPr>
      <xdr:spPr bwMode="auto">
        <a:xfrm>
          <a:off x="1619250" y="95650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106</xdr:row>
      <xdr:rowOff>0</xdr:rowOff>
    </xdr:from>
    <xdr:to>
      <xdr:col>1</xdr:col>
      <xdr:colOff>495300</xdr:colOff>
      <xdr:row>106</xdr:row>
      <xdr:rowOff>28576</xdr:rowOff>
    </xdr:to>
    <xdr:sp macro="" textlink="">
      <xdr:nvSpPr>
        <xdr:cNvPr id="561" name="Text Box 658">
          <a:extLst>
            <a:ext uri="{FF2B5EF4-FFF2-40B4-BE49-F238E27FC236}">
              <a16:creationId xmlns:a16="http://schemas.microsoft.com/office/drawing/2014/main" id="{00000000-0008-0000-0200-000031020000}"/>
            </a:ext>
          </a:extLst>
        </xdr:cNvPr>
        <xdr:cNvSpPr txBox="1">
          <a:spLocks noChangeArrowheads="1"/>
        </xdr:cNvSpPr>
      </xdr:nvSpPr>
      <xdr:spPr bwMode="auto">
        <a:xfrm>
          <a:off x="1619250" y="958310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106</xdr:row>
      <xdr:rowOff>0</xdr:rowOff>
    </xdr:from>
    <xdr:to>
      <xdr:col>1</xdr:col>
      <xdr:colOff>495300</xdr:colOff>
      <xdr:row>106</xdr:row>
      <xdr:rowOff>38100</xdr:rowOff>
    </xdr:to>
    <xdr:sp macro="" textlink="">
      <xdr:nvSpPr>
        <xdr:cNvPr id="562" name="Text Box 659">
          <a:extLst>
            <a:ext uri="{FF2B5EF4-FFF2-40B4-BE49-F238E27FC236}">
              <a16:creationId xmlns:a16="http://schemas.microsoft.com/office/drawing/2014/main" id="{00000000-0008-0000-0200-000032020000}"/>
            </a:ext>
          </a:extLst>
        </xdr:cNvPr>
        <xdr:cNvSpPr txBox="1">
          <a:spLocks noChangeArrowheads="1"/>
        </xdr:cNvSpPr>
      </xdr:nvSpPr>
      <xdr:spPr bwMode="auto">
        <a:xfrm>
          <a:off x="1619250" y="95650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106</xdr:row>
      <xdr:rowOff>0</xdr:rowOff>
    </xdr:from>
    <xdr:to>
      <xdr:col>1</xdr:col>
      <xdr:colOff>495300</xdr:colOff>
      <xdr:row>106</xdr:row>
      <xdr:rowOff>38100</xdr:rowOff>
    </xdr:to>
    <xdr:sp macro="" textlink="">
      <xdr:nvSpPr>
        <xdr:cNvPr id="563" name="Text Box 660">
          <a:extLst>
            <a:ext uri="{FF2B5EF4-FFF2-40B4-BE49-F238E27FC236}">
              <a16:creationId xmlns:a16="http://schemas.microsoft.com/office/drawing/2014/main" id="{00000000-0008-0000-0200-000033020000}"/>
            </a:ext>
          </a:extLst>
        </xdr:cNvPr>
        <xdr:cNvSpPr txBox="1">
          <a:spLocks noChangeArrowheads="1"/>
        </xdr:cNvSpPr>
      </xdr:nvSpPr>
      <xdr:spPr bwMode="auto">
        <a:xfrm>
          <a:off x="1619250" y="95650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106</xdr:row>
      <xdr:rowOff>0</xdr:rowOff>
    </xdr:from>
    <xdr:to>
      <xdr:col>1</xdr:col>
      <xdr:colOff>495300</xdr:colOff>
      <xdr:row>106</xdr:row>
      <xdr:rowOff>28576</xdr:rowOff>
    </xdr:to>
    <xdr:sp macro="" textlink="">
      <xdr:nvSpPr>
        <xdr:cNvPr id="564" name="Text Box 661">
          <a:extLst>
            <a:ext uri="{FF2B5EF4-FFF2-40B4-BE49-F238E27FC236}">
              <a16:creationId xmlns:a16="http://schemas.microsoft.com/office/drawing/2014/main" id="{00000000-0008-0000-0200-000034020000}"/>
            </a:ext>
          </a:extLst>
        </xdr:cNvPr>
        <xdr:cNvSpPr txBox="1">
          <a:spLocks noChangeArrowheads="1"/>
        </xdr:cNvSpPr>
      </xdr:nvSpPr>
      <xdr:spPr bwMode="auto">
        <a:xfrm>
          <a:off x="1619250" y="958310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106</xdr:row>
      <xdr:rowOff>0</xdr:rowOff>
    </xdr:from>
    <xdr:to>
      <xdr:col>1</xdr:col>
      <xdr:colOff>495300</xdr:colOff>
      <xdr:row>106</xdr:row>
      <xdr:rowOff>38100</xdr:rowOff>
    </xdr:to>
    <xdr:sp macro="" textlink="">
      <xdr:nvSpPr>
        <xdr:cNvPr id="565" name="Text Box 662">
          <a:extLst>
            <a:ext uri="{FF2B5EF4-FFF2-40B4-BE49-F238E27FC236}">
              <a16:creationId xmlns:a16="http://schemas.microsoft.com/office/drawing/2014/main" id="{00000000-0008-0000-0200-000035020000}"/>
            </a:ext>
          </a:extLst>
        </xdr:cNvPr>
        <xdr:cNvSpPr txBox="1">
          <a:spLocks noChangeArrowheads="1"/>
        </xdr:cNvSpPr>
      </xdr:nvSpPr>
      <xdr:spPr bwMode="auto">
        <a:xfrm>
          <a:off x="1619250" y="959834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106</xdr:row>
      <xdr:rowOff>0</xdr:rowOff>
    </xdr:from>
    <xdr:to>
      <xdr:col>1</xdr:col>
      <xdr:colOff>495300</xdr:colOff>
      <xdr:row>106</xdr:row>
      <xdr:rowOff>38100</xdr:rowOff>
    </xdr:to>
    <xdr:sp macro="" textlink="">
      <xdr:nvSpPr>
        <xdr:cNvPr id="566" name="Text Box 663">
          <a:extLst>
            <a:ext uri="{FF2B5EF4-FFF2-40B4-BE49-F238E27FC236}">
              <a16:creationId xmlns:a16="http://schemas.microsoft.com/office/drawing/2014/main" id="{00000000-0008-0000-0200-000036020000}"/>
            </a:ext>
          </a:extLst>
        </xdr:cNvPr>
        <xdr:cNvSpPr txBox="1">
          <a:spLocks noChangeArrowheads="1"/>
        </xdr:cNvSpPr>
      </xdr:nvSpPr>
      <xdr:spPr bwMode="auto">
        <a:xfrm>
          <a:off x="1619250" y="959834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106</xdr:row>
      <xdr:rowOff>0</xdr:rowOff>
    </xdr:from>
    <xdr:to>
      <xdr:col>1</xdr:col>
      <xdr:colOff>495300</xdr:colOff>
      <xdr:row>106</xdr:row>
      <xdr:rowOff>28574</xdr:rowOff>
    </xdr:to>
    <xdr:sp macro="" textlink="">
      <xdr:nvSpPr>
        <xdr:cNvPr id="567" name="Text Box 664">
          <a:extLst>
            <a:ext uri="{FF2B5EF4-FFF2-40B4-BE49-F238E27FC236}">
              <a16:creationId xmlns:a16="http://schemas.microsoft.com/office/drawing/2014/main" id="{00000000-0008-0000-0200-000037020000}"/>
            </a:ext>
          </a:extLst>
        </xdr:cNvPr>
        <xdr:cNvSpPr txBox="1">
          <a:spLocks noChangeArrowheads="1"/>
        </xdr:cNvSpPr>
      </xdr:nvSpPr>
      <xdr:spPr bwMode="auto">
        <a:xfrm>
          <a:off x="1619250" y="961644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106</xdr:row>
      <xdr:rowOff>0</xdr:rowOff>
    </xdr:from>
    <xdr:to>
      <xdr:col>1</xdr:col>
      <xdr:colOff>495300</xdr:colOff>
      <xdr:row>106</xdr:row>
      <xdr:rowOff>38100</xdr:rowOff>
    </xdr:to>
    <xdr:sp macro="" textlink="">
      <xdr:nvSpPr>
        <xdr:cNvPr id="568" name="Text Box 665">
          <a:extLst>
            <a:ext uri="{FF2B5EF4-FFF2-40B4-BE49-F238E27FC236}">
              <a16:creationId xmlns:a16="http://schemas.microsoft.com/office/drawing/2014/main" id="{00000000-0008-0000-0200-000038020000}"/>
            </a:ext>
          </a:extLst>
        </xdr:cNvPr>
        <xdr:cNvSpPr txBox="1">
          <a:spLocks noChangeArrowheads="1"/>
        </xdr:cNvSpPr>
      </xdr:nvSpPr>
      <xdr:spPr bwMode="auto">
        <a:xfrm>
          <a:off x="1619250" y="959834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106</xdr:row>
      <xdr:rowOff>0</xdr:rowOff>
    </xdr:from>
    <xdr:to>
      <xdr:col>1</xdr:col>
      <xdr:colOff>495300</xdr:colOff>
      <xdr:row>106</xdr:row>
      <xdr:rowOff>38100</xdr:rowOff>
    </xdr:to>
    <xdr:sp macro="" textlink="">
      <xdr:nvSpPr>
        <xdr:cNvPr id="569" name="Text Box 666">
          <a:extLst>
            <a:ext uri="{FF2B5EF4-FFF2-40B4-BE49-F238E27FC236}">
              <a16:creationId xmlns:a16="http://schemas.microsoft.com/office/drawing/2014/main" id="{00000000-0008-0000-0200-000039020000}"/>
            </a:ext>
          </a:extLst>
        </xdr:cNvPr>
        <xdr:cNvSpPr txBox="1">
          <a:spLocks noChangeArrowheads="1"/>
        </xdr:cNvSpPr>
      </xdr:nvSpPr>
      <xdr:spPr bwMode="auto">
        <a:xfrm>
          <a:off x="1619250" y="959834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106</xdr:row>
      <xdr:rowOff>0</xdr:rowOff>
    </xdr:from>
    <xdr:to>
      <xdr:col>1</xdr:col>
      <xdr:colOff>495300</xdr:colOff>
      <xdr:row>106</xdr:row>
      <xdr:rowOff>28574</xdr:rowOff>
    </xdr:to>
    <xdr:sp macro="" textlink="">
      <xdr:nvSpPr>
        <xdr:cNvPr id="570" name="Text Box 667">
          <a:extLst>
            <a:ext uri="{FF2B5EF4-FFF2-40B4-BE49-F238E27FC236}">
              <a16:creationId xmlns:a16="http://schemas.microsoft.com/office/drawing/2014/main" id="{00000000-0008-0000-0200-00003A020000}"/>
            </a:ext>
          </a:extLst>
        </xdr:cNvPr>
        <xdr:cNvSpPr txBox="1">
          <a:spLocks noChangeArrowheads="1"/>
        </xdr:cNvSpPr>
      </xdr:nvSpPr>
      <xdr:spPr bwMode="auto">
        <a:xfrm>
          <a:off x="1619250" y="961644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106</xdr:row>
      <xdr:rowOff>0</xdr:rowOff>
    </xdr:from>
    <xdr:to>
      <xdr:col>1</xdr:col>
      <xdr:colOff>495300</xdr:colOff>
      <xdr:row>106</xdr:row>
      <xdr:rowOff>38100</xdr:rowOff>
    </xdr:to>
    <xdr:sp macro="" textlink="">
      <xdr:nvSpPr>
        <xdr:cNvPr id="571" name="Text Box 668">
          <a:extLst>
            <a:ext uri="{FF2B5EF4-FFF2-40B4-BE49-F238E27FC236}">
              <a16:creationId xmlns:a16="http://schemas.microsoft.com/office/drawing/2014/main" id="{00000000-0008-0000-0200-00003B020000}"/>
            </a:ext>
          </a:extLst>
        </xdr:cNvPr>
        <xdr:cNvSpPr txBox="1">
          <a:spLocks noChangeArrowheads="1"/>
        </xdr:cNvSpPr>
      </xdr:nvSpPr>
      <xdr:spPr bwMode="auto">
        <a:xfrm>
          <a:off x="1619250" y="959834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106</xdr:row>
      <xdr:rowOff>0</xdr:rowOff>
    </xdr:from>
    <xdr:to>
      <xdr:col>1</xdr:col>
      <xdr:colOff>495300</xdr:colOff>
      <xdr:row>106</xdr:row>
      <xdr:rowOff>38100</xdr:rowOff>
    </xdr:to>
    <xdr:sp macro="" textlink="">
      <xdr:nvSpPr>
        <xdr:cNvPr id="572" name="Text Box 669">
          <a:extLst>
            <a:ext uri="{FF2B5EF4-FFF2-40B4-BE49-F238E27FC236}">
              <a16:creationId xmlns:a16="http://schemas.microsoft.com/office/drawing/2014/main" id="{00000000-0008-0000-0200-00003C020000}"/>
            </a:ext>
          </a:extLst>
        </xdr:cNvPr>
        <xdr:cNvSpPr txBox="1">
          <a:spLocks noChangeArrowheads="1"/>
        </xdr:cNvSpPr>
      </xdr:nvSpPr>
      <xdr:spPr bwMode="auto">
        <a:xfrm>
          <a:off x="1619250" y="959834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106</xdr:row>
      <xdr:rowOff>0</xdr:rowOff>
    </xdr:from>
    <xdr:to>
      <xdr:col>1</xdr:col>
      <xdr:colOff>495300</xdr:colOff>
      <xdr:row>106</xdr:row>
      <xdr:rowOff>28574</xdr:rowOff>
    </xdr:to>
    <xdr:sp macro="" textlink="">
      <xdr:nvSpPr>
        <xdr:cNvPr id="573" name="Text Box 670">
          <a:extLst>
            <a:ext uri="{FF2B5EF4-FFF2-40B4-BE49-F238E27FC236}">
              <a16:creationId xmlns:a16="http://schemas.microsoft.com/office/drawing/2014/main" id="{00000000-0008-0000-0200-00003D020000}"/>
            </a:ext>
          </a:extLst>
        </xdr:cNvPr>
        <xdr:cNvSpPr txBox="1">
          <a:spLocks noChangeArrowheads="1"/>
        </xdr:cNvSpPr>
      </xdr:nvSpPr>
      <xdr:spPr bwMode="auto">
        <a:xfrm>
          <a:off x="1619250" y="961644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106</xdr:row>
      <xdr:rowOff>0</xdr:rowOff>
    </xdr:from>
    <xdr:to>
      <xdr:col>1</xdr:col>
      <xdr:colOff>495300</xdr:colOff>
      <xdr:row>106</xdr:row>
      <xdr:rowOff>28574</xdr:rowOff>
    </xdr:to>
    <xdr:sp macro="" textlink="">
      <xdr:nvSpPr>
        <xdr:cNvPr id="574" name="Text Box 671">
          <a:extLst>
            <a:ext uri="{FF2B5EF4-FFF2-40B4-BE49-F238E27FC236}">
              <a16:creationId xmlns:a16="http://schemas.microsoft.com/office/drawing/2014/main" id="{00000000-0008-0000-0200-00003E020000}"/>
            </a:ext>
          </a:extLst>
        </xdr:cNvPr>
        <xdr:cNvSpPr txBox="1">
          <a:spLocks noChangeArrowheads="1"/>
        </xdr:cNvSpPr>
      </xdr:nvSpPr>
      <xdr:spPr bwMode="auto">
        <a:xfrm>
          <a:off x="1619250" y="961644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106</xdr:row>
      <xdr:rowOff>0</xdr:rowOff>
    </xdr:from>
    <xdr:to>
      <xdr:col>1</xdr:col>
      <xdr:colOff>495300</xdr:colOff>
      <xdr:row>106</xdr:row>
      <xdr:rowOff>38100</xdr:rowOff>
    </xdr:to>
    <xdr:sp macro="" textlink="">
      <xdr:nvSpPr>
        <xdr:cNvPr id="575" name="Text Box 672">
          <a:extLst>
            <a:ext uri="{FF2B5EF4-FFF2-40B4-BE49-F238E27FC236}">
              <a16:creationId xmlns:a16="http://schemas.microsoft.com/office/drawing/2014/main" id="{00000000-0008-0000-0200-00003F020000}"/>
            </a:ext>
          </a:extLst>
        </xdr:cNvPr>
        <xdr:cNvSpPr txBox="1">
          <a:spLocks noChangeArrowheads="1"/>
        </xdr:cNvSpPr>
      </xdr:nvSpPr>
      <xdr:spPr bwMode="auto">
        <a:xfrm>
          <a:off x="1619250" y="959834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106</xdr:row>
      <xdr:rowOff>0</xdr:rowOff>
    </xdr:from>
    <xdr:to>
      <xdr:col>1</xdr:col>
      <xdr:colOff>495300</xdr:colOff>
      <xdr:row>106</xdr:row>
      <xdr:rowOff>38100</xdr:rowOff>
    </xdr:to>
    <xdr:sp macro="" textlink="">
      <xdr:nvSpPr>
        <xdr:cNvPr id="576" name="Text Box 673">
          <a:extLst>
            <a:ext uri="{FF2B5EF4-FFF2-40B4-BE49-F238E27FC236}">
              <a16:creationId xmlns:a16="http://schemas.microsoft.com/office/drawing/2014/main" id="{00000000-0008-0000-0200-000040020000}"/>
            </a:ext>
          </a:extLst>
        </xdr:cNvPr>
        <xdr:cNvSpPr txBox="1">
          <a:spLocks noChangeArrowheads="1"/>
        </xdr:cNvSpPr>
      </xdr:nvSpPr>
      <xdr:spPr bwMode="auto">
        <a:xfrm>
          <a:off x="1619250" y="959834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106</xdr:row>
      <xdr:rowOff>0</xdr:rowOff>
    </xdr:from>
    <xdr:to>
      <xdr:col>1</xdr:col>
      <xdr:colOff>495300</xdr:colOff>
      <xdr:row>106</xdr:row>
      <xdr:rowOff>28574</xdr:rowOff>
    </xdr:to>
    <xdr:sp macro="" textlink="">
      <xdr:nvSpPr>
        <xdr:cNvPr id="577" name="Text Box 674">
          <a:extLst>
            <a:ext uri="{FF2B5EF4-FFF2-40B4-BE49-F238E27FC236}">
              <a16:creationId xmlns:a16="http://schemas.microsoft.com/office/drawing/2014/main" id="{00000000-0008-0000-0200-000041020000}"/>
            </a:ext>
          </a:extLst>
        </xdr:cNvPr>
        <xdr:cNvSpPr txBox="1">
          <a:spLocks noChangeArrowheads="1"/>
        </xdr:cNvSpPr>
      </xdr:nvSpPr>
      <xdr:spPr bwMode="auto">
        <a:xfrm>
          <a:off x="1619250" y="961644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106</xdr:row>
      <xdr:rowOff>0</xdr:rowOff>
    </xdr:from>
    <xdr:to>
      <xdr:col>1</xdr:col>
      <xdr:colOff>495300</xdr:colOff>
      <xdr:row>106</xdr:row>
      <xdr:rowOff>38100</xdr:rowOff>
    </xdr:to>
    <xdr:sp macro="" textlink="">
      <xdr:nvSpPr>
        <xdr:cNvPr id="578" name="Text Box 675">
          <a:extLst>
            <a:ext uri="{FF2B5EF4-FFF2-40B4-BE49-F238E27FC236}">
              <a16:creationId xmlns:a16="http://schemas.microsoft.com/office/drawing/2014/main" id="{00000000-0008-0000-0200-000042020000}"/>
            </a:ext>
          </a:extLst>
        </xdr:cNvPr>
        <xdr:cNvSpPr txBox="1">
          <a:spLocks noChangeArrowheads="1"/>
        </xdr:cNvSpPr>
      </xdr:nvSpPr>
      <xdr:spPr bwMode="auto">
        <a:xfrm>
          <a:off x="1619250" y="959834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106</xdr:row>
      <xdr:rowOff>0</xdr:rowOff>
    </xdr:from>
    <xdr:to>
      <xdr:col>1</xdr:col>
      <xdr:colOff>495300</xdr:colOff>
      <xdr:row>106</xdr:row>
      <xdr:rowOff>38100</xdr:rowOff>
    </xdr:to>
    <xdr:sp macro="" textlink="">
      <xdr:nvSpPr>
        <xdr:cNvPr id="579" name="Text Box 676">
          <a:extLst>
            <a:ext uri="{FF2B5EF4-FFF2-40B4-BE49-F238E27FC236}">
              <a16:creationId xmlns:a16="http://schemas.microsoft.com/office/drawing/2014/main" id="{00000000-0008-0000-0200-000043020000}"/>
            </a:ext>
          </a:extLst>
        </xdr:cNvPr>
        <xdr:cNvSpPr txBox="1">
          <a:spLocks noChangeArrowheads="1"/>
        </xdr:cNvSpPr>
      </xdr:nvSpPr>
      <xdr:spPr bwMode="auto">
        <a:xfrm>
          <a:off x="1619250" y="959834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106</xdr:row>
      <xdr:rowOff>0</xdr:rowOff>
    </xdr:from>
    <xdr:to>
      <xdr:col>1</xdr:col>
      <xdr:colOff>495300</xdr:colOff>
      <xdr:row>106</xdr:row>
      <xdr:rowOff>28574</xdr:rowOff>
    </xdr:to>
    <xdr:sp macro="" textlink="">
      <xdr:nvSpPr>
        <xdr:cNvPr id="580" name="Text Box 677">
          <a:extLst>
            <a:ext uri="{FF2B5EF4-FFF2-40B4-BE49-F238E27FC236}">
              <a16:creationId xmlns:a16="http://schemas.microsoft.com/office/drawing/2014/main" id="{00000000-0008-0000-0200-000044020000}"/>
            </a:ext>
          </a:extLst>
        </xdr:cNvPr>
        <xdr:cNvSpPr txBox="1">
          <a:spLocks noChangeArrowheads="1"/>
        </xdr:cNvSpPr>
      </xdr:nvSpPr>
      <xdr:spPr bwMode="auto">
        <a:xfrm>
          <a:off x="1619250" y="961644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106</xdr:row>
      <xdr:rowOff>0</xdr:rowOff>
    </xdr:from>
    <xdr:to>
      <xdr:col>1</xdr:col>
      <xdr:colOff>495300</xdr:colOff>
      <xdr:row>106</xdr:row>
      <xdr:rowOff>38100</xdr:rowOff>
    </xdr:to>
    <xdr:sp macro="" textlink="">
      <xdr:nvSpPr>
        <xdr:cNvPr id="581" name="Text Box 678">
          <a:extLst>
            <a:ext uri="{FF2B5EF4-FFF2-40B4-BE49-F238E27FC236}">
              <a16:creationId xmlns:a16="http://schemas.microsoft.com/office/drawing/2014/main" id="{00000000-0008-0000-0200-000045020000}"/>
            </a:ext>
          </a:extLst>
        </xdr:cNvPr>
        <xdr:cNvSpPr txBox="1">
          <a:spLocks noChangeArrowheads="1"/>
        </xdr:cNvSpPr>
      </xdr:nvSpPr>
      <xdr:spPr bwMode="auto">
        <a:xfrm>
          <a:off x="1619250" y="959834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106</xdr:row>
      <xdr:rowOff>0</xdr:rowOff>
    </xdr:from>
    <xdr:to>
      <xdr:col>1</xdr:col>
      <xdr:colOff>495300</xdr:colOff>
      <xdr:row>106</xdr:row>
      <xdr:rowOff>38100</xdr:rowOff>
    </xdr:to>
    <xdr:sp macro="" textlink="">
      <xdr:nvSpPr>
        <xdr:cNvPr id="582" name="Text Box 679">
          <a:extLst>
            <a:ext uri="{FF2B5EF4-FFF2-40B4-BE49-F238E27FC236}">
              <a16:creationId xmlns:a16="http://schemas.microsoft.com/office/drawing/2014/main" id="{00000000-0008-0000-0200-000046020000}"/>
            </a:ext>
          </a:extLst>
        </xdr:cNvPr>
        <xdr:cNvSpPr txBox="1">
          <a:spLocks noChangeArrowheads="1"/>
        </xdr:cNvSpPr>
      </xdr:nvSpPr>
      <xdr:spPr bwMode="auto">
        <a:xfrm>
          <a:off x="1619250" y="959834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106</xdr:row>
      <xdr:rowOff>0</xdr:rowOff>
    </xdr:from>
    <xdr:to>
      <xdr:col>1</xdr:col>
      <xdr:colOff>495300</xdr:colOff>
      <xdr:row>106</xdr:row>
      <xdr:rowOff>28574</xdr:rowOff>
    </xdr:to>
    <xdr:sp macro="" textlink="">
      <xdr:nvSpPr>
        <xdr:cNvPr id="583" name="Text Box 680">
          <a:extLst>
            <a:ext uri="{FF2B5EF4-FFF2-40B4-BE49-F238E27FC236}">
              <a16:creationId xmlns:a16="http://schemas.microsoft.com/office/drawing/2014/main" id="{00000000-0008-0000-0200-000047020000}"/>
            </a:ext>
          </a:extLst>
        </xdr:cNvPr>
        <xdr:cNvSpPr txBox="1">
          <a:spLocks noChangeArrowheads="1"/>
        </xdr:cNvSpPr>
      </xdr:nvSpPr>
      <xdr:spPr bwMode="auto">
        <a:xfrm>
          <a:off x="1619250" y="961644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106</xdr:row>
      <xdr:rowOff>0</xdr:rowOff>
    </xdr:from>
    <xdr:to>
      <xdr:col>1</xdr:col>
      <xdr:colOff>495300</xdr:colOff>
      <xdr:row>106</xdr:row>
      <xdr:rowOff>38100</xdr:rowOff>
    </xdr:to>
    <xdr:sp macro="" textlink="">
      <xdr:nvSpPr>
        <xdr:cNvPr id="584" name="Text Box 681">
          <a:extLst>
            <a:ext uri="{FF2B5EF4-FFF2-40B4-BE49-F238E27FC236}">
              <a16:creationId xmlns:a16="http://schemas.microsoft.com/office/drawing/2014/main" id="{00000000-0008-0000-0200-000048020000}"/>
            </a:ext>
          </a:extLst>
        </xdr:cNvPr>
        <xdr:cNvSpPr txBox="1">
          <a:spLocks noChangeArrowheads="1"/>
        </xdr:cNvSpPr>
      </xdr:nvSpPr>
      <xdr:spPr bwMode="auto">
        <a:xfrm>
          <a:off x="1619250" y="963168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106</xdr:row>
      <xdr:rowOff>0</xdr:rowOff>
    </xdr:from>
    <xdr:to>
      <xdr:col>1</xdr:col>
      <xdr:colOff>495300</xdr:colOff>
      <xdr:row>106</xdr:row>
      <xdr:rowOff>38100</xdr:rowOff>
    </xdr:to>
    <xdr:sp macro="" textlink="">
      <xdr:nvSpPr>
        <xdr:cNvPr id="585" name="Text Box 682">
          <a:extLst>
            <a:ext uri="{FF2B5EF4-FFF2-40B4-BE49-F238E27FC236}">
              <a16:creationId xmlns:a16="http://schemas.microsoft.com/office/drawing/2014/main" id="{00000000-0008-0000-0200-000049020000}"/>
            </a:ext>
          </a:extLst>
        </xdr:cNvPr>
        <xdr:cNvSpPr txBox="1">
          <a:spLocks noChangeArrowheads="1"/>
        </xdr:cNvSpPr>
      </xdr:nvSpPr>
      <xdr:spPr bwMode="auto">
        <a:xfrm>
          <a:off x="1619250" y="963168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106</xdr:row>
      <xdr:rowOff>0</xdr:rowOff>
    </xdr:from>
    <xdr:to>
      <xdr:col>1</xdr:col>
      <xdr:colOff>495300</xdr:colOff>
      <xdr:row>106</xdr:row>
      <xdr:rowOff>28575</xdr:rowOff>
    </xdr:to>
    <xdr:sp macro="" textlink="">
      <xdr:nvSpPr>
        <xdr:cNvPr id="586" name="Text Box 683">
          <a:extLst>
            <a:ext uri="{FF2B5EF4-FFF2-40B4-BE49-F238E27FC236}">
              <a16:creationId xmlns:a16="http://schemas.microsoft.com/office/drawing/2014/main" id="{00000000-0008-0000-0200-00004A020000}"/>
            </a:ext>
          </a:extLst>
        </xdr:cNvPr>
        <xdr:cNvSpPr txBox="1">
          <a:spLocks noChangeArrowheads="1"/>
        </xdr:cNvSpPr>
      </xdr:nvSpPr>
      <xdr:spPr bwMode="auto">
        <a:xfrm>
          <a:off x="1619250" y="964977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106</xdr:row>
      <xdr:rowOff>0</xdr:rowOff>
    </xdr:from>
    <xdr:to>
      <xdr:col>1</xdr:col>
      <xdr:colOff>495300</xdr:colOff>
      <xdr:row>106</xdr:row>
      <xdr:rowOff>38100</xdr:rowOff>
    </xdr:to>
    <xdr:sp macro="" textlink="">
      <xdr:nvSpPr>
        <xdr:cNvPr id="587" name="Text Box 684">
          <a:extLst>
            <a:ext uri="{FF2B5EF4-FFF2-40B4-BE49-F238E27FC236}">
              <a16:creationId xmlns:a16="http://schemas.microsoft.com/office/drawing/2014/main" id="{00000000-0008-0000-0200-00004B020000}"/>
            </a:ext>
          </a:extLst>
        </xdr:cNvPr>
        <xdr:cNvSpPr txBox="1">
          <a:spLocks noChangeArrowheads="1"/>
        </xdr:cNvSpPr>
      </xdr:nvSpPr>
      <xdr:spPr bwMode="auto">
        <a:xfrm>
          <a:off x="1619250" y="963168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106</xdr:row>
      <xdr:rowOff>0</xdr:rowOff>
    </xdr:from>
    <xdr:to>
      <xdr:col>1</xdr:col>
      <xdr:colOff>495300</xdr:colOff>
      <xdr:row>106</xdr:row>
      <xdr:rowOff>38100</xdr:rowOff>
    </xdr:to>
    <xdr:sp macro="" textlink="">
      <xdr:nvSpPr>
        <xdr:cNvPr id="588" name="Text Box 685">
          <a:extLst>
            <a:ext uri="{FF2B5EF4-FFF2-40B4-BE49-F238E27FC236}">
              <a16:creationId xmlns:a16="http://schemas.microsoft.com/office/drawing/2014/main" id="{00000000-0008-0000-0200-00004C020000}"/>
            </a:ext>
          </a:extLst>
        </xdr:cNvPr>
        <xdr:cNvSpPr txBox="1">
          <a:spLocks noChangeArrowheads="1"/>
        </xdr:cNvSpPr>
      </xdr:nvSpPr>
      <xdr:spPr bwMode="auto">
        <a:xfrm>
          <a:off x="1619250" y="963168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106</xdr:row>
      <xdr:rowOff>0</xdr:rowOff>
    </xdr:from>
    <xdr:to>
      <xdr:col>1</xdr:col>
      <xdr:colOff>495300</xdr:colOff>
      <xdr:row>106</xdr:row>
      <xdr:rowOff>28575</xdr:rowOff>
    </xdr:to>
    <xdr:sp macro="" textlink="">
      <xdr:nvSpPr>
        <xdr:cNvPr id="589" name="Text Box 686">
          <a:extLst>
            <a:ext uri="{FF2B5EF4-FFF2-40B4-BE49-F238E27FC236}">
              <a16:creationId xmlns:a16="http://schemas.microsoft.com/office/drawing/2014/main" id="{00000000-0008-0000-0200-00004D020000}"/>
            </a:ext>
          </a:extLst>
        </xdr:cNvPr>
        <xdr:cNvSpPr txBox="1">
          <a:spLocks noChangeArrowheads="1"/>
        </xdr:cNvSpPr>
      </xdr:nvSpPr>
      <xdr:spPr bwMode="auto">
        <a:xfrm>
          <a:off x="1619250" y="964977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106</xdr:row>
      <xdr:rowOff>0</xdr:rowOff>
    </xdr:from>
    <xdr:to>
      <xdr:col>1</xdr:col>
      <xdr:colOff>495300</xdr:colOff>
      <xdr:row>106</xdr:row>
      <xdr:rowOff>38100</xdr:rowOff>
    </xdr:to>
    <xdr:sp macro="" textlink="">
      <xdr:nvSpPr>
        <xdr:cNvPr id="590" name="Text Box 687">
          <a:extLst>
            <a:ext uri="{FF2B5EF4-FFF2-40B4-BE49-F238E27FC236}">
              <a16:creationId xmlns:a16="http://schemas.microsoft.com/office/drawing/2014/main" id="{00000000-0008-0000-0200-00004E020000}"/>
            </a:ext>
          </a:extLst>
        </xdr:cNvPr>
        <xdr:cNvSpPr txBox="1">
          <a:spLocks noChangeArrowheads="1"/>
        </xdr:cNvSpPr>
      </xdr:nvSpPr>
      <xdr:spPr bwMode="auto">
        <a:xfrm>
          <a:off x="1619250" y="963168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106</xdr:row>
      <xdr:rowOff>0</xdr:rowOff>
    </xdr:from>
    <xdr:to>
      <xdr:col>1</xdr:col>
      <xdr:colOff>495300</xdr:colOff>
      <xdr:row>106</xdr:row>
      <xdr:rowOff>38100</xdr:rowOff>
    </xdr:to>
    <xdr:sp macro="" textlink="">
      <xdr:nvSpPr>
        <xdr:cNvPr id="591" name="Text Box 688">
          <a:extLst>
            <a:ext uri="{FF2B5EF4-FFF2-40B4-BE49-F238E27FC236}">
              <a16:creationId xmlns:a16="http://schemas.microsoft.com/office/drawing/2014/main" id="{00000000-0008-0000-0200-00004F020000}"/>
            </a:ext>
          </a:extLst>
        </xdr:cNvPr>
        <xdr:cNvSpPr txBox="1">
          <a:spLocks noChangeArrowheads="1"/>
        </xdr:cNvSpPr>
      </xdr:nvSpPr>
      <xdr:spPr bwMode="auto">
        <a:xfrm>
          <a:off x="1619250" y="963168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106</xdr:row>
      <xdr:rowOff>0</xdr:rowOff>
    </xdr:from>
    <xdr:to>
      <xdr:col>1</xdr:col>
      <xdr:colOff>495300</xdr:colOff>
      <xdr:row>106</xdr:row>
      <xdr:rowOff>28575</xdr:rowOff>
    </xdr:to>
    <xdr:sp macro="" textlink="">
      <xdr:nvSpPr>
        <xdr:cNvPr id="592" name="Text Box 689">
          <a:extLst>
            <a:ext uri="{FF2B5EF4-FFF2-40B4-BE49-F238E27FC236}">
              <a16:creationId xmlns:a16="http://schemas.microsoft.com/office/drawing/2014/main" id="{00000000-0008-0000-0200-000050020000}"/>
            </a:ext>
          </a:extLst>
        </xdr:cNvPr>
        <xdr:cNvSpPr txBox="1">
          <a:spLocks noChangeArrowheads="1"/>
        </xdr:cNvSpPr>
      </xdr:nvSpPr>
      <xdr:spPr bwMode="auto">
        <a:xfrm>
          <a:off x="1619250" y="964977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106</xdr:row>
      <xdr:rowOff>0</xdr:rowOff>
    </xdr:from>
    <xdr:to>
      <xdr:col>1</xdr:col>
      <xdr:colOff>495300</xdr:colOff>
      <xdr:row>106</xdr:row>
      <xdr:rowOff>28575</xdr:rowOff>
    </xdr:to>
    <xdr:sp macro="" textlink="">
      <xdr:nvSpPr>
        <xdr:cNvPr id="593" name="Text Box 690">
          <a:extLst>
            <a:ext uri="{FF2B5EF4-FFF2-40B4-BE49-F238E27FC236}">
              <a16:creationId xmlns:a16="http://schemas.microsoft.com/office/drawing/2014/main" id="{00000000-0008-0000-0200-000051020000}"/>
            </a:ext>
          </a:extLst>
        </xdr:cNvPr>
        <xdr:cNvSpPr txBox="1">
          <a:spLocks noChangeArrowheads="1"/>
        </xdr:cNvSpPr>
      </xdr:nvSpPr>
      <xdr:spPr bwMode="auto">
        <a:xfrm>
          <a:off x="1619250" y="964977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106</xdr:row>
      <xdr:rowOff>0</xdr:rowOff>
    </xdr:from>
    <xdr:to>
      <xdr:col>1</xdr:col>
      <xdr:colOff>495300</xdr:colOff>
      <xdr:row>106</xdr:row>
      <xdr:rowOff>38100</xdr:rowOff>
    </xdr:to>
    <xdr:sp macro="" textlink="">
      <xdr:nvSpPr>
        <xdr:cNvPr id="594" name="Text Box 691">
          <a:extLst>
            <a:ext uri="{FF2B5EF4-FFF2-40B4-BE49-F238E27FC236}">
              <a16:creationId xmlns:a16="http://schemas.microsoft.com/office/drawing/2014/main" id="{00000000-0008-0000-0200-000052020000}"/>
            </a:ext>
          </a:extLst>
        </xdr:cNvPr>
        <xdr:cNvSpPr txBox="1">
          <a:spLocks noChangeArrowheads="1"/>
        </xdr:cNvSpPr>
      </xdr:nvSpPr>
      <xdr:spPr bwMode="auto">
        <a:xfrm>
          <a:off x="1619250" y="963168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106</xdr:row>
      <xdr:rowOff>0</xdr:rowOff>
    </xdr:from>
    <xdr:to>
      <xdr:col>1</xdr:col>
      <xdr:colOff>495300</xdr:colOff>
      <xdr:row>106</xdr:row>
      <xdr:rowOff>38100</xdr:rowOff>
    </xdr:to>
    <xdr:sp macro="" textlink="">
      <xdr:nvSpPr>
        <xdr:cNvPr id="595" name="Text Box 692">
          <a:extLst>
            <a:ext uri="{FF2B5EF4-FFF2-40B4-BE49-F238E27FC236}">
              <a16:creationId xmlns:a16="http://schemas.microsoft.com/office/drawing/2014/main" id="{00000000-0008-0000-0200-000053020000}"/>
            </a:ext>
          </a:extLst>
        </xdr:cNvPr>
        <xdr:cNvSpPr txBox="1">
          <a:spLocks noChangeArrowheads="1"/>
        </xdr:cNvSpPr>
      </xdr:nvSpPr>
      <xdr:spPr bwMode="auto">
        <a:xfrm>
          <a:off x="1619250" y="963168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106</xdr:row>
      <xdr:rowOff>0</xdr:rowOff>
    </xdr:from>
    <xdr:to>
      <xdr:col>1</xdr:col>
      <xdr:colOff>495300</xdr:colOff>
      <xdr:row>106</xdr:row>
      <xdr:rowOff>28575</xdr:rowOff>
    </xdr:to>
    <xdr:sp macro="" textlink="">
      <xdr:nvSpPr>
        <xdr:cNvPr id="596" name="Text Box 693">
          <a:extLst>
            <a:ext uri="{FF2B5EF4-FFF2-40B4-BE49-F238E27FC236}">
              <a16:creationId xmlns:a16="http://schemas.microsoft.com/office/drawing/2014/main" id="{00000000-0008-0000-0200-000054020000}"/>
            </a:ext>
          </a:extLst>
        </xdr:cNvPr>
        <xdr:cNvSpPr txBox="1">
          <a:spLocks noChangeArrowheads="1"/>
        </xdr:cNvSpPr>
      </xdr:nvSpPr>
      <xdr:spPr bwMode="auto">
        <a:xfrm>
          <a:off x="1619250" y="964977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106</xdr:row>
      <xdr:rowOff>0</xdr:rowOff>
    </xdr:from>
    <xdr:to>
      <xdr:col>1</xdr:col>
      <xdr:colOff>495300</xdr:colOff>
      <xdr:row>106</xdr:row>
      <xdr:rowOff>38100</xdr:rowOff>
    </xdr:to>
    <xdr:sp macro="" textlink="">
      <xdr:nvSpPr>
        <xdr:cNvPr id="597" name="Text Box 694">
          <a:extLst>
            <a:ext uri="{FF2B5EF4-FFF2-40B4-BE49-F238E27FC236}">
              <a16:creationId xmlns:a16="http://schemas.microsoft.com/office/drawing/2014/main" id="{00000000-0008-0000-0200-000055020000}"/>
            </a:ext>
          </a:extLst>
        </xdr:cNvPr>
        <xdr:cNvSpPr txBox="1">
          <a:spLocks noChangeArrowheads="1"/>
        </xdr:cNvSpPr>
      </xdr:nvSpPr>
      <xdr:spPr bwMode="auto">
        <a:xfrm>
          <a:off x="1619250" y="963168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106</xdr:row>
      <xdr:rowOff>0</xdr:rowOff>
    </xdr:from>
    <xdr:to>
      <xdr:col>1</xdr:col>
      <xdr:colOff>495300</xdr:colOff>
      <xdr:row>106</xdr:row>
      <xdr:rowOff>38100</xdr:rowOff>
    </xdr:to>
    <xdr:sp macro="" textlink="">
      <xdr:nvSpPr>
        <xdr:cNvPr id="598" name="Text Box 695">
          <a:extLst>
            <a:ext uri="{FF2B5EF4-FFF2-40B4-BE49-F238E27FC236}">
              <a16:creationId xmlns:a16="http://schemas.microsoft.com/office/drawing/2014/main" id="{00000000-0008-0000-0200-000056020000}"/>
            </a:ext>
          </a:extLst>
        </xdr:cNvPr>
        <xdr:cNvSpPr txBox="1">
          <a:spLocks noChangeArrowheads="1"/>
        </xdr:cNvSpPr>
      </xdr:nvSpPr>
      <xdr:spPr bwMode="auto">
        <a:xfrm>
          <a:off x="1619250" y="963168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106</xdr:row>
      <xdr:rowOff>0</xdr:rowOff>
    </xdr:from>
    <xdr:to>
      <xdr:col>1</xdr:col>
      <xdr:colOff>495300</xdr:colOff>
      <xdr:row>106</xdr:row>
      <xdr:rowOff>28575</xdr:rowOff>
    </xdr:to>
    <xdr:sp macro="" textlink="">
      <xdr:nvSpPr>
        <xdr:cNvPr id="599" name="Text Box 696">
          <a:extLst>
            <a:ext uri="{FF2B5EF4-FFF2-40B4-BE49-F238E27FC236}">
              <a16:creationId xmlns:a16="http://schemas.microsoft.com/office/drawing/2014/main" id="{00000000-0008-0000-0200-000057020000}"/>
            </a:ext>
          </a:extLst>
        </xdr:cNvPr>
        <xdr:cNvSpPr txBox="1">
          <a:spLocks noChangeArrowheads="1"/>
        </xdr:cNvSpPr>
      </xdr:nvSpPr>
      <xdr:spPr bwMode="auto">
        <a:xfrm>
          <a:off x="1619250" y="964977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106</xdr:row>
      <xdr:rowOff>0</xdr:rowOff>
    </xdr:from>
    <xdr:to>
      <xdr:col>1</xdr:col>
      <xdr:colOff>495300</xdr:colOff>
      <xdr:row>106</xdr:row>
      <xdr:rowOff>38100</xdr:rowOff>
    </xdr:to>
    <xdr:sp macro="" textlink="">
      <xdr:nvSpPr>
        <xdr:cNvPr id="600" name="Text Box 697">
          <a:extLst>
            <a:ext uri="{FF2B5EF4-FFF2-40B4-BE49-F238E27FC236}">
              <a16:creationId xmlns:a16="http://schemas.microsoft.com/office/drawing/2014/main" id="{00000000-0008-0000-0200-000058020000}"/>
            </a:ext>
          </a:extLst>
        </xdr:cNvPr>
        <xdr:cNvSpPr txBox="1">
          <a:spLocks noChangeArrowheads="1"/>
        </xdr:cNvSpPr>
      </xdr:nvSpPr>
      <xdr:spPr bwMode="auto">
        <a:xfrm>
          <a:off x="1619250" y="963168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106</xdr:row>
      <xdr:rowOff>0</xdr:rowOff>
    </xdr:from>
    <xdr:to>
      <xdr:col>1</xdr:col>
      <xdr:colOff>495300</xdr:colOff>
      <xdr:row>106</xdr:row>
      <xdr:rowOff>38100</xdr:rowOff>
    </xdr:to>
    <xdr:sp macro="" textlink="">
      <xdr:nvSpPr>
        <xdr:cNvPr id="601" name="Text Box 698">
          <a:extLst>
            <a:ext uri="{FF2B5EF4-FFF2-40B4-BE49-F238E27FC236}">
              <a16:creationId xmlns:a16="http://schemas.microsoft.com/office/drawing/2014/main" id="{00000000-0008-0000-0200-000059020000}"/>
            </a:ext>
          </a:extLst>
        </xdr:cNvPr>
        <xdr:cNvSpPr txBox="1">
          <a:spLocks noChangeArrowheads="1"/>
        </xdr:cNvSpPr>
      </xdr:nvSpPr>
      <xdr:spPr bwMode="auto">
        <a:xfrm>
          <a:off x="1619250" y="963168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106</xdr:row>
      <xdr:rowOff>0</xdr:rowOff>
    </xdr:from>
    <xdr:to>
      <xdr:col>1</xdr:col>
      <xdr:colOff>495300</xdr:colOff>
      <xdr:row>106</xdr:row>
      <xdr:rowOff>28575</xdr:rowOff>
    </xdr:to>
    <xdr:sp macro="" textlink="">
      <xdr:nvSpPr>
        <xdr:cNvPr id="602" name="Text Box 699">
          <a:extLst>
            <a:ext uri="{FF2B5EF4-FFF2-40B4-BE49-F238E27FC236}">
              <a16:creationId xmlns:a16="http://schemas.microsoft.com/office/drawing/2014/main" id="{00000000-0008-0000-0200-00005A020000}"/>
            </a:ext>
          </a:extLst>
        </xdr:cNvPr>
        <xdr:cNvSpPr txBox="1">
          <a:spLocks noChangeArrowheads="1"/>
        </xdr:cNvSpPr>
      </xdr:nvSpPr>
      <xdr:spPr bwMode="auto">
        <a:xfrm>
          <a:off x="1619250" y="964977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106</xdr:row>
      <xdr:rowOff>0</xdr:rowOff>
    </xdr:from>
    <xdr:to>
      <xdr:col>1</xdr:col>
      <xdr:colOff>495300</xdr:colOff>
      <xdr:row>106</xdr:row>
      <xdr:rowOff>28576</xdr:rowOff>
    </xdr:to>
    <xdr:sp macro="" textlink="">
      <xdr:nvSpPr>
        <xdr:cNvPr id="603" name="Text Box 700">
          <a:extLst>
            <a:ext uri="{FF2B5EF4-FFF2-40B4-BE49-F238E27FC236}">
              <a16:creationId xmlns:a16="http://schemas.microsoft.com/office/drawing/2014/main" id="{00000000-0008-0000-0200-00005B020000}"/>
            </a:ext>
          </a:extLst>
        </xdr:cNvPr>
        <xdr:cNvSpPr txBox="1">
          <a:spLocks noChangeArrowheads="1"/>
        </xdr:cNvSpPr>
      </xdr:nvSpPr>
      <xdr:spPr bwMode="auto">
        <a:xfrm>
          <a:off x="1619250" y="971645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106</xdr:row>
      <xdr:rowOff>0</xdr:rowOff>
    </xdr:from>
    <xdr:to>
      <xdr:col>1</xdr:col>
      <xdr:colOff>495300</xdr:colOff>
      <xdr:row>106</xdr:row>
      <xdr:rowOff>38100</xdr:rowOff>
    </xdr:to>
    <xdr:sp macro="" textlink="">
      <xdr:nvSpPr>
        <xdr:cNvPr id="604" name="Text Box 701">
          <a:extLst>
            <a:ext uri="{FF2B5EF4-FFF2-40B4-BE49-F238E27FC236}">
              <a16:creationId xmlns:a16="http://schemas.microsoft.com/office/drawing/2014/main" id="{00000000-0008-0000-0200-00005C020000}"/>
            </a:ext>
          </a:extLst>
        </xdr:cNvPr>
        <xdr:cNvSpPr txBox="1">
          <a:spLocks noChangeArrowheads="1"/>
        </xdr:cNvSpPr>
      </xdr:nvSpPr>
      <xdr:spPr bwMode="auto">
        <a:xfrm>
          <a:off x="1619250" y="96983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106</xdr:row>
      <xdr:rowOff>0</xdr:rowOff>
    </xdr:from>
    <xdr:to>
      <xdr:col>1</xdr:col>
      <xdr:colOff>495300</xdr:colOff>
      <xdr:row>106</xdr:row>
      <xdr:rowOff>38100</xdr:rowOff>
    </xdr:to>
    <xdr:sp macro="" textlink="">
      <xdr:nvSpPr>
        <xdr:cNvPr id="605" name="Text Box 702">
          <a:extLst>
            <a:ext uri="{FF2B5EF4-FFF2-40B4-BE49-F238E27FC236}">
              <a16:creationId xmlns:a16="http://schemas.microsoft.com/office/drawing/2014/main" id="{00000000-0008-0000-0200-00005D020000}"/>
            </a:ext>
          </a:extLst>
        </xdr:cNvPr>
        <xdr:cNvSpPr txBox="1">
          <a:spLocks noChangeArrowheads="1"/>
        </xdr:cNvSpPr>
      </xdr:nvSpPr>
      <xdr:spPr bwMode="auto">
        <a:xfrm>
          <a:off x="1619250" y="96983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106</xdr:row>
      <xdr:rowOff>0</xdr:rowOff>
    </xdr:from>
    <xdr:to>
      <xdr:col>1</xdr:col>
      <xdr:colOff>495300</xdr:colOff>
      <xdr:row>106</xdr:row>
      <xdr:rowOff>28576</xdr:rowOff>
    </xdr:to>
    <xdr:sp macro="" textlink="">
      <xdr:nvSpPr>
        <xdr:cNvPr id="606" name="Text Box 703">
          <a:extLst>
            <a:ext uri="{FF2B5EF4-FFF2-40B4-BE49-F238E27FC236}">
              <a16:creationId xmlns:a16="http://schemas.microsoft.com/office/drawing/2014/main" id="{00000000-0008-0000-0200-00005E020000}"/>
            </a:ext>
          </a:extLst>
        </xdr:cNvPr>
        <xdr:cNvSpPr txBox="1">
          <a:spLocks noChangeArrowheads="1"/>
        </xdr:cNvSpPr>
      </xdr:nvSpPr>
      <xdr:spPr bwMode="auto">
        <a:xfrm>
          <a:off x="1619250" y="971645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106</xdr:row>
      <xdr:rowOff>0</xdr:rowOff>
    </xdr:from>
    <xdr:to>
      <xdr:col>1</xdr:col>
      <xdr:colOff>495300</xdr:colOff>
      <xdr:row>106</xdr:row>
      <xdr:rowOff>38100</xdr:rowOff>
    </xdr:to>
    <xdr:sp macro="" textlink="">
      <xdr:nvSpPr>
        <xdr:cNvPr id="607" name="Text Box 704">
          <a:extLst>
            <a:ext uri="{FF2B5EF4-FFF2-40B4-BE49-F238E27FC236}">
              <a16:creationId xmlns:a16="http://schemas.microsoft.com/office/drawing/2014/main" id="{00000000-0008-0000-0200-00005F020000}"/>
            </a:ext>
          </a:extLst>
        </xdr:cNvPr>
        <xdr:cNvSpPr txBox="1">
          <a:spLocks noChangeArrowheads="1"/>
        </xdr:cNvSpPr>
      </xdr:nvSpPr>
      <xdr:spPr bwMode="auto">
        <a:xfrm>
          <a:off x="1619250" y="96983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106</xdr:row>
      <xdr:rowOff>0</xdr:rowOff>
    </xdr:from>
    <xdr:to>
      <xdr:col>1</xdr:col>
      <xdr:colOff>495300</xdr:colOff>
      <xdr:row>106</xdr:row>
      <xdr:rowOff>38100</xdr:rowOff>
    </xdr:to>
    <xdr:sp macro="" textlink="">
      <xdr:nvSpPr>
        <xdr:cNvPr id="608" name="Text Box 705">
          <a:extLst>
            <a:ext uri="{FF2B5EF4-FFF2-40B4-BE49-F238E27FC236}">
              <a16:creationId xmlns:a16="http://schemas.microsoft.com/office/drawing/2014/main" id="{00000000-0008-0000-0200-000060020000}"/>
            </a:ext>
          </a:extLst>
        </xdr:cNvPr>
        <xdr:cNvSpPr txBox="1">
          <a:spLocks noChangeArrowheads="1"/>
        </xdr:cNvSpPr>
      </xdr:nvSpPr>
      <xdr:spPr bwMode="auto">
        <a:xfrm>
          <a:off x="1619250" y="96983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106</xdr:row>
      <xdr:rowOff>0</xdr:rowOff>
    </xdr:from>
    <xdr:to>
      <xdr:col>1</xdr:col>
      <xdr:colOff>495300</xdr:colOff>
      <xdr:row>106</xdr:row>
      <xdr:rowOff>28576</xdr:rowOff>
    </xdr:to>
    <xdr:sp macro="" textlink="">
      <xdr:nvSpPr>
        <xdr:cNvPr id="609" name="Text Box 706">
          <a:extLst>
            <a:ext uri="{FF2B5EF4-FFF2-40B4-BE49-F238E27FC236}">
              <a16:creationId xmlns:a16="http://schemas.microsoft.com/office/drawing/2014/main" id="{00000000-0008-0000-0200-000061020000}"/>
            </a:ext>
          </a:extLst>
        </xdr:cNvPr>
        <xdr:cNvSpPr txBox="1">
          <a:spLocks noChangeArrowheads="1"/>
        </xdr:cNvSpPr>
      </xdr:nvSpPr>
      <xdr:spPr bwMode="auto">
        <a:xfrm>
          <a:off x="1619250" y="971645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106</xdr:row>
      <xdr:rowOff>0</xdr:rowOff>
    </xdr:from>
    <xdr:to>
      <xdr:col>1</xdr:col>
      <xdr:colOff>495300</xdr:colOff>
      <xdr:row>106</xdr:row>
      <xdr:rowOff>28576</xdr:rowOff>
    </xdr:to>
    <xdr:sp macro="" textlink="">
      <xdr:nvSpPr>
        <xdr:cNvPr id="610" name="Text Box 707">
          <a:extLst>
            <a:ext uri="{FF2B5EF4-FFF2-40B4-BE49-F238E27FC236}">
              <a16:creationId xmlns:a16="http://schemas.microsoft.com/office/drawing/2014/main" id="{00000000-0008-0000-0200-000062020000}"/>
            </a:ext>
          </a:extLst>
        </xdr:cNvPr>
        <xdr:cNvSpPr txBox="1">
          <a:spLocks noChangeArrowheads="1"/>
        </xdr:cNvSpPr>
      </xdr:nvSpPr>
      <xdr:spPr bwMode="auto">
        <a:xfrm>
          <a:off x="1619250" y="971645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106</xdr:row>
      <xdr:rowOff>0</xdr:rowOff>
    </xdr:from>
    <xdr:to>
      <xdr:col>1</xdr:col>
      <xdr:colOff>495300</xdr:colOff>
      <xdr:row>106</xdr:row>
      <xdr:rowOff>38100</xdr:rowOff>
    </xdr:to>
    <xdr:sp macro="" textlink="">
      <xdr:nvSpPr>
        <xdr:cNvPr id="611" name="Text Box 708">
          <a:extLst>
            <a:ext uri="{FF2B5EF4-FFF2-40B4-BE49-F238E27FC236}">
              <a16:creationId xmlns:a16="http://schemas.microsoft.com/office/drawing/2014/main" id="{00000000-0008-0000-0200-000063020000}"/>
            </a:ext>
          </a:extLst>
        </xdr:cNvPr>
        <xdr:cNvSpPr txBox="1">
          <a:spLocks noChangeArrowheads="1"/>
        </xdr:cNvSpPr>
      </xdr:nvSpPr>
      <xdr:spPr bwMode="auto">
        <a:xfrm>
          <a:off x="1619250" y="96983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106</xdr:row>
      <xdr:rowOff>0</xdr:rowOff>
    </xdr:from>
    <xdr:to>
      <xdr:col>1</xdr:col>
      <xdr:colOff>495300</xdr:colOff>
      <xdr:row>106</xdr:row>
      <xdr:rowOff>38100</xdr:rowOff>
    </xdr:to>
    <xdr:sp macro="" textlink="">
      <xdr:nvSpPr>
        <xdr:cNvPr id="612" name="Text Box 709">
          <a:extLst>
            <a:ext uri="{FF2B5EF4-FFF2-40B4-BE49-F238E27FC236}">
              <a16:creationId xmlns:a16="http://schemas.microsoft.com/office/drawing/2014/main" id="{00000000-0008-0000-0200-000064020000}"/>
            </a:ext>
          </a:extLst>
        </xdr:cNvPr>
        <xdr:cNvSpPr txBox="1">
          <a:spLocks noChangeArrowheads="1"/>
        </xdr:cNvSpPr>
      </xdr:nvSpPr>
      <xdr:spPr bwMode="auto">
        <a:xfrm>
          <a:off x="1619250" y="96983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106</xdr:row>
      <xdr:rowOff>0</xdr:rowOff>
    </xdr:from>
    <xdr:to>
      <xdr:col>1</xdr:col>
      <xdr:colOff>495300</xdr:colOff>
      <xdr:row>106</xdr:row>
      <xdr:rowOff>28576</xdr:rowOff>
    </xdr:to>
    <xdr:sp macro="" textlink="">
      <xdr:nvSpPr>
        <xdr:cNvPr id="613" name="Text Box 710">
          <a:extLst>
            <a:ext uri="{FF2B5EF4-FFF2-40B4-BE49-F238E27FC236}">
              <a16:creationId xmlns:a16="http://schemas.microsoft.com/office/drawing/2014/main" id="{00000000-0008-0000-0200-000065020000}"/>
            </a:ext>
          </a:extLst>
        </xdr:cNvPr>
        <xdr:cNvSpPr txBox="1">
          <a:spLocks noChangeArrowheads="1"/>
        </xdr:cNvSpPr>
      </xdr:nvSpPr>
      <xdr:spPr bwMode="auto">
        <a:xfrm>
          <a:off x="1619250" y="971645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106</xdr:row>
      <xdr:rowOff>0</xdr:rowOff>
    </xdr:from>
    <xdr:to>
      <xdr:col>1</xdr:col>
      <xdr:colOff>495300</xdr:colOff>
      <xdr:row>106</xdr:row>
      <xdr:rowOff>38100</xdr:rowOff>
    </xdr:to>
    <xdr:sp macro="" textlink="">
      <xdr:nvSpPr>
        <xdr:cNvPr id="614" name="Text Box 711">
          <a:extLst>
            <a:ext uri="{FF2B5EF4-FFF2-40B4-BE49-F238E27FC236}">
              <a16:creationId xmlns:a16="http://schemas.microsoft.com/office/drawing/2014/main" id="{00000000-0008-0000-0200-000066020000}"/>
            </a:ext>
          </a:extLst>
        </xdr:cNvPr>
        <xdr:cNvSpPr txBox="1">
          <a:spLocks noChangeArrowheads="1"/>
        </xdr:cNvSpPr>
      </xdr:nvSpPr>
      <xdr:spPr bwMode="auto">
        <a:xfrm>
          <a:off x="1619250" y="96983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106</xdr:row>
      <xdr:rowOff>0</xdr:rowOff>
    </xdr:from>
    <xdr:to>
      <xdr:col>1</xdr:col>
      <xdr:colOff>495300</xdr:colOff>
      <xdr:row>106</xdr:row>
      <xdr:rowOff>38100</xdr:rowOff>
    </xdr:to>
    <xdr:sp macro="" textlink="">
      <xdr:nvSpPr>
        <xdr:cNvPr id="615" name="Text Box 712">
          <a:extLst>
            <a:ext uri="{FF2B5EF4-FFF2-40B4-BE49-F238E27FC236}">
              <a16:creationId xmlns:a16="http://schemas.microsoft.com/office/drawing/2014/main" id="{00000000-0008-0000-0200-000067020000}"/>
            </a:ext>
          </a:extLst>
        </xdr:cNvPr>
        <xdr:cNvSpPr txBox="1">
          <a:spLocks noChangeArrowheads="1"/>
        </xdr:cNvSpPr>
      </xdr:nvSpPr>
      <xdr:spPr bwMode="auto">
        <a:xfrm>
          <a:off x="1619250" y="96983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106</xdr:row>
      <xdr:rowOff>0</xdr:rowOff>
    </xdr:from>
    <xdr:to>
      <xdr:col>1</xdr:col>
      <xdr:colOff>495300</xdr:colOff>
      <xdr:row>106</xdr:row>
      <xdr:rowOff>28576</xdr:rowOff>
    </xdr:to>
    <xdr:sp macro="" textlink="">
      <xdr:nvSpPr>
        <xdr:cNvPr id="616" name="Text Box 713">
          <a:extLst>
            <a:ext uri="{FF2B5EF4-FFF2-40B4-BE49-F238E27FC236}">
              <a16:creationId xmlns:a16="http://schemas.microsoft.com/office/drawing/2014/main" id="{00000000-0008-0000-0200-000068020000}"/>
            </a:ext>
          </a:extLst>
        </xdr:cNvPr>
        <xdr:cNvSpPr txBox="1">
          <a:spLocks noChangeArrowheads="1"/>
        </xdr:cNvSpPr>
      </xdr:nvSpPr>
      <xdr:spPr bwMode="auto">
        <a:xfrm>
          <a:off x="1619250" y="971645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106</xdr:row>
      <xdr:rowOff>0</xdr:rowOff>
    </xdr:from>
    <xdr:to>
      <xdr:col>1</xdr:col>
      <xdr:colOff>495300</xdr:colOff>
      <xdr:row>106</xdr:row>
      <xdr:rowOff>38100</xdr:rowOff>
    </xdr:to>
    <xdr:sp macro="" textlink="">
      <xdr:nvSpPr>
        <xdr:cNvPr id="617" name="Text Box 714">
          <a:extLst>
            <a:ext uri="{FF2B5EF4-FFF2-40B4-BE49-F238E27FC236}">
              <a16:creationId xmlns:a16="http://schemas.microsoft.com/office/drawing/2014/main" id="{00000000-0008-0000-0200-000069020000}"/>
            </a:ext>
          </a:extLst>
        </xdr:cNvPr>
        <xdr:cNvSpPr txBox="1">
          <a:spLocks noChangeArrowheads="1"/>
        </xdr:cNvSpPr>
      </xdr:nvSpPr>
      <xdr:spPr bwMode="auto">
        <a:xfrm>
          <a:off x="1619250" y="96983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106</xdr:row>
      <xdr:rowOff>0</xdr:rowOff>
    </xdr:from>
    <xdr:to>
      <xdr:col>1</xdr:col>
      <xdr:colOff>495300</xdr:colOff>
      <xdr:row>106</xdr:row>
      <xdr:rowOff>38100</xdr:rowOff>
    </xdr:to>
    <xdr:sp macro="" textlink="">
      <xdr:nvSpPr>
        <xdr:cNvPr id="618" name="Text Box 715">
          <a:extLst>
            <a:ext uri="{FF2B5EF4-FFF2-40B4-BE49-F238E27FC236}">
              <a16:creationId xmlns:a16="http://schemas.microsoft.com/office/drawing/2014/main" id="{00000000-0008-0000-0200-00006A020000}"/>
            </a:ext>
          </a:extLst>
        </xdr:cNvPr>
        <xdr:cNvSpPr txBox="1">
          <a:spLocks noChangeArrowheads="1"/>
        </xdr:cNvSpPr>
      </xdr:nvSpPr>
      <xdr:spPr bwMode="auto">
        <a:xfrm>
          <a:off x="1619250" y="96983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106</xdr:row>
      <xdr:rowOff>0</xdr:rowOff>
    </xdr:from>
    <xdr:to>
      <xdr:col>1</xdr:col>
      <xdr:colOff>495300</xdr:colOff>
      <xdr:row>106</xdr:row>
      <xdr:rowOff>28576</xdr:rowOff>
    </xdr:to>
    <xdr:sp macro="" textlink="">
      <xdr:nvSpPr>
        <xdr:cNvPr id="619" name="Text Box 716">
          <a:extLst>
            <a:ext uri="{FF2B5EF4-FFF2-40B4-BE49-F238E27FC236}">
              <a16:creationId xmlns:a16="http://schemas.microsoft.com/office/drawing/2014/main" id="{00000000-0008-0000-0200-00006B020000}"/>
            </a:ext>
          </a:extLst>
        </xdr:cNvPr>
        <xdr:cNvSpPr txBox="1">
          <a:spLocks noChangeArrowheads="1"/>
        </xdr:cNvSpPr>
      </xdr:nvSpPr>
      <xdr:spPr bwMode="auto">
        <a:xfrm>
          <a:off x="1619250" y="971645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106</xdr:row>
      <xdr:rowOff>0</xdr:rowOff>
    </xdr:from>
    <xdr:to>
      <xdr:col>1</xdr:col>
      <xdr:colOff>495300</xdr:colOff>
      <xdr:row>106</xdr:row>
      <xdr:rowOff>28574</xdr:rowOff>
    </xdr:to>
    <xdr:sp macro="" textlink="">
      <xdr:nvSpPr>
        <xdr:cNvPr id="620" name="Text Box 717">
          <a:extLst>
            <a:ext uri="{FF2B5EF4-FFF2-40B4-BE49-F238E27FC236}">
              <a16:creationId xmlns:a16="http://schemas.microsoft.com/office/drawing/2014/main" id="{00000000-0008-0000-0200-00006C020000}"/>
            </a:ext>
          </a:extLst>
        </xdr:cNvPr>
        <xdr:cNvSpPr txBox="1">
          <a:spLocks noChangeArrowheads="1"/>
        </xdr:cNvSpPr>
      </xdr:nvSpPr>
      <xdr:spPr bwMode="auto">
        <a:xfrm>
          <a:off x="1619250" y="974979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106</xdr:row>
      <xdr:rowOff>0</xdr:rowOff>
    </xdr:from>
    <xdr:to>
      <xdr:col>1</xdr:col>
      <xdr:colOff>495300</xdr:colOff>
      <xdr:row>106</xdr:row>
      <xdr:rowOff>38100</xdr:rowOff>
    </xdr:to>
    <xdr:sp macro="" textlink="">
      <xdr:nvSpPr>
        <xdr:cNvPr id="621" name="Text Box 718">
          <a:extLst>
            <a:ext uri="{FF2B5EF4-FFF2-40B4-BE49-F238E27FC236}">
              <a16:creationId xmlns:a16="http://schemas.microsoft.com/office/drawing/2014/main" id="{00000000-0008-0000-0200-00006D020000}"/>
            </a:ext>
          </a:extLst>
        </xdr:cNvPr>
        <xdr:cNvSpPr txBox="1">
          <a:spLocks noChangeArrowheads="1"/>
        </xdr:cNvSpPr>
      </xdr:nvSpPr>
      <xdr:spPr bwMode="auto">
        <a:xfrm>
          <a:off x="1619250" y="973169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106</xdr:row>
      <xdr:rowOff>0</xdr:rowOff>
    </xdr:from>
    <xdr:to>
      <xdr:col>1</xdr:col>
      <xdr:colOff>495300</xdr:colOff>
      <xdr:row>106</xdr:row>
      <xdr:rowOff>38100</xdr:rowOff>
    </xdr:to>
    <xdr:sp macro="" textlink="">
      <xdr:nvSpPr>
        <xdr:cNvPr id="622" name="Text Box 719">
          <a:extLst>
            <a:ext uri="{FF2B5EF4-FFF2-40B4-BE49-F238E27FC236}">
              <a16:creationId xmlns:a16="http://schemas.microsoft.com/office/drawing/2014/main" id="{00000000-0008-0000-0200-00006E020000}"/>
            </a:ext>
          </a:extLst>
        </xdr:cNvPr>
        <xdr:cNvSpPr txBox="1">
          <a:spLocks noChangeArrowheads="1"/>
        </xdr:cNvSpPr>
      </xdr:nvSpPr>
      <xdr:spPr bwMode="auto">
        <a:xfrm>
          <a:off x="1619250" y="973169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106</xdr:row>
      <xdr:rowOff>0</xdr:rowOff>
    </xdr:from>
    <xdr:to>
      <xdr:col>1</xdr:col>
      <xdr:colOff>495300</xdr:colOff>
      <xdr:row>106</xdr:row>
      <xdr:rowOff>28574</xdr:rowOff>
    </xdr:to>
    <xdr:sp macro="" textlink="">
      <xdr:nvSpPr>
        <xdr:cNvPr id="623" name="Text Box 720">
          <a:extLst>
            <a:ext uri="{FF2B5EF4-FFF2-40B4-BE49-F238E27FC236}">
              <a16:creationId xmlns:a16="http://schemas.microsoft.com/office/drawing/2014/main" id="{00000000-0008-0000-0200-00006F020000}"/>
            </a:ext>
          </a:extLst>
        </xdr:cNvPr>
        <xdr:cNvSpPr txBox="1">
          <a:spLocks noChangeArrowheads="1"/>
        </xdr:cNvSpPr>
      </xdr:nvSpPr>
      <xdr:spPr bwMode="auto">
        <a:xfrm>
          <a:off x="1619250" y="974979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106</xdr:row>
      <xdr:rowOff>0</xdr:rowOff>
    </xdr:from>
    <xdr:to>
      <xdr:col>1</xdr:col>
      <xdr:colOff>495300</xdr:colOff>
      <xdr:row>106</xdr:row>
      <xdr:rowOff>38100</xdr:rowOff>
    </xdr:to>
    <xdr:sp macro="" textlink="">
      <xdr:nvSpPr>
        <xdr:cNvPr id="624" name="Text Box 721">
          <a:extLst>
            <a:ext uri="{FF2B5EF4-FFF2-40B4-BE49-F238E27FC236}">
              <a16:creationId xmlns:a16="http://schemas.microsoft.com/office/drawing/2014/main" id="{00000000-0008-0000-0200-000070020000}"/>
            </a:ext>
          </a:extLst>
        </xdr:cNvPr>
        <xdr:cNvSpPr txBox="1">
          <a:spLocks noChangeArrowheads="1"/>
        </xdr:cNvSpPr>
      </xdr:nvSpPr>
      <xdr:spPr bwMode="auto">
        <a:xfrm>
          <a:off x="1619250" y="973169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106</xdr:row>
      <xdr:rowOff>0</xdr:rowOff>
    </xdr:from>
    <xdr:to>
      <xdr:col>1</xdr:col>
      <xdr:colOff>495300</xdr:colOff>
      <xdr:row>106</xdr:row>
      <xdr:rowOff>38100</xdr:rowOff>
    </xdr:to>
    <xdr:sp macro="" textlink="">
      <xdr:nvSpPr>
        <xdr:cNvPr id="625" name="Text Box 722">
          <a:extLst>
            <a:ext uri="{FF2B5EF4-FFF2-40B4-BE49-F238E27FC236}">
              <a16:creationId xmlns:a16="http://schemas.microsoft.com/office/drawing/2014/main" id="{00000000-0008-0000-0200-000071020000}"/>
            </a:ext>
          </a:extLst>
        </xdr:cNvPr>
        <xdr:cNvSpPr txBox="1">
          <a:spLocks noChangeArrowheads="1"/>
        </xdr:cNvSpPr>
      </xdr:nvSpPr>
      <xdr:spPr bwMode="auto">
        <a:xfrm>
          <a:off x="1619250" y="973169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106</xdr:row>
      <xdr:rowOff>0</xdr:rowOff>
    </xdr:from>
    <xdr:to>
      <xdr:col>1</xdr:col>
      <xdr:colOff>495300</xdr:colOff>
      <xdr:row>106</xdr:row>
      <xdr:rowOff>28574</xdr:rowOff>
    </xdr:to>
    <xdr:sp macro="" textlink="">
      <xdr:nvSpPr>
        <xdr:cNvPr id="626" name="Text Box 723">
          <a:extLst>
            <a:ext uri="{FF2B5EF4-FFF2-40B4-BE49-F238E27FC236}">
              <a16:creationId xmlns:a16="http://schemas.microsoft.com/office/drawing/2014/main" id="{00000000-0008-0000-0200-000072020000}"/>
            </a:ext>
          </a:extLst>
        </xdr:cNvPr>
        <xdr:cNvSpPr txBox="1">
          <a:spLocks noChangeArrowheads="1"/>
        </xdr:cNvSpPr>
      </xdr:nvSpPr>
      <xdr:spPr bwMode="auto">
        <a:xfrm>
          <a:off x="1619250" y="974979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106</xdr:row>
      <xdr:rowOff>0</xdr:rowOff>
    </xdr:from>
    <xdr:to>
      <xdr:col>1</xdr:col>
      <xdr:colOff>495300</xdr:colOff>
      <xdr:row>106</xdr:row>
      <xdr:rowOff>28574</xdr:rowOff>
    </xdr:to>
    <xdr:sp macro="" textlink="">
      <xdr:nvSpPr>
        <xdr:cNvPr id="627" name="Text Box 724">
          <a:extLst>
            <a:ext uri="{FF2B5EF4-FFF2-40B4-BE49-F238E27FC236}">
              <a16:creationId xmlns:a16="http://schemas.microsoft.com/office/drawing/2014/main" id="{00000000-0008-0000-0200-000073020000}"/>
            </a:ext>
          </a:extLst>
        </xdr:cNvPr>
        <xdr:cNvSpPr txBox="1">
          <a:spLocks noChangeArrowheads="1"/>
        </xdr:cNvSpPr>
      </xdr:nvSpPr>
      <xdr:spPr bwMode="auto">
        <a:xfrm>
          <a:off x="1619250" y="974979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106</xdr:row>
      <xdr:rowOff>0</xdr:rowOff>
    </xdr:from>
    <xdr:to>
      <xdr:col>1</xdr:col>
      <xdr:colOff>495300</xdr:colOff>
      <xdr:row>106</xdr:row>
      <xdr:rowOff>38100</xdr:rowOff>
    </xdr:to>
    <xdr:sp macro="" textlink="">
      <xdr:nvSpPr>
        <xdr:cNvPr id="628" name="Text Box 725">
          <a:extLst>
            <a:ext uri="{FF2B5EF4-FFF2-40B4-BE49-F238E27FC236}">
              <a16:creationId xmlns:a16="http://schemas.microsoft.com/office/drawing/2014/main" id="{00000000-0008-0000-0200-000074020000}"/>
            </a:ext>
          </a:extLst>
        </xdr:cNvPr>
        <xdr:cNvSpPr txBox="1">
          <a:spLocks noChangeArrowheads="1"/>
        </xdr:cNvSpPr>
      </xdr:nvSpPr>
      <xdr:spPr bwMode="auto">
        <a:xfrm>
          <a:off x="1619250" y="973169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106</xdr:row>
      <xdr:rowOff>0</xdr:rowOff>
    </xdr:from>
    <xdr:to>
      <xdr:col>1</xdr:col>
      <xdr:colOff>495300</xdr:colOff>
      <xdr:row>106</xdr:row>
      <xdr:rowOff>38100</xdr:rowOff>
    </xdr:to>
    <xdr:sp macro="" textlink="">
      <xdr:nvSpPr>
        <xdr:cNvPr id="629" name="Text Box 726">
          <a:extLst>
            <a:ext uri="{FF2B5EF4-FFF2-40B4-BE49-F238E27FC236}">
              <a16:creationId xmlns:a16="http://schemas.microsoft.com/office/drawing/2014/main" id="{00000000-0008-0000-0200-000075020000}"/>
            </a:ext>
          </a:extLst>
        </xdr:cNvPr>
        <xdr:cNvSpPr txBox="1">
          <a:spLocks noChangeArrowheads="1"/>
        </xdr:cNvSpPr>
      </xdr:nvSpPr>
      <xdr:spPr bwMode="auto">
        <a:xfrm>
          <a:off x="1619250" y="973169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106</xdr:row>
      <xdr:rowOff>0</xdr:rowOff>
    </xdr:from>
    <xdr:to>
      <xdr:col>1</xdr:col>
      <xdr:colOff>495300</xdr:colOff>
      <xdr:row>106</xdr:row>
      <xdr:rowOff>28574</xdr:rowOff>
    </xdr:to>
    <xdr:sp macro="" textlink="">
      <xdr:nvSpPr>
        <xdr:cNvPr id="630" name="Text Box 727">
          <a:extLst>
            <a:ext uri="{FF2B5EF4-FFF2-40B4-BE49-F238E27FC236}">
              <a16:creationId xmlns:a16="http://schemas.microsoft.com/office/drawing/2014/main" id="{00000000-0008-0000-0200-000076020000}"/>
            </a:ext>
          </a:extLst>
        </xdr:cNvPr>
        <xdr:cNvSpPr txBox="1">
          <a:spLocks noChangeArrowheads="1"/>
        </xdr:cNvSpPr>
      </xdr:nvSpPr>
      <xdr:spPr bwMode="auto">
        <a:xfrm>
          <a:off x="1619250" y="974979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106</xdr:row>
      <xdr:rowOff>0</xdr:rowOff>
    </xdr:from>
    <xdr:to>
      <xdr:col>1</xdr:col>
      <xdr:colOff>495300</xdr:colOff>
      <xdr:row>106</xdr:row>
      <xdr:rowOff>38100</xdr:rowOff>
    </xdr:to>
    <xdr:sp macro="" textlink="">
      <xdr:nvSpPr>
        <xdr:cNvPr id="631" name="Text Box 728">
          <a:extLst>
            <a:ext uri="{FF2B5EF4-FFF2-40B4-BE49-F238E27FC236}">
              <a16:creationId xmlns:a16="http://schemas.microsoft.com/office/drawing/2014/main" id="{00000000-0008-0000-0200-000077020000}"/>
            </a:ext>
          </a:extLst>
        </xdr:cNvPr>
        <xdr:cNvSpPr txBox="1">
          <a:spLocks noChangeArrowheads="1"/>
        </xdr:cNvSpPr>
      </xdr:nvSpPr>
      <xdr:spPr bwMode="auto">
        <a:xfrm>
          <a:off x="1619250" y="973169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106</xdr:row>
      <xdr:rowOff>0</xdr:rowOff>
    </xdr:from>
    <xdr:to>
      <xdr:col>1</xdr:col>
      <xdr:colOff>495300</xdr:colOff>
      <xdr:row>106</xdr:row>
      <xdr:rowOff>38100</xdr:rowOff>
    </xdr:to>
    <xdr:sp macro="" textlink="">
      <xdr:nvSpPr>
        <xdr:cNvPr id="632" name="Text Box 729">
          <a:extLst>
            <a:ext uri="{FF2B5EF4-FFF2-40B4-BE49-F238E27FC236}">
              <a16:creationId xmlns:a16="http://schemas.microsoft.com/office/drawing/2014/main" id="{00000000-0008-0000-0200-000078020000}"/>
            </a:ext>
          </a:extLst>
        </xdr:cNvPr>
        <xdr:cNvSpPr txBox="1">
          <a:spLocks noChangeArrowheads="1"/>
        </xdr:cNvSpPr>
      </xdr:nvSpPr>
      <xdr:spPr bwMode="auto">
        <a:xfrm>
          <a:off x="1619250" y="973169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106</xdr:row>
      <xdr:rowOff>0</xdr:rowOff>
    </xdr:from>
    <xdr:to>
      <xdr:col>1</xdr:col>
      <xdr:colOff>495300</xdr:colOff>
      <xdr:row>106</xdr:row>
      <xdr:rowOff>28574</xdr:rowOff>
    </xdr:to>
    <xdr:sp macro="" textlink="">
      <xdr:nvSpPr>
        <xdr:cNvPr id="633" name="Text Box 730">
          <a:extLst>
            <a:ext uri="{FF2B5EF4-FFF2-40B4-BE49-F238E27FC236}">
              <a16:creationId xmlns:a16="http://schemas.microsoft.com/office/drawing/2014/main" id="{00000000-0008-0000-0200-000079020000}"/>
            </a:ext>
          </a:extLst>
        </xdr:cNvPr>
        <xdr:cNvSpPr txBox="1">
          <a:spLocks noChangeArrowheads="1"/>
        </xdr:cNvSpPr>
      </xdr:nvSpPr>
      <xdr:spPr bwMode="auto">
        <a:xfrm>
          <a:off x="1619250" y="974979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106</xdr:row>
      <xdr:rowOff>0</xdr:rowOff>
    </xdr:from>
    <xdr:to>
      <xdr:col>1</xdr:col>
      <xdr:colOff>495300</xdr:colOff>
      <xdr:row>106</xdr:row>
      <xdr:rowOff>38100</xdr:rowOff>
    </xdr:to>
    <xdr:sp macro="" textlink="">
      <xdr:nvSpPr>
        <xdr:cNvPr id="634" name="Text Box 731">
          <a:extLst>
            <a:ext uri="{FF2B5EF4-FFF2-40B4-BE49-F238E27FC236}">
              <a16:creationId xmlns:a16="http://schemas.microsoft.com/office/drawing/2014/main" id="{00000000-0008-0000-0200-00007A020000}"/>
            </a:ext>
          </a:extLst>
        </xdr:cNvPr>
        <xdr:cNvSpPr txBox="1">
          <a:spLocks noChangeArrowheads="1"/>
        </xdr:cNvSpPr>
      </xdr:nvSpPr>
      <xdr:spPr bwMode="auto">
        <a:xfrm>
          <a:off x="1619250" y="973169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106</xdr:row>
      <xdr:rowOff>0</xdr:rowOff>
    </xdr:from>
    <xdr:to>
      <xdr:col>1</xdr:col>
      <xdr:colOff>495300</xdr:colOff>
      <xdr:row>106</xdr:row>
      <xdr:rowOff>38100</xdr:rowOff>
    </xdr:to>
    <xdr:sp macro="" textlink="">
      <xdr:nvSpPr>
        <xdr:cNvPr id="635" name="Text Box 732">
          <a:extLst>
            <a:ext uri="{FF2B5EF4-FFF2-40B4-BE49-F238E27FC236}">
              <a16:creationId xmlns:a16="http://schemas.microsoft.com/office/drawing/2014/main" id="{00000000-0008-0000-0200-00007B020000}"/>
            </a:ext>
          </a:extLst>
        </xdr:cNvPr>
        <xdr:cNvSpPr txBox="1">
          <a:spLocks noChangeArrowheads="1"/>
        </xdr:cNvSpPr>
      </xdr:nvSpPr>
      <xdr:spPr bwMode="auto">
        <a:xfrm>
          <a:off x="1619250" y="973169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106</xdr:row>
      <xdr:rowOff>0</xdr:rowOff>
    </xdr:from>
    <xdr:to>
      <xdr:col>1</xdr:col>
      <xdr:colOff>495300</xdr:colOff>
      <xdr:row>106</xdr:row>
      <xdr:rowOff>28574</xdr:rowOff>
    </xdr:to>
    <xdr:sp macro="" textlink="">
      <xdr:nvSpPr>
        <xdr:cNvPr id="636" name="Text Box 733">
          <a:extLst>
            <a:ext uri="{FF2B5EF4-FFF2-40B4-BE49-F238E27FC236}">
              <a16:creationId xmlns:a16="http://schemas.microsoft.com/office/drawing/2014/main" id="{00000000-0008-0000-0200-00007C020000}"/>
            </a:ext>
          </a:extLst>
        </xdr:cNvPr>
        <xdr:cNvSpPr txBox="1">
          <a:spLocks noChangeArrowheads="1"/>
        </xdr:cNvSpPr>
      </xdr:nvSpPr>
      <xdr:spPr bwMode="auto">
        <a:xfrm>
          <a:off x="1619250" y="974979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106</xdr:row>
      <xdr:rowOff>0</xdr:rowOff>
    </xdr:from>
    <xdr:to>
      <xdr:col>1</xdr:col>
      <xdr:colOff>495300</xdr:colOff>
      <xdr:row>106</xdr:row>
      <xdr:rowOff>28575</xdr:rowOff>
    </xdr:to>
    <xdr:sp macro="" textlink="">
      <xdr:nvSpPr>
        <xdr:cNvPr id="637" name="Text Box 734">
          <a:extLst>
            <a:ext uri="{FF2B5EF4-FFF2-40B4-BE49-F238E27FC236}">
              <a16:creationId xmlns:a16="http://schemas.microsoft.com/office/drawing/2014/main" id="{00000000-0008-0000-0200-00007D020000}"/>
            </a:ext>
          </a:extLst>
        </xdr:cNvPr>
        <xdr:cNvSpPr txBox="1">
          <a:spLocks noChangeArrowheads="1"/>
        </xdr:cNvSpPr>
      </xdr:nvSpPr>
      <xdr:spPr bwMode="auto">
        <a:xfrm>
          <a:off x="1619250" y="978312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106</xdr:row>
      <xdr:rowOff>0</xdr:rowOff>
    </xdr:from>
    <xdr:to>
      <xdr:col>1</xdr:col>
      <xdr:colOff>495300</xdr:colOff>
      <xdr:row>106</xdr:row>
      <xdr:rowOff>38100</xdr:rowOff>
    </xdr:to>
    <xdr:sp macro="" textlink="">
      <xdr:nvSpPr>
        <xdr:cNvPr id="638" name="Text Box 735">
          <a:extLst>
            <a:ext uri="{FF2B5EF4-FFF2-40B4-BE49-F238E27FC236}">
              <a16:creationId xmlns:a16="http://schemas.microsoft.com/office/drawing/2014/main" id="{00000000-0008-0000-0200-00007E020000}"/>
            </a:ext>
          </a:extLst>
        </xdr:cNvPr>
        <xdr:cNvSpPr txBox="1">
          <a:spLocks noChangeArrowheads="1"/>
        </xdr:cNvSpPr>
      </xdr:nvSpPr>
      <xdr:spPr bwMode="auto">
        <a:xfrm>
          <a:off x="1619250" y="976503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106</xdr:row>
      <xdr:rowOff>0</xdr:rowOff>
    </xdr:from>
    <xdr:to>
      <xdr:col>1</xdr:col>
      <xdr:colOff>495300</xdr:colOff>
      <xdr:row>106</xdr:row>
      <xdr:rowOff>38100</xdr:rowOff>
    </xdr:to>
    <xdr:sp macro="" textlink="">
      <xdr:nvSpPr>
        <xdr:cNvPr id="639" name="Text Box 736">
          <a:extLst>
            <a:ext uri="{FF2B5EF4-FFF2-40B4-BE49-F238E27FC236}">
              <a16:creationId xmlns:a16="http://schemas.microsoft.com/office/drawing/2014/main" id="{00000000-0008-0000-0200-00007F020000}"/>
            </a:ext>
          </a:extLst>
        </xdr:cNvPr>
        <xdr:cNvSpPr txBox="1">
          <a:spLocks noChangeArrowheads="1"/>
        </xdr:cNvSpPr>
      </xdr:nvSpPr>
      <xdr:spPr bwMode="auto">
        <a:xfrm>
          <a:off x="1619250" y="976503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106</xdr:row>
      <xdr:rowOff>0</xdr:rowOff>
    </xdr:from>
    <xdr:to>
      <xdr:col>1</xdr:col>
      <xdr:colOff>495300</xdr:colOff>
      <xdr:row>106</xdr:row>
      <xdr:rowOff>28575</xdr:rowOff>
    </xdr:to>
    <xdr:sp macro="" textlink="">
      <xdr:nvSpPr>
        <xdr:cNvPr id="640" name="Text Box 737">
          <a:extLst>
            <a:ext uri="{FF2B5EF4-FFF2-40B4-BE49-F238E27FC236}">
              <a16:creationId xmlns:a16="http://schemas.microsoft.com/office/drawing/2014/main" id="{00000000-0008-0000-0200-000080020000}"/>
            </a:ext>
          </a:extLst>
        </xdr:cNvPr>
        <xdr:cNvSpPr txBox="1">
          <a:spLocks noChangeArrowheads="1"/>
        </xdr:cNvSpPr>
      </xdr:nvSpPr>
      <xdr:spPr bwMode="auto">
        <a:xfrm>
          <a:off x="1619250" y="978312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106</xdr:row>
      <xdr:rowOff>0</xdr:rowOff>
    </xdr:from>
    <xdr:to>
      <xdr:col>1</xdr:col>
      <xdr:colOff>495300</xdr:colOff>
      <xdr:row>106</xdr:row>
      <xdr:rowOff>38100</xdr:rowOff>
    </xdr:to>
    <xdr:sp macro="" textlink="">
      <xdr:nvSpPr>
        <xdr:cNvPr id="641" name="Text Box 738">
          <a:extLst>
            <a:ext uri="{FF2B5EF4-FFF2-40B4-BE49-F238E27FC236}">
              <a16:creationId xmlns:a16="http://schemas.microsoft.com/office/drawing/2014/main" id="{00000000-0008-0000-0200-000081020000}"/>
            </a:ext>
          </a:extLst>
        </xdr:cNvPr>
        <xdr:cNvSpPr txBox="1">
          <a:spLocks noChangeArrowheads="1"/>
        </xdr:cNvSpPr>
      </xdr:nvSpPr>
      <xdr:spPr bwMode="auto">
        <a:xfrm>
          <a:off x="1619250" y="976503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106</xdr:row>
      <xdr:rowOff>0</xdr:rowOff>
    </xdr:from>
    <xdr:to>
      <xdr:col>1</xdr:col>
      <xdr:colOff>495300</xdr:colOff>
      <xdr:row>106</xdr:row>
      <xdr:rowOff>38100</xdr:rowOff>
    </xdr:to>
    <xdr:sp macro="" textlink="">
      <xdr:nvSpPr>
        <xdr:cNvPr id="642" name="Text Box 739">
          <a:extLst>
            <a:ext uri="{FF2B5EF4-FFF2-40B4-BE49-F238E27FC236}">
              <a16:creationId xmlns:a16="http://schemas.microsoft.com/office/drawing/2014/main" id="{00000000-0008-0000-0200-000082020000}"/>
            </a:ext>
          </a:extLst>
        </xdr:cNvPr>
        <xdr:cNvSpPr txBox="1">
          <a:spLocks noChangeArrowheads="1"/>
        </xdr:cNvSpPr>
      </xdr:nvSpPr>
      <xdr:spPr bwMode="auto">
        <a:xfrm>
          <a:off x="1619250" y="976503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106</xdr:row>
      <xdr:rowOff>0</xdr:rowOff>
    </xdr:from>
    <xdr:to>
      <xdr:col>1</xdr:col>
      <xdr:colOff>495300</xdr:colOff>
      <xdr:row>106</xdr:row>
      <xdr:rowOff>28575</xdr:rowOff>
    </xdr:to>
    <xdr:sp macro="" textlink="">
      <xdr:nvSpPr>
        <xdr:cNvPr id="643" name="Text Box 740">
          <a:extLst>
            <a:ext uri="{FF2B5EF4-FFF2-40B4-BE49-F238E27FC236}">
              <a16:creationId xmlns:a16="http://schemas.microsoft.com/office/drawing/2014/main" id="{00000000-0008-0000-0200-000083020000}"/>
            </a:ext>
          </a:extLst>
        </xdr:cNvPr>
        <xdr:cNvSpPr txBox="1">
          <a:spLocks noChangeArrowheads="1"/>
        </xdr:cNvSpPr>
      </xdr:nvSpPr>
      <xdr:spPr bwMode="auto">
        <a:xfrm>
          <a:off x="1619250" y="978312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106</xdr:row>
      <xdr:rowOff>0</xdr:rowOff>
    </xdr:from>
    <xdr:to>
      <xdr:col>1</xdr:col>
      <xdr:colOff>495300</xdr:colOff>
      <xdr:row>106</xdr:row>
      <xdr:rowOff>28575</xdr:rowOff>
    </xdr:to>
    <xdr:sp macro="" textlink="">
      <xdr:nvSpPr>
        <xdr:cNvPr id="644" name="Text Box 741">
          <a:extLst>
            <a:ext uri="{FF2B5EF4-FFF2-40B4-BE49-F238E27FC236}">
              <a16:creationId xmlns:a16="http://schemas.microsoft.com/office/drawing/2014/main" id="{00000000-0008-0000-0200-000084020000}"/>
            </a:ext>
          </a:extLst>
        </xdr:cNvPr>
        <xdr:cNvSpPr txBox="1">
          <a:spLocks noChangeArrowheads="1"/>
        </xdr:cNvSpPr>
      </xdr:nvSpPr>
      <xdr:spPr bwMode="auto">
        <a:xfrm>
          <a:off x="1619250" y="978312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106</xdr:row>
      <xdr:rowOff>0</xdr:rowOff>
    </xdr:from>
    <xdr:to>
      <xdr:col>1</xdr:col>
      <xdr:colOff>495300</xdr:colOff>
      <xdr:row>106</xdr:row>
      <xdr:rowOff>38100</xdr:rowOff>
    </xdr:to>
    <xdr:sp macro="" textlink="">
      <xdr:nvSpPr>
        <xdr:cNvPr id="645" name="Text Box 742">
          <a:extLst>
            <a:ext uri="{FF2B5EF4-FFF2-40B4-BE49-F238E27FC236}">
              <a16:creationId xmlns:a16="http://schemas.microsoft.com/office/drawing/2014/main" id="{00000000-0008-0000-0200-000085020000}"/>
            </a:ext>
          </a:extLst>
        </xdr:cNvPr>
        <xdr:cNvSpPr txBox="1">
          <a:spLocks noChangeArrowheads="1"/>
        </xdr:cNvSpPr>
      </xdr:nvSpPr>
      <xdr:spPr bwMode="auto">
        <a:xfrm>
          <a:off x="1619250" y="976503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106</xdr:row>
      <xdr:rowOff>0</xdr:rowOff>
    </xdr:from>
    <xdr:to>
      <xdr:col>1</xdr:col>
      <xdr:colOff>495300</xdr:colOff>
      <xdr:row>106</xdr:row>
      <xdr:rowOff>38100</xdr:rowOff>
    </xdr:to>
    <xdr:sp macro="" textlink="">
      <xdr:nvSpPr>
        <xdr:cNvPr id="646" name="Text Box 743">
          <a:extLst>
            <a:ext uri="{FF2B5EF4-FFF2-40B4-BE49-F238E27FC236}">
              <a16:creationId xmlns:a16="http://schemas.microsoft.com/office/drawing/2014/main" id="{00000000-0008-0000-0200-000086020000}"/>
            </a:ext>
          </a:extLst>
        </xdr:cNvPr>
        <xdr:cNvSpPr txBox="1">
          <a:spLocks noChangeArrowheads="1"/>
        </xdr:cNvSpPr>
      </xdr:nvSpPr>
      <xdr:spPr bwMode="auto">
        <a:xfrm>
          <a:off x="1619250" y="976503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106</xdr:row>
      <xdr:rowOff>0</xdr:rowOff>
    </xdr:from>
    <xdr:to>
      <xdr:col>1</xdr:col>
      <xdr:colOff>495300</xdr:colOff>
      <xdr:row>106</xdr:row>
      <xdr:rowOff>28575</xdr:rowOff>
    </xdr:to>
    <xdr:sp macro="" textlink="">
      <xdr:nvSpPr>
        <xdr:cNvPr id="647" name="Text Box 744">
          <a:extLst>
            <a:ext uri="{FF2B5EF4-FFF2-40B4-BE49-F238E27FC236}">
              <a16:creationId xmlns:a16="http://schemas.microsoft.com/office/drawing/2014/main" id="{00000000-0008-0000-0200-000087020000}"/>
            </a:ext>
          </a:extLst>
        </xdr:cNvPr>
        <xdr:cNvSpPr txBox="1">
          <a:spLocks noChangeArrowheads="1"/>
        </xdr:cNvSpPr>
      </xdr:nvSpPr>
      <xdr:spPr bwMode="auto">
        <a:xfrm>
          <a:off x="1619250" y="978312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106</xdr:row>
      <xdr:rowOff>0</xdr:rowOff>
    </xdr:from>
    <xdr:to>
      <xdr:col>1</xdr:col>
      <xdr:colOff>495300</xdr:colOff>
      <xdr:row>106</xdr:row>
      <xdr:rowOff>38100</xdr:rowOff>
    </xdr:to>
    <xdr:sp macro="" textlink="">
      <xdr:nvSpPr>
        <xdr:cNvPr id="648" name="Text Box 745">
          <a:extLst>
            <a:ext uri="{FF2B5EF4-FFF2-40B4-BE49-F238E27FC236}">
              <a16:creationId xmlns:a16="http://schemas.microsoft.com/office/drawing/2014/main" id="{00000000-0008-0000-0200-000088020000}"/>
            </a:ext>
          </a:extLst>
        </xdr:cNvPr>
        <xdr:cNvSpPr txBox="1">
          <a:spLocks noChangeArrowheads="1"/>
        </xdr:cNvSpPr>
      </xdr:nvSpPr>
      <xdr:spPr bwMode="auto">
        <a:xfrm>
          <a:off x="1619250" y="976503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106</xdr:row>
      <xdr:rowOff>0</xdr:rowOff>
    </xdr:from>
    <xdr:to>
      <xdr:col>1</xdr:col>
      <xdr:colOff>495300</xdr:colOff>
      <xdr:row>106</xdr:row>
      <xdr:rowOff>38100</xdr:rowOff>
    </xdr:to>
    <xdr:sp macro="" textlink="">
      <xdr:nvSpPr>
        <xdr:cNvPr id="649" name="Text Box 746">
          <a:extLst>
            <a:ext uri="{FF2B5EF4-FFF2-40B4-BE49-F238E27FC236}">
              <a16:creationId xmlns:a16="http://schemas.microsoft.com/office/drawing/2014/main" id="{00000000-0008-0000-0200-000089020000}"/>
            </a:ext>
          </a:extLst>
        </xdr:cNvPr>
        <xdr:cNvSpPr txBox="1">
          <a:spLocks noChangeArrowheads="1"/>
        </xdr:cNvSpPr>
      </xdr:nvSpPr>
      <xdr:spPr bwMode="auto">
        <a:xfrm>
          <a:off x="1619250" y="976503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106</xdr:row>
      <xdr:rowOff>0</xdr:rowOff>
    </xdr:from>
    <xdr:to>
      <xdr:col>1</xdr:col>
      <xdr:colOff>495300</xdr:colOff>
      <xdr:row>106</xdr:row>
      <xdr:rowOff>28575</xdr:rowOff>
    </xdr:to>
    <xdr:sp macro="" textlink="">
      <xdr:nvSpPr>
        <xdr:cNvPr id="650" name="Text Box 747">
          <a:extLst>
            <a:ext uri="{FF2B5EF4-FFF2-40B4-BE49-F238E27FC236}">
              <a16:creationId xmlns:a16="http://schemas.microsoft.com/office/drawing/2014/main" id="{00000000-0008-0000-0200-00008A020000}"/>
            </a:ext>
          </a:extLst>
        </xdr:cNvPr>
        <xdr:cNvSpPr txBox="1">
          <a:spLocks noChangeArrowheads="1"/>
        </xdr:cNvSpPr>
      </xdr:nvSpPr>
      <xdr:spPr bwMode="auto">
        <a:xfrm>
          <a:off x="1619250" y="978312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106</xdr:row>
      <xdr:rowOff>0</xdr:rowOff>
    </xdr:from>
    <xdr:to>
      <xdr:col>1</xdr:col>
      <xdr:colOff>495300</xdr:colOff>
      <xdr:row>106</xdr:row>
      <xdr:rowOff>38100</xdr:rowOff>
    </xdr:to>
    <xdr:sp macro="" textlink="">
      <xdr:nvSpPr>
        <xdr:cNvPr id="651" name="Text Box 748">
          <a:extLst>
            <a:ext uri="{FF2B5EF4-FFF2-40B4-BE49-F238E27FC236}">
              <a16:creationId xmlns:a16="http://schemas.microsoft.com/office/drawing/2014/main" id="{00000000-0008-0000-0200-00008B020000}"/>
            </a:ext>
          </a:extLst>
        </xdr:cNvPr>
        <xdr:cNvSpPr txBox="1">
          <a:spLocks noChangeArrowheads="1"/>
        </xdr:cNvSpPr>
      </xdr:nvSpPr>
      <xdr:spPr bwMode="auto">
        <a:xfrm>
          <a:off x="1619250" y="976503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106</xdr:row>
      <xdr:rowOff>0</xdr:rowOff>
    </xdr:from>
    <xdr:to>
      <xdr:col>1</xdr:col>
      <xdr:colOff>495300</xdr:colOff>
      <xdr:row>106</xdr:row>
      <xdr:rowOff>38100</xdr:rowOff>
    </xdr:to>
    <xdr:sp macro="" textlink="">
      <xdr:nvSpPr>
        <xdr:cNvPr id="652" name="Text Box 749">
          <a:extLst>
            <a:ext uri="{FF2B5EF4-FFF2-40B4-BE49-F238E27FC236}">
              <a16:creationId xmlns:a16="http://schemas.microsoft.com/office/drawing/2014/main" id="{00000000-0008-0000-0200-00008C020000}"/>
            </a:ext>
          </a:extLst>
        </xdr:cNvPr>
        <xdr:cNvSpPr txBox="1">
          <a:spLocks noChangeArrowheads="1"/>
        </xdr:cNvSpPr>
      </xdr:nvSpPr>
      <xdr:spPr bwMode="auto">
        <a:xfrm>
          <a:off x="1619250" y="976503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106</xdr:row>
      <xdr:rowOff>0</xdr:rowOff>
    </xdr:from>
    <xdr:to>
      <xdr:col>1</xdr:col>
      <xdr:colOff>495300</xdr:colOff>
      <xdr:row>106</xdr:row>
      <xdr:rowOff>28575</xdr:rowOff>
    </xdr:to>
    <xdr:sp macro="" textlink="">
      <xdr:nvSpPr>
        <xdr:cNvPr id="653" name="Text Box 750">
          <a:extLst>
            <a:ext uri="{FF2B5EF4-FFF2-40B4-BE49-F238E27FC236}">
              <a16:creationId xmlns:a16="http://schemas.microsoft.com/office/drawing/2014/main" id="{00000000-0008-0000-0200-00008D020000}"/>
            </a:ext>
          </a:extLst>
        </xdr:cNvPr>
        <xdr:cNvSpPr txBox="1">
          <a:spLocks noChangeArrowheads="1"/>
        </xdr:cNvSpPr>
      </xdr:nvSpPr>
      <xdr:spPr bwMode="auto">
        <a:xfrm>
          <a:off x="1619250" y="978312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106</xdr:row>
      <xdr:rowOff>0</xdr:rowOff>
    </xdr:from>
    <xdr:to>
      <xdr:col>1</xdr:col>
      <xdr:colOff>495300</xdr:colOff>
      <xdr:row>106</xdr:row>
      <xdr:rowOff>38100</xdr:rowOff>
    </xdr:to>
    <xdr:sp macro="" textlink="">
      <xdr:nvSpPr>
        <xdr:cNvPr id="654" name="Text Box 751">
          <a:extLst>
            <a:ext uri="{FF2B5EF4-FFF2-40B4-BE49-F238E27FC236}">
              <a16:creationId xmlns:a16="http://schemas.microsoft.com/office/drawing/2014/main" id="{00000000-0008-0000-0200-00008E020000}"/>
            </a:ext>
          </a:extLst>
        </xdr:cNvPr>
        <xdr:cNvSpPr txBox="1">
          <a:spLocks noChangeArrowheads="1"/>
        </xdr:cNvSpPr>
      </xdr:nvSpPr>
      <xdr:spPr bwMode="auto">
        <a:xfrm>
          <a:off x="1619250" y="98317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106</xdr:row>
      <xdr:rowOff>0</xdr:rowOff>
    </xdr:from>
    <xdr:to>
      <xdr:col>1</xdr:col>
      <xdr:colOff>495300</xdr:colOff>
      <xdr:row>106</xdr:row>
      <xdr:rowOff>38100</xdr:rowOff>
    </xdr:to>
    <xdr:sp macro="" textlink="">
      <xdr:nvSpPr>
        <xdr:cNvPr id="655" name="Text Box 752">
          <a:extLst>
            <a:ext uri="{FF2B5EF4-FFF2-40B4-BE49-F238E27FC236}">
              <a16:creationId xmlns:a16="http://schemas.microsoft.com/office/drawing/2014/main" id="{00000000-0008-0000-0200-00008F020000}"/>
            </a:ext>
          </a:extLst>
        </xdr:cNvPr>
        <xdr:cNvSpPr txBox="1">
          <a:spLocks noChangeArrowheads="1"/>
        </xdr:cNvSpPr>
      </xdr:nvSpPr>
      <xdr:spPr bwMode="auto">
        <a:xfrm>
          <a:off x="1619250" y="98317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106</xdr:row>
      <xdr:rowOff>0</xdr:rowOff>
    </xdr:from>
    <xdr:to>
      <xdr:col>1</xdr:col>
      <xdr:colOff>495300</xdr:colOff>
      <xdr:row>106</xdr:row>
      <xdr:rowOff>28574</xdr:rowOff>
    </xdr:to>
    <xdr:sp macro="" textlink="">
      <xdr:nvSpPr>
        <xdr:cNvPr id="656" name="Text Box 753">
          <a:extLst>
            <a:ext uri="{FF2B5EF4-FFF2-40B4-BE49-F238E27FC236}">
              <a16:creationId xmlns:a16="http://schemas.microsoft.com/office/drawing/2014/main" id="{00000000-0008-0000-0200-000090020000}"/>
            </a:ext>
          </a:extLst>
        </xdr:cNvPr>
        <xdr:cNvSpPr txBox="1">
          <a:spLocks noChangeArrowheads="1"/>
        </xdr:cNvSpPr>
      </xdr:nvSpPr>
      <xdr:spPr bwMode="auto">
        <a:xfrm>
          <a:off x="1619250" y="984980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106</xdr:row>
      <xdr:rowOff>0</xdr:rowOff>
    </xdr:from>
    <xdr:to>
      <xdr:col>1</xdr:col>
      <xdr:colOff>495300</xdr:colOff>
      <xdr:row>106</xdr:row>
      <xdr:rowOff>38100</xdr:rowOff>
    </xdr:to>
    <xdr:sp macro="" textlink="">
      <xdr:nvSpPr>
        <xdr:cNvPr id="657" name="Text Box 754">
          <a:extLst>
            <a:ext uri="{FF2B5EF4-FFF2-40B4-BE49-F238E27FC236}">
              <a16:creationId xmlns:a16="http://schemas.microsoft.com/office/drawing/2014/main" id="{00000000-0008-0000-0200-000091020000}"/>
            </a:ext>
          </a:extLst>
        </xdr:cNvPr>
        <xdr:cNvSpPr txBox="1">
          <a:spLocks noChangeArrowheads="1"/>
        </xdr:cNvSpPr>
      </xdr:nvSpPr>
      <xdr:spPr bwMode="auto">
        <a:xfrm>
          <a:off x="1619250" y="98317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106</xdr:row>
      <xdr:rowOff>0</xdr:rowOff>
    </xdr:from>
    <xdr:to>
      <xdr:col>1</xdr:col>
      <xdr:colOff>495300</xdr:colOff>
      <xdr:row>106</xdr:row>
      <xdr:rowOff>38100</xdr:rowOff>
    </xdr:to>
    <xdr:sp macro="" textlink="">
      <xdr:nvSpPr>
        <xdr:cNvPr id="658" name="Text Box 755">
          <a:extLst>
            <a:ext uri="{FF2B5EF4-FFF2-40B4-BE49-F238E27FC236}">
              <a16:creationId xmlns:a16="http://schemas.microsoft.com/office/drawing/2014/main" id="{00000000-0008-0000-0200-000092020000}"/>
            </a:ext>
          </a:extLst>
        </xdr:cNvPr>
        <xdr:cNvSpPr txBox="1">
          <a:spLocks noChangeArrowheads="1"/>
        </xdr:cNvSpPr>
      </xdr:nvSpPr>
      <xdr:spPr bwMode="auto">
        <a:xfrm>
          <a:off x="1619250" y="98317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106</xdr:row>
      <xdr:rowOff>0</xdr:rowOff>
    </xdr:from>
    <xdr:to>
      <xdr:col>1</xdr:col>
      <xdr:colOff>495300</xdr:colOff>
      <xdr:row>106</xdr:row>
      <xdr:rowOff>28574</xdr:rowOff>
    </xdr:to>
    <xdr:sp macro="" textlink="">
      <xdr:nvSpPr>
        <xdr:cNvPr id="659" name="Text Box 756">
          <a:extLst>
            <a:ext uri="{FF2B5EF4-FFF2-40B4-BE49-F238E27FC236}">
              <a16:creationId xmlns:a16="http://schemas.microsoft.com/office/drawing/2014/main" id="{00000000-0008-0000-0200-000093020000}"/>
            </a:ext>
          </a:extLst>
        </xdr:cNvPr>
        <xdr:cNvSpPr txBox="1">
          <a:spLocks noChangeArrowheads="1"/>
        </xdr:cNvSpPr>
      </xdr:nvSpPr>
      <xdr:spPr bwMode="auto">
        <a:xfrm>
          <a:off x="1619250" y="984980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106</xdr:row>
      <xdr:rowOff>0</xdr:rowOff>
    </xdr:from>
    <xdr:to>
      <xdr:col>1</xdr:col>
      <xdr:colOff>495300</xdr:colOff>
      <xdr:row>106</xdr:row>
      <xdr:rowOff>38100</xdr:rowOff>
    </xdr:to>
    <xdr:sp macro="" textlink="">
      <xdr:nvSpPr>
        <xdr:cNvPr id="660" name="Text Box 757">
          <a:extLst>
            <a:ext uri="{FF2B5EF4-FFF2-40B4-BE49-F238E27FC236}">
              <a16:creationId xmlns:a16="http://schemas.microsoft.com/office/drawing/2014/main" id="{00000000-0008-0000-0200-000094020000}"/>
            </a:ext>
          </a:extLst>
        </xdr:cNvPr>
        <xdr:cNvSpPr txBox="1">
          <a:spLocks noChangeArrowheads="1"/>
        </xdr:cNvSpPr>
      </xdr:nvSpPr>
      <xdr:spPr bwMode="auto">
        <a:xfrm>
          <a:off x="1619250" y="98317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106</xdr:row>
      <xdr:rowOff>0</xdr:rowOff>
    </xdr:from>
    <xdr:to>
      <xdr:col>1</xdr:col>
      <xdr:colOff>495300</xdr:colOff>
      <xdr:row>106</xdr:row>
      <xdr:rowOff>38100</xdr:rowOff>
    </xdr:to>
    <xdr:sp macro="" textlink="">
      <xdr:nvSpPr>
        <xdr:cNvPr id="661" name="Text Box 758">
          <a:extLst>
            <a:ext uri="{FF2B5EF4-FFF2-40B4-BE49-F238E27FC236}">
              <a16:creationId xmlns:a16="http://schemas.microsoft.com/office/drawing/2014/main" id="{00000000-0008-0000-0200-000095020000}"/>
            </a:ext>
          </a:extLst>
        </xdr:cNvPr>
        <xdr:cNvSpPr txBox="1">
          <a:spLocks noChangeArrowheads="1"/>
        </xdr:cNvSpPr>
      </xdr:nvSpPr>
      <xdr:spPr bwMode="auto">
        <a:xfrm>
          <a:off x="1619250" y="98317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106</xdr:row>
      <xdr:rowOff>0</xdr:rowOff>
    </xdr:from>
    <xdr:to>
      <xdr:col>1</xdr:col>
      <xdr:colOff>495300</xdr:colOff>
      <xdr:row>106</xdr:row>
      <xdr:rowOff>28574</xdr:rowOff>
    </xdr:to>
    <xdr:sp macro="" textlink="">
      <xdr:nvSpPr>
        <xdr:cNvPr id="662" name="Text Box 759">
          <a:extLst>
            <a:ext uri="{FF2B5EF4-FFF2-40B4-BE49-F238E27FC236}">
              <a16:creationId xmlns:a16="http://schemas.microsoft.com/office/drawing/2014/main" id="{00000000-0008-0000-0200-000096020000}"/>
            </a:ext>
          </a:extLst>
        </xdr:cNvPr>
        <xdr:cNvSpPr txBox="1">
          <a:spLocks noChangeArrowheads="1"/>
        </xdr:cNvSpPr>
      </xdr:nvSpPr>
      <xdr:spPr bwMode="auto">
        <a:xfrm>
          <a:off x="1619250" y="984980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106</xdr:row>
      <xdr:rowOff>0</xdr:rowOff>
    </xdr:from>
    <xdr:to>
      <xdr:col>1</xdr:col>
      <xdr:colOff>495300</xdr:colOff>
      <xdr:row>106</xdr:row>
      <xdr:rowOff>28574</xdr:rowOff>
    </xdr:to>
    <xdr:sp macro="" textlink="">
      <xdr:nvSpPr>
        <xdr:cNvPr id="663" name="Text Box 760">
          <a:extLst>
            <a:ext uri="{FF2B5EF4-FFF2-40B4-BE49-F238E27FC236}">
              <a16:creationId xmlns:a16="http://schemas.microsoft.com/office/drawing/2014/main" id="{00000000-0008-0000-0200-000097020000}"/>
            </a:ext>
          </a:extLst>
        </xdr:cNvPr>
        <xdr:cNvSpPr txBox="1">
          <a:spLocks noChangeArrowheads="1"/>
        </xdr:cNvSpPr>
      </xdr:nvSpPr>
      <xdr:spPr bwMode="auto">
        <a:xfrm>
          <a:off x="1619250" y="984980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106</xdr:row>
      <xdr:rowOff>0</xdr:rowOff>
    </xdr:from>
    <xdr:to>
      <xdr:col>1</xdr:col>
      <xdr:colOff>495300</xdr:colOff>
      <xdr:row>106</xdr:row>
      <xdr:rowOff>38100</xdr:rowOff>
    </xdr:to>
    <xdr:sp macro="" textlink="">
      <xdr:nvSpPr>
        <xdr:cNvPr id="664" name="Text Box 761">
          <a:extLst>
            <a:ext uri="{FF2B5EF4-FFF2-40B4-BE49-F238E27FC236}">
              <a16:creationId xmlns:a16="http://schemas.microsoft.com/office/drawing/2014/main" id="{00000000-0008-0000-0200-000098020000}"/>
            </a:ext>
          </a:extLst>
        </xdr:cNvPr>
        <xdr:cNvSpPr txBox="1">
          <a:spLocks noChangeArrowheads="1"/>
        </xdr:cNvSpPr>
      </xdr:nvSpPr>
      <xdr:spPr bwMode="auto">
        <a:xfrm>
          <a:off x="1619250" y="98317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106</xdr:row>
      <xdr:rowOff>0</xdr:rowOff>
    </xdr:from>
    <xdr:to>
      <xdr:col>1</xdr:col>
      <xdr:colOff>495300</xdr:colOff>
      <xdr:row>106</xdr:row>
      <xdr:rowOff>38100</xdr:rowOff>
    </xdr:to>
    <xdr:sp macro="" textlink="">
      <xdr:nvSpPr>
        <xdr:cNvPr id="665" name="Text Box 762">
          <a:extLst>
            <a:ext uri="{FF2B5EF4-FFF2-40B4-BE49-F238E27FC236}">
              <a16:creationId xmlns:a16="http://schemas.microsoft.com/office/drawing/2014/main" id="{00000000-0008-0000-0200-000099020000}"/>
            </a:ext>
          </a:extLst>
        </xdr:cNvPr>
        <xdr:cNvSpPr txBox="1">
          <a:spLocks noChangeArrowheads="1"/>
        </xdr:cNvSpPr>
      </xdr:nvSpPr>
      <xdr:spPr bwMode="auto">
        <a:xfrm>
          <a:off x="1619250" y="98317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106</xdr:row>
      <xdr:rowOff>0</xdr:rowOff>
    </xdr:from>
    <xdr:to>
      <xdr:col>1</xdr:col>
      <xdr:colOff>495300</xdr:colOff>
      <xdr:row>106</xdr:row>
      <xdr:rowOff>28574</xdr:rowOff>
    </xdr:to>
    <xdr:sp macro="" textlink="">
      <xdr:nvSpPr>
        <xdr:cNvPr id="666" name="Text Box 763">
          <a:extLst>
            <a:ext uri="{FF2B5EF4-FFF2-40B4-BE49-F238E27FC236}">
              <a16:creationId xmlns:a16="http://schemas.microsoft.com/office/drawing/2014/main" id="{00000000-0008-0000-0200-00009A020000}"/>
            </a:ext>
          </a:extLst>
        </xdr:cNvPr>
        <xdr:cNvSpPr txBox="1">
          <a:spLocks noChangeArrowheads="1"/>
        </xdr:cNvSpPr>
      </xdr:nvSpPr>
      <xdr:spPr bwMode="auto">
        <a:xfrm>
          <a:off x="1619250" y="984980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106</xdr:row>
      <xdr:rowOff>0</xdr:rowOff>
    </xdr:from>
    <xdr:to>
      <xdr:col>1</xdr:col>
      <xdr:colOff>495300</xdr:colOff>
      <xdr:row>106</xdr:row>
      <xdr:rowOff>38100</xdr:rowOff>
    </xdr:to>
    <xdr:sp macro="" textlink="">
      <xdr:nvSpPr>
        <xdr:cNvPr id="667" name="Text Box 764">
          <a:extLst>
            <a:ext uri="{FF2B5EF4-FFF2-40B4-BE49-F238E27FC236}">
              <a16:creationId xmlns:a16="http://schemas.microsoft.com/office/drawing/2014/main" id="{00000000-0008-0000-0200-00009B020000}"/>
            </a:ext>
          </a:extLst>
        </xdr:cNvPr>
        <xdr:cNvSpPr txBox="1">
          <a:spLocks noChangeArrowheads="1"/>
        </xdr:cNvSpPr>
      </xdr:nvSpPr>
      <xdr:spPr bwMode="auto">
        <a:xfrm>
          <a:off x="1619250" y="98317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106</xdr:row>
      <xdr:rowOff>0</xdr:rowOff>
    </xdr:from>
    <xdr:to>
      <xdr:col>1</xdr:col>
      <xdr:colOff>495300</xdr:colOff>
      <xdr:row>106</xdr:row>
      <xdr:rowOff>38100</xdr:rowOff>
    </xdr:to>
    <xdr:sp macro="" textlink="">
      <xdr:nvSpPr>
        <xdr:cNvPr id="668" name="Text Box 765">
          <a:extLst>
            <a:ext uri="{FF2B5EF4-FFF2-40B4-BE49-F238E27FC236}">
              <a16:creationId xmlns:a16="http://schemas.microsoft.com/office/drawing/2014/main" id="{00000000-0008-0000-0200-00009C020000}"/>
            </a:ext>
          </a:extLst>
        </xdr:cNvPr>
        <xdr:cNvSpPr txBox="1">
          <a:spLocks noChangeArrowheads="1"/>
        </xdr:cNvSpPr>
      </xdr:nvSpPr>
      <xdr:spPr bwMode="auto">
        <a:xfrm>
          <a:off x="1619250" y="98317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106</xdr:row>
      <xdr:rowOff>0</xdr:rowOff>
    </xdr:from>
    <xdr:to>
      <xdr:col>1</xdr:col>
      <xdr:colOff>495300</xdr:colOff>
      <xdr:row>106</xdr:row>
      <xdr:rowOff>28574</xdr:rowOff>
    </xdr:to>
    <xdr:sp macro="" textlink="">
      <xdr:nvSpPr>
        <xdr:cNvPr id="669" name="Text Box 766">
          <a:extLst>
            <a:ext uri="{FF2B5EF4-FFF2-40B4-BE49-F238E27FC236}">
              <a16:creationId xmlns:a16="http://schemas.microsoft.com/office/drawing/2014/main" id="{00000000-0008-0000-0200-00009D020000}"/>
            </a:ext>
          </a:extLst>
        </xdr:cNvPr>
        <xdr:cNvSpPr txBox="1">
          <a:spLocks noChangeArrowheads="1"/>
        </xdr:cNvSpPr>
      </xdr:nvSpPr>
      <xdr:spPr bwMode="auto">
        <a:xfrm>
          <a:off x="1619250" y="984980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106</xdr:row>
      <xdr:rowOff>0</xdr:rowOff>
    </xdr:from>
    <xdr:to>
      <xdr:col>1</xdr:col>
      <xdr:colOff>495300</xdr:colOff>
      <xdr:row>106</xdr:row>
      <xdr:rowOff>38100</xdr:rowOff>
    </xdr:to>
    <xdr:sp macro="" textlink="">
      <xdr:nvSpPr>
        <xdr:cNvPr id="670" name="Text Box 767">
          <a:extLst>
            <a:ext uri="{FF2B5EF4-FFF2-40B4-BE49-F238E27FC236}">
              <a16:creationId xmlns:a16="http://schemas.microsoft.com/office/drawing/2014/main" id="{00000000-0008-0000-0200-00009E020000}"/>
            </a:ext>
          </a:extLst>
        </xdr:cNvPr>
        <xdr:cNvSpPr txBox="1">
          <a:spLocks noChangeArrowheads="1"/>
        </xdr:cNvSpPr>
      </xdr:nvSpPr>
      <xdr:spPr bwMode="auto">
        <a:xfrm>
          <a:off x="1619250" y="98317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106</xdr:row>
      <xdr:rowOff>0</xdr:rowOff>
    </xdr:from>
    <xdr:to>
      <xdr:col>1</xdr:col>
      <xdr:colOff>495300</xdr:colOff>
      <xdr:row>106</xdr:row>
      <xdr:rowOff>38100</xdr:rowOff>
    </xdr:to>
    <xdr:sp macro="" textlink="">
      <xdr:nvSpPr>
        <xdr:cNvPr id="671" name="Text Box 768">
          <a:extLst>
            <a:ext uri="{FF2B5EF4-FFF2-40B4-BE49-F238E27FC236}">
              <a16:creationId xmlns:a16="http://schemas.microsoft.com/office/drawing/2014/main" id="{00000000-0008-0000-0200-00009F020000}"/>
            </a:ext>
          </a:extLst>
        </xdr:cNvPr>
        <xdr:cNvSpPr txBox="1">
          <a:spLocks noChangeArrowheads="1"/>
        </xdr:cNvSpPr>
      </xdr:nvSpPr>
      <xdr:spPr bwMode="auto">
        <a:xfrm>
          <a:off x="1619250" y="98317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106</xdr:row>
      <xdr:rowOff>0</xdr:rowOff>
    </xdr:from>
    <xdr:to>
      <xdr:col>1</xdr:col>
      <xdr:colOff>495300</xdr:colOff>
      <xdr:row>106</xdr:row>
      <xdr:rowOff>28574</xdr:rowOff>
    </xdr:to>
    <xdr:sp macro="" textlink="">
      <xdr:nvSpPr>
        <xdr:cNvPr id="672" name="Text Box 769">
          <a:extLst>
            <a:ext uri="{FF2B5EF4-FFF2-40B4-BE49-F238E27FC236}">
              <a16:creationId xmlns:a16="http://schemas.microsoft.com/office/drawing/2014/main" id="{00000000-0008-0000-0200-0000A0020000}"/>
            </a:ext>
          </a:extLst>
        </xdr:cNvPr>
        <xdr:cNvSpPr txBox="1">
          <a:spLocks noChangeArrowheads="1"/>
        </xdr:cNvSpPr>
      </xdr:nvSpPr>
      <xdr:spPr bwMode="auto">
        <a:xfrm>
          <a:off x="1619250" y="984980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106</xdr:row>
      <xdr:rowOff>0</xdr:rowOff>
    </xdr:from>
    <xdr:to>
      <xdr:col>1</xdr:col>
      <xdr:colOff>495300</xdr:colOff>
      <xdr:row>106</xdr:row>
      <xdr:rowOff>38100</xdr:rowOff>
    </xdr:to>
    <xdr:sp macro="" textlink="">
      <xdr:nvSpPr>
        <xdr:cNvPr id="673" name="Text Box 770">
          <a:extLst>
            <a:ext uri="{FF2B5EF4-FFF2-40B4-BE49-F238E27FC236}">
              <a16:creationId xmlns:a16="http://schemas.microsoft.com/office/drawing/2014/main" id="{00000000-0008-0000-0200-0000A1020000}"/>
            </a:ext>
          </a:extLst>
        </xdr:cNvPr>
        <xdr:cNvSpPr txBox="1">
          <a:spLocks noChangeArrowheads="1"/>
        </xdr:cNvSpPr>
      </xdr:nvSpPr>
      <xdr:spPr bwMode="auto">
        <a:xfrm>
          <a:off x="1619250" y="986504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106</xdr:row>
      <xdr:rowOff>0</xdr:rowOff>
    </xdr:from>
    <xdr:to>
      <xdr:col>1</xdr:col>
      <xdr:colOff>495300</xdr:colOff>
      <xdr:row>106</xdr:row>
      <xdr:rowOff>38100</xdr:rowOff>
    </xdr:to>
    <xdr:sp macro="" textlink="">
      <xdr:nvSpPr>
        <xdr:cNvPr id="674" name="Text Box 771">
          <a:extLst>
            <a:ext uri="{FF2B5EF4-FFF2-40B4-BE49-F238E27FC236}">
              <a16:creationId xmlns:a16="http://schemas.microsoft.com/office/drawing/2014/main" id="{00000000-0008-0000-0200-0000A2020000}"/>
            </a:ext>
          </a:extLst>
        </xdr:cNvPr>
        <xdr:cNvSpPr txBox="1">
          <a:spLocks noChangeArrowheads="1"/>
        </xdr:cNvSpPr>
      </xdr:nvSpPr>
      <xdr:spPr bwMode="auto">
        <a:xfrm>
          <a:off x="1619250" y="986504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106</xdr:row>
      <xdr:rowOff>0</xdr:rowOff>
    </xdr:from>
    <xdr:to>
      <xdr:col>1</xdr:col>
      <xdr:colOff>495300</xdr:colOff>
      <xdr:row>106</xdr:row>
      <xdr:rowOff>28575</xdr:rowOff>
    </xdr:to>
    <xdr:sp macro="" textlink="">
      <xdr:nvSpPr>
        <xdr:cNvPr id="675" name="Text Box 772">
          <a:extLst>
            <a:ext uri="{FF2B5EF4-FFF2-40B4-BE49-F238E27FC236}">
              <a16:creationId xmlns:a16="http://schemas.microsoft.com/office/drawing/2014/main" id="{00000000-0008-0000-0200-0000A3020000}"/>
            </a:ext>
          </a:extLst>
        </xdr:cNvPr>
        <xdr:cNvSpPr txBox="1">
          <a:spLocks noChangeArrowheads="1"/>
        </xdr:cNvSpPr>
      </xdr:nvSpPr>
      <xdr:spPr bwMode="auto">
        <a:xfrm>
          <a:off x="1619250" y="988314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106</xdr:row>
      <xdr:rowOff>0</xdr:rowOff>
    </xdr:from>
    <xdr:to>
      <xdr:col>1</xdr:col>
      <xdr:colOff>495300</xdr:colOff>
      <xdr:row>106</xdr:row>
      <xdr:rowOff>38100</xdr:rowOff>
    </xdr:to>
    <xdr:sp macro="" textlink="">
      <xdr:nvSpPr>
        <xdr:cNvPr id="676" name="Text Box 773">
          <a:extLst>
            <a:ext uri="{FF2B5EF4-FFF2-40B4-BE49-F238E27FC236}">
              <a16:creationId xmlns:a16="http://schemas.microsoft.com/office/drawing/2014/main" id="{00000000-0008-0000-0200-0000A4020000}"/>
            </a:ext>
          </a:extLst>
        </xdr:cNvPr>
        <xdr:cNvSpPr txBox="1">
          <a:spLocks noChangeArrowheads="1"/>
        </xdr:cNvSpPr>
      </xdr:nvSpPr>
      <xdr:spPr bwMode="auto">
        <a:xfrm>
          <a:off x="1619250" y="986504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106</xdr:row>
      <xdr:rowOff>0</xdr:rowOff>
    </xdr:from>
    <xdr:to>
      <xdr:col>1</xdr:col>
      <xdr:colOff>495300</xdr:colOff>
      <xdr:row>106</xdr:row>
      <xdr:rowOff>38100</xdr:rowOff>
    </xdr:to>
    <xdr:sp macro="" textlink="">
      <xdr:nvSpPr>
        <xdr:cNvPr id="677" name="Text Box 774">
          <a:extLst>
            <a:ext uri="{FF2B5EF4-FFF2-40B4-BE49-F238E27FC236}">
              <a16:creationId xmlns:a16="http://schemas.microsoft.com/office/drawing/2014/main" id="{00000000-0008-0000-0200-0000A5020000}"/>
            </a:ext>
          </a:extLst>
        </xdr:cNvPr>
        <xdr:cNvSpPr txBox="1">
          <a:spLocks noChangeArrowheads="1"/>
        </xdr:cNvSpPr>
      </xdr:nvSpPr>
      <xdr:spPr bwMode="auto">
        <a:xfrm>
          <a:off x="1619250" y="986504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106</xdr:row>
      <xdr:rowOff>0</xdr:rowOff>
    </xdr:from>
    <xdr:to>
      <xdr:col>1</xdr:col>
      <xdr:colOff>495300</xdr:colOff>
      <xdr:row>106</xdr:row>
      <xdr:rowOff>28575</xdr:rowOff>
    </xdr:to>
    <xdr:sp macro="" textlink="">
      <xdr:nvSpPr>
        <xdr:cNvPr id="678" name="Text Box 775">
          <a:extLst>
            <a:ext uri="{FF2B5EF4-FFF2-40B4-BE49-F238E27FC236}">
              <a16:creationId xmlns:a16="http://schemas.microsoft.com/office/drawing/2014/main" id="{00000000-0008-0000-0200-0000A6020000}"/>
            </a:ext>
          </a:extLst>
        </xdr:cNvPr>
        <xdr:cNvSpPr txBox="1">
          <a:spLocks noChangeArrowheads="1"/>
        </xdr:cNvSpPr>
      </xdr:nvSpPr>
      <xdr:spPr bwMode="auto">
        <a:xfrm>
          <a:off x="1619250" y="988314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106</xdr:row>
      <xdr:rowOff>0</xdr:rowOff>
    </xdr:from>
    <xdr:to>
      <xdr:col>1</xdr:col>
      <xdr:colOff>495300</xdr:colOff>
      <xdr:row>106</xdr:row>
      <xdr:rowOff>38100</xdr:rowOff>
    </xdr:to>
    <xdr:sp macro="" textlink="">
      <xdr:nvSpPr>
        <xdr:cNvPr id="679" name="Text Box 776">
          <a:extLst>
            <a:ext uri="{FF2B5EF4-FFF2-40B4-BE49-F238E27FC236}">
              <a16:creationId xmlns:a16="http://schemas.microsoft.com/office/drawing/2014/main" id="{00000000-0008-0000-0200-0000A7020000}"/>
            </a:ext>
          </a:extLst>
        </xdr:cNvPr>
        <xdr:cNvSpPr txBox="1">
          <a:spLocks noChangeArrowheads="1"/>
        </xdr:cNvSpPr>
      </xdr:nvSpPr>
      <xdr:spPr bwMode="auto">
        <a:xfrm>
          <a:off x="1619250" y="986504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106</xdr:row>
      <xdr:rowOff>0</xdr:rowOff>
    </xdr:from>
    <xdr:to>
      <xdr:col>1</xdr:col>
      <xdr:colOff>495300</xdr:colOff>
      <xdr:row>106</xdr:row>
      <xdr:rowOff>38100</xdr:rowOff>
    </xdr:to>
    <xdr:sp macro="" textlink="">
      <xdr:nvSpPr>
        <xdr:cNvPr id="680" name="Text Box 777">
          <a:extLst>
            <a:ext uri="{FF2B5EF4-FFF2-40B4-BE49-F238E27FC236}">
              <a16:creationId xmlns:a16="http://schemas.microsoft.com/office/drawing/2014/main" id="{00000000-0008-0000-0200-0000A8020000}"/>
            </a:ext>
          </a:extLst>
        </xdr:cNvPr>
        <xdr:cNvSpPr txBox="1">
          <a:spLocks noChangeArrowheads="1"/>
        </xdr:cNvSpPr>
      </xdr:nvSpPr>
      <xdr:spPr bwMode="auto">
        <a:xfrm>
          <a:off x="1619250" y="986504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106</xdr:row>
      <xdr:rowOff>0</xdr:rowOff>
    </xdr:from>
    <xdr:to>
      <xdr:col>1</xdr:col>
      <xdr:colOff>495300</xdr:colOff>
      <xdr:row>106</xdr:row>
      <xdr:rowOff>28575</xdr:rowOff>
    </xdr:to>
    <xdr:sp macro="" textlink="">
      <xdr:nvSpPr>
        <xdr:cNvPr id="681" name="Text Box 778">
          <a:extLst>
            <a:ext uri="{FF2B5EF4-FFF2-40B4-BE49-F238E27FC236}">
              <a16:creationId xmlns:a16="http://schemas.microsoft.com/office/drawing/2014/main" id="{00000000-0008-0000-0200-0000A9020000}"/>
            </a:ext>
          </a:extLst>
        </xdr:cNvPr>
        <xdr:cNvSpPr txBox="1">
          <a:spLocks noChangeArrowheads="1"/>
        </xdr:cNvSpPr>
      </xdr:nvSpPr>
      <xdr:spPr bwMode="auto">
        <a:xfrm>
          <a:off x="1619250" y="988314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106</xdr:row>
      <xdr:rowOff>0</xdr:rowOff>
    </xdr:from>
    <xdr:to>
      <xdr:col>1</xdr:col>
      <xdr:colOff>495300</xdr:colOff>
      <xdr:row>106</xdr:row>
      <xdr:rowOff>28575</xdr:rowOff>
    </xdr:to>
    <xdr:sp macro="" textlink="">
      <xdr:nvSpPr>
        <xdr:cNvPr id="682" name="Text Box 779">
          <a:extLst>
            <a:ext uri="{FF2B5EF4-FFF2-40B4-BE49-F238E27FC236}">
              <a16:creationId xmlns:a16="http://schemas.microsoft.com/office/drawing/2014/main" id="{00000000-0008-0000-0200-0000AA020000}"/>
            </a:ext>
          </a:extLst>
        </xdr:cNvPr>
        <xdr:cNvSpPr txBox="1">
          <a:spLocks noChangeArrowheads="1"/>
        </xdr:cNvSpPr>
      </xdr:nvSpPr>
      <xdr:spPr bwMode="auto">
        <a:xfrm>
          <a:off x="1619250" y="988314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106</xdr:row>
      <xdr:rowOff>0</xdr:rowOff>
    </xdr:from>
    <xdr:to>
      <xdr:col>1</xdr:col>
      <xdr:colOff>495300</xdr:colOff>
      <xdr:row>106</xdr:row>
      <xdr:rowOff>38100</xdr:rowOff>
    </xdr:to>
    <xdr:sp macro="" textlink="">
      <xdr:nvSpPr>
        <xdr:cNvPr id="683" name="Text Box 780">
          <a:extLst>
            <a:ext uri="{FF2B5EF4-FFF2-40B4-BE49-F238E27FC236}">
              <a16:creationId xmlns:a16="http://schemas.microsoft.com/office/drawing/2014/main" id="{00000000-0008-0000-0200-0000AB020000}"/>
            </a:ext>
          </a:extLst>
        </xdr:cNvPr>
        <xdr:cNvSpPr txBox="1">
          <a:spLocks noChangeArrowheads="1"/>
        </xdr:cNvSpPr>
      </xdr:nvSpPr>
      <xdr:spPr bwMode="auto">
        <a:xfrm>
          <a:off x="1619250" y="986504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106</xdr:row>
      <xdr:rowOff>0</xdr:rowOff>
    </xdr:from>
    <xdr:to>
      <xdr:col>1</xdr:col>
      <xdr:colOff>495300</xdr:colOff>
      <xdr:row>106</xdr:row>
      <xdr:rowOff>38100</xdr:rowOff>
    </xdr:to>
    <xdr:sp macro="" textlink="">
      <xdr:nvSpPr>
        <xdr:cNvPr id="684" name="Text Box 781">
          <a:extLst>
            <a:ext uri="{FF2B5EF4-FFF2-40B4-BE49-F238E27FC236}">
              <a16:creationId xmlns:a16="http://schemas.microsoft.com/office/drawing/2014/main" id="{00000000-0008-0000-0200-0000AC020000}"/>
            </a:ext>
          </a:extLst>
        </xdr:cNvPr>
        <xdr:cNvSpPr txBox="1">
          <a:spLocks noChangeArrowheads="1"/>
        </xdr:cNvSpPr>
      </xdr:nvSpPr>
      <xdr:spPr bwMode="auto">
        <a:xfrm>
          <a:off x="1619250" y="986504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106</xdr:row>
      <xdr:rowOff>0</xdr:rowOff>
    </xdr:from>
    <xdr:to>
      <xdr:col>1</xdr:col>
      <xdr:colOff>495300</xdr:colOff>
      <xdr:row>106</xdr:row>
      <xdr:rowOff>28575</xdr:rowOff>
    </xdr:to>
    <xdr:sp macro="" textlink="">
      <xdr:nvSpPr>
        <xdr:cNvPr id="685" name="Text Box 782">
          <a:extLst>
            <a:ext uri="{FF2B5EF4-FFF2-40B4-BE49-F238E27FC236}">
              <a16:creationId xmlns:a16="http://schemas.microsoft.com/office/drawing/2014/main" id="{00000000-0008-0000-0200-0000AD020000}"/>
            </a:ext>
          </a:extLst>
        </xdr:cNvPr>
        <xdr:cNvSpPr txBox="1">
          <a:spLocks noChangeArrowheads="1"/>
        </xdr:cNvSpPr>
      </xdr:nvSpPr>
      <xdr:spPr bwMode="auto">
        <a:xfrm>
          <a:off x="1619250" y="988314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106</xdr:row>
      <xdr:rowOff>0</xdr:rowOff>
    </xdr:from>
    <xdr:to>
      <xdr:col>1</xdr:col>
      <xdr:colOff>495300</xdr:colOff>
      <xdr:row>106</xdr:row>
      <xdr:rowOff>38100</xdr:rowOff>
    </xdr:to>
    <xdr:sp macro="" textlink="">
      <xdr:nvSpPr>
        <xdr:cNvPr id="686" name="Text Box 783">
          <a:extLst>
            <a:ext uri="{FF2B5EF4-FFF2-40B4-BE49-F238E27FC236}">
              <a16:creationId xmlns:a16="http://schemas.microsoft.com/office/drawing/2014/main" id="{00000000-0008-0000-0200-0000AE020000}"/>
            </a:ext>
          </a:extLst>
        </xdr:cNvPr>
        <xdr:cNvSpPr txBox="1">
          <a:spLocks noChangeArrowheads="1"/>
        </xdr:cNvSpPr>
      </xdr:nvSpPr>
      <xdr:spPr bwMode="auto">
        <a:xfrm>
          <a:off x="1619250" y="986504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106</xdr:row>
      <xdr:rowOff>0</xdr:rowOff>
    </xdr:from>
    <xdr:to>
      <xdr:col>1</xdr:col>
      <xdr:colOff>495300</xdr:colOff>
      <xdr:row>106</xdr:row>
      <xdr:rowOff>38100</xdr:rowOff>
    </xdr:to>
    <xdr:sp macro="" textlink="">
      <xdr:nvSpPr>
        <xdr:cNvPr id="687" name="Text Box 784">
          <a:extLst>
            <a:ext uri="{FF2B5EF4-FFF2-40B4-BE49-F238E27FC236}">
              <a16:creationId xmlns:a16="http://schemas.microsoft.com/office/drawing/2014/main" id="{00000000-0008-0000-0200-0000AF020000}"/>
            </a:ext>
          </a:extLst>
        </xdr:cNvPr>
        <xdr:cNvSpPr txBox="1">
          <a:spLocks noChangeArrowheads="1"/>
        </xdr:cNvSpPr>
      </xdr:nvSpPr>
      <xdr:spPr bwMode="auto">
        <a:xfrm>
          <a:off x="1619250" y="986504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106</xdr:row>
      <xdr:rowOff>0</xdr:rowOff>
    </xdr:from>
    <xdr:to>
      <xdr:col>1</xdr:col>
      <xdr:colOff>495300</xdr:colOff>
      <xdr:row>106</xdr:row>
      <xdr:rowOff>28575</xdr:rowOff>
    </xdr:to>
    <xdr:sp macro="" textlink="">
      <xdr:nvSpPr>
        <xdr:cNvPr id="688" name="Text Box 785">
          <a:extLst>
            <a:ext uri="{FF2B5EF4-FFF2-40B4-BE49-F238E27FC236}">
              <a16:creationId xmlns:a16="http://schemas.microsoft.com/office/drawing/2014/main" id="{00000000-0008-0000-0200-0000B0020000}"/>
            </a:ext>
          </a:extLst>
        </xdr:cNvPr>
        <xdr:cNvSpPr txBox="1">
          <a:spLocks noChangeArrowheads="1"/>
        </xdr:cNvSpPr>
      </xdr:nvSpPr>
      <xdr:spPr bwMode="auto">
        <a:xfrm>
          <a:off x="1619250" y="988314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106</xdr:row>
      <xdr:rowOff>0</xdr:rowOff>
    </xdr:from>
    <xdr:to>
      <xdr:col>1</xdr:col>
      <xdr:colOff>495300</xdr:colOff>
      <xdr:row>106</xdr:row>
      <xdr:rowOff>38100</xdr:rowOff>
    </xdr:to>
    <xdr:sp macro="" textlink="">
      <xdr:nvSpPr>
        <xdr:cNvPr id="689" name="Text Box 786">
          <a:extLst>
            <a:ext uri="{FF2B5EF4-FFF2-40B4-BE49-F238E27FC236}">
              <a16:creationId xmlns:a16="http://schemas.microsoft.com/office/drawing/2014/main" id="{00000000-0008-0000-0200-0000B1020000}"/>
            </a:ext>
          </a:extLst>
        </xdr:cNvPr>
        <xdr:cNvSpPr txBox="1">
          <a:spLocks noChangeArrowheads="1"/>
        </xdr:cNvSpPr>
      </xdr:nvSpPr>
      <xdr:spPr bwMode="auto">
        <a:xfrm>
          <a:off x="1619250" y="986504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106</xdr:row>
      <xdr:rowOff>0</xdr:rowOff>
    </xdr:from>
    <xdr:to>
      <xdr:col>1</xdr:col>
      <xdr:colOff>495300</xdr:colOff>
      <xdr:row>106</xdr:row>
      <xdr:rowOff>38100</xdr:rowOff>
    </xdr:to>
    <xdr:sp macro="" textlink="">
      <xdr:nvSpPr>
        <xdr:cNvPr id="690" name="Text Box 787">
          <a:extLst>
            <a:ext uri="{FF2B5EF4-FFF2-40B4-BE49-F238E27FC236}">
              <a16:creationId xmlns:a16="http://schemas.microsoft.com/office/drawing/2014/main" id="{00000000-0008-0000-0200-0000B2020000}"/>
            </a:ext>
          </a:extLst>
        </xdr:cNvPr>
        <xdr:cNvSpPr txBox="1">
          <a:spLocks noChangeArrowheads="1"/>
        </xdr:cNvSpPr>
      </xdr:nvSpPr>
      <xdr:spPr bwMode="auto">
        <a:xfrm>
          <a:off x="1619250" y="986504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106</xdr:row>
      <xdr:rowOff>0</xdr:rowOff>
    </xdr:from>
    <xdr:to>
      <xdr:col>1</xdr:col>
      <xdr:colOff>495300</xdr:colOff>
      <xdr:row>106</xdr:row>
      <xdr:rowOff>28575</xdr:rowOff>
    </xdr:to>
    <xdr:sp macro="" textlink="">
      <xdr:nvSpPr>
        <xdr:cNvPr id="691" name="Text Box 788">
          <a:extLst>
            <a:ext uri="{FF2B5EF4-FFF2-40B4-BE49-F238E27FC236}">
              <a16:creationId xmlns:a16="http://schemas.microsoft.com/office/drawing/2014/main" id="{00000000-0008-0000-0200-0000B3020000}"/>
            </a:ext>
          </a:extLst>
        </xdr:cNvPr>
        <xdr:cNvSpPr txBox="1">
          <a:spLocks noChangeArrowheads="1"/>
        </xdr:cNvSpPr>
      </xdr:nvSpPr>
      <xdr:spPr bwMode="auto">
        <a:xfrm>
          <a:off x="1619250" y="988314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106</xdr:row>
      <xdr:rowOff>0</xdr:rowOff>
    </xdr:from>
    <xdr:to>
      <xdr:col>1</xdr:col>
      <xdr:colOff>495300</xdr:colOff>
      <xdr:row>106</xdr:row>
      <xdr:rowOff>38100</xdr:rowOff>
    </xdr:to>
    <xdr:sp macro="" textlink="">
      <xdr:nvSpPr>
        <xdr:cNvPr id="692" name="Text Box 789">
          <a:extLst>
            <a:ext uri="{FF2B5EF4-FFF2-40B4-BE49-F238E27FC236}">
              <a16:creationId xmlns:a16="http://schemas.microsoft.com/office/drawing/2014/main" id="{00000000-0008-0000-0200-0000B4020000}"/>
            </a:ext>
          </a:extLst>
        </xdr:cNvPr>
        <xdr:cNvSpPr txBox="1">
          <a:spLocks noChangeArrowheads="1"/>
        </xdr:cNvSpPr>
      </xdr:nvSpPr>
      <xdr:spPr bwMode="auto">
        <a:xfrm>
          <a:off x="1619250" y="989838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106</xdr:row>
      <xdr:rowOff>0</xdr:rowOff>
    </xdr:from>
    <xdr:to>
      <xdr:col>1</xdr:col>
      <xdr:colOff>495300</xdr:colOff>
      <xdr:row>106</xdr:row>
      <xdr:rowOff>38100</xdr:rowOff>
    </xdr:to>
    <xdr:sp macro="" textlink="">
      <xdr:nvSpPr>
        <xdr:cNvPr id="693" name="Text Box 790">
          <a:extLst>
            <a:ext uri="{FF2B5EF4-FFF2-40B4-BE49-F238E27FC236}">
              <a16:creationId xmlns:a16="http://schemas.microsoft.com/office/drawing/2014/main" id="{00000000-0008-0000-0200-0000B5020000}"/>
            </a:ext>
          </a:extLst>
        </xdr:cNvPr>
        <xdr:cNvSpPr txBox="1">
          <a:spLocks noChangeArrowheads="1"/>
        </xdr:cNvSpPr>
      </xdr:nvSpPr>
      <xdr:spPr bwMode="auto">
        <a:xfrm>
          <a:off x="1619250" y="989838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106</xdr:row>
      <xdr:rowOff>0</xdr:rowOff>
    </xdr:from>
    <xdr:to>
      <xdr:col>1</xdr:col>
      <xdr:colOff>495300</xdr:colOff>
      <xdr:row>106</xdr:row>
      <xdr:rowOff>28575</xdr:rowOff>
    </xdr:to>
    <xdr:sp macro="" textlink="">
      <xdr:nvSpPr>
        <xdr:cNvPr id="694" name="Text Box 791">
          <a:extLst>
            <a:ext uri="{FF2B5EF4-FFF2-40B4-BE49-F238E27FC236}">
              <a16:creationId xmlns:a16="http://schemas.microsoft.com/office/drawing/2014/main" id="{00000000-0008-0000-0200-0000B6020000}"/>
            </a:ext>
          </a:extLst>
        </xdr:cNvPr>
        <xdr:cNvSpPr txBox="1">
          <a:spLocks noChangeArrowheads="1"/>
        </xdr:cNvSpPr>
      </xdr:nvSpPr>
      <xdr:spPr bwMode="auto">
        <a:xfrm>
          <a:off x="1619250" y="991647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106</xdr:row>
      <xdr:rowOff>0</xdr:rowOff>
    </xdr:from>
    <xdr:to>
      <xdr:col>1</xdr:col>
      <xdr:colOff>495300</xdr:colOff>
      <xdr:row>106</xdr:row>
      <xdr:rowOff>38100</xdr:rowOff>
    </xdr:to>
    <xdr:sp macro="" textlink="">
      <xdr:nvSpPr>
        <xdr:cNvPr id="695" name="Text Box 792">
          <a:extLst>
            <a:ext uri="{FF2B5EF4-FFF2-40B4-BE49-F238E27FC236}">
              <a16:creationId xmlns:a16="http://schemas.microsoft.com/office/drawing/2014/main" id="{00000000-0008-0000-0200-0000B7020000}"/>
            </a:ext>
          </a:extLst>
        </xdr:cNvPr>
        <xdr:cNvSpPr txBox="1">
          <a:spLocks noChangeArrowheads="1"/>
        </xdr:cNvSpPr>
      </xdr:nvSpPr>
      <xdr:spPr bwMode="auto">
        <a:xfrm>
          <a:off x="1619250" y="989838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106</xdr:row>
      <xdr:rowOff>0</xdr:rowOff>
    </xdr:from>
    <xdr:to>
      <xdr:col>1</xdr:col>
      <xdr:colOff>495300</xdr:colOff>
      <xdr:row>106</xdr:row>
      <xdr:rowOff>38100</xdr:rowOff>
    </xdr:to>
    <xdr:sp macro="" textlink="">
      <xdr:nvSpPr>
        <xdr:cNvPr id="696" name="Text Box 793">
          <a:extLst>
            <a:ext uri="{FF2B5EF4-FFF2-40B4-BE49-F238E27FC236}">
              <a16:creationId xmlns:a16="http://schemas.microsoft.com/office/drawing/2014/main" id="{00000000-0008-0000-0200-0000B8020000}"/>
            </a:ext>
          </a:extLst>
        </xdr:cNvPr>
        <xdr:cNvSpPr txBox="1">
          <a:spLocks noChangeArrowheads="1"/>
        </xdr:cNvSpPr>
      </xdr:nvSpPr>
      <xdr:spPr bwMode="auto">
        <a:xfrm>
          <a:off x="1619250" y="989838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106</xdr:row>
      <xdr:rowOff>0</xdr:rowOff>
    </xdr:from>
    <xdr:to>
      <xdr:col>1</xdr:col>
      <xdr:colOff>495300</xdr:colOff>
      <xdr:row>106</xdr:row>
      <xdr:rowOff>28575</xdr:rowOff>
    </xdr:to>
    <xdr:sp macro="" textlink="">
      <xdr:nvSpPr>
        <xdr:cNvPr id="697" name="Text Box 794">
          <a:extLst>
            <a:ext uri="{FF2B5EF4-FFF2-40B4-BE49-F238E27FC236}">
              <a16:creationId xmlns:a16="http://schemas.microsoft.com/office/drawing/2014/main" id="{00000000-0008-0000-0200-0000B9020000}"/>
            </a:ext>
          </a:extLst>
        </xdr:cNvPr>
        <xdr:cNvSpPr txBox="1">
          <a:spLocks noChangeArrowheads="1"/>
        </xdr:cNvSpPr>
      </xdr:nvSpPr>
      <xdr:spPr bwMode="auto">
        <a:xfrm>
          <a:off x="1619250" y="991647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106</xdr:row>
      <xdr:rowOff>0</xdr:rowOff>
    </xdr:from>
    <xdr:to>
      <xdr:col>1</xdr:col>
      <xdr:colOff>495300</xdr:colOff>
      <xdr:row>106</xdr:row>
      <xdr:rowOff>38100</xdr:rowOff>
    </xdr:to>
    <xdr:sp macro="" textlink="">
      <xdr:nvSpPr>
        <xdr:cNvPr id="698" name="Text Box 795">
          <a:extLst>
            <a:ext uri="{FF2B5EF4-FFF2-40B4-BE49-F238E27FC236}">
              <a16:creationId xmlns:a16="http://schemas.microsoft.com/office/drawing/2014/main" id="{00000000-0008-0000-0200-0000BA020000}"/>
            </a:ext>
          </a:extLst>
        </xdr:cNvPr>
        <xdr:cNvSpPr txBox="1">
          <a:spLocks noChangeArrowheads="1"/>
        </xdr:cNvSpPr>
      </xdr:nvSpPr>
      <xdr:spPr bwMode="auto">
        <a:xfrm>
          <a:off x="1619250" y="989838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106</xdr:row>
      <xdr:rowOff>0</xdr:rowOff>
    </xdr:from>
    <xdr:to>
      <xdr:col>1</xdr:col>
      <xdr:colOff>495300</xdr:colOff>
      <xdr:row>106</xdr:row>
      <xdr:rowOff>38100</xdr:rowOff>
    </xdr:to>
    <xdr:sp macro="" textlink="">
      <xdr:nvSpPr>
        <xdr:cNvPr id="699" name="Text Box 796">
          <a:extLst>
            <a:ext uri="{FF2B5EF4-FFF2-40B4-BE49-F238E27FC236}">
              <a16:creationId xmlns:a16="http://schemas.microsoft.com/office/drawing/2014/main" id="{00000000-0008-0000-0200-0000BB020000}"/>
            </a:ext>
          </a:extLst>
        </xdr:cNvPr>
        <xdr:cNvSpPr txBox="1">
          <a:spLocks noChangeArrowheads="1"/>
        </xdr:cNvSpPr>
      </xdr:nvSpPr>
      <xdr:spPr bwMode="auto">
        <a:xfrm>
          <a:off x="1619250" y="989838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106</xdr:row>
      <xdr:rowOff>0</xdr:rowOff>
    </xdr:from>
    <xdr:to>
      <xdr:col>1</xdr:col>
      <xdr:colOff>495300</xdr:colOff>
      <xdr:row>106</xdr:row>
      <xdr:rowOff>28575</xdr:rowOff>
    </xdr:to>
    <xdr:sp macro="" textlink="">
      <xdr:nvSpPr>
        <xdr:cNvPr id="700" name="Text Box 797">
          <a:extLst>
            <a:ext uri="{FF2B5EF4-FFF2-40B4-BE49-F238E27FC236}">
              <a16:creationId xmlns:a16="http://schemas.microsoft.com/office/drawing/2014/main" id="{00000000-0008-0000-0200-0000BC020000}"/>
            </a:ext>
          </a:extLst>
        </xdr:cNvPr>
        <xdr:cNvSpPr txBox="1">
          <a:spLocks noChangeArrowheads="1"/>
        </xdr:cNvSpPr>
      </xdr:nvSpPr>
      <xdr:spPr bwMode="auto">
        <a:xfrm>
          <a:off x="1619250" y="991647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106</xdr:row>
      <xdr:rowOff>0</xdr:rowOff>
    </xdr:from>
    <xdr:to>
      <xdr:col>1</xdr:col>
      <xdr:colOff>495300</xdr:colOff>
      <xdr:row>106</xdr:row>
      <xdr:rowOff>28575</xdr:rowOff>
    </xdr:to>
    <xdr:sp macro="" textlink="">
      <xdr:nvSpPr>
        <xdr:cNvPr id="701" name="Text Box 798">
          <a:extLst>
            <a:ext uri="{FF2B5EF4-FFF2-40B4-BE49-F238E27FC236}">
              <a16:creationId xmlns:a16="http://schemas.microsoft.com/office/drawing/2014/main" id="{00000000-0008-0000-0200-0000BD020000}"/>
            </a:ext>
          </a:extLst>
        </xdr:cNvPr>
        <xdr:cNvSpPr txBox="1">
          <a:spLocks noChangeArrowheads="1"/>
        </xdr:cNvSpPr>
      </xdr:nvSpPr>
      <xdr:spPr bwMode="auto">
        <a:xfrm>
          <a:off x="1619250" y="991647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106</xdr:row>
      <xdr:rowOff>0</xdr:rowOff>
    </xdr:from>
    <xdr:to>
      <xdr:col>1</xdr:col>
      <xdr:colOff>495300</xdr:colOff>
      <xdr:row>106</xdr:row>
      <xdr:rowOff>38100</xdr:rowOff>
    </xdr:to>
    <xdr:sp macro="" textlink="">
      <xdr:nvSpPr>
        <xdr:cNvPr id="702" name="Text Box 799">
          <a:extLst>
            <a:ext uri="{FF2B5EF4-FFF2-40B4-BE49-F238E27FC236}">
              <a16:creationId xmlns:a16="http://schemas.microsoft.com/office/drawing/2014/main" id="{00000000-0008-0000-0200-0000BE020000}"/>
            </a:ext>
          </a:extLst>
        </xdr:cNvPr>
        <xdr:cNvSpPr txBox="1">
          <a:spLocks noChangeArrowheads="1"/>
        </xdr:cNvSpPr>
      </xdr:nvSpPr>
      <xdr:spPr bwMode="auto">
        <a:xfrm>
          <a:off x="1619250" y="989838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106</xdr:row>
      <xdr:rowOff>0</xdr:rowOff>
    </xdr:from>
    <xdr:to>
      <xdr:col>1</xdr:col>
      <xdr:colOff>495300</xdr:colOff>
      <xdr:row>106</xdr:row>
      <xdr:rowOff>38100</xdr:rowOff>
    </xdr:to>
    <xdr:sp macro="" textlink="">
      <xdr:nvSpPr>
        <xdr:cNvPr id="703" name="Text Box 800">
          <a:extLst>
            <a:ext uri="{FF2B5EF4-FFF2-40B4-BE49-F238E27FC236}">
              <a16:creationId xmlns:a16="http://schemas.microsoft.com/office/drawing/2014/main" id="{00000000-0008-0000-0200-0000BF020000}"/>
            </a:ext>
          </a:extLst>
        </xdr:cNvPr>
        <xdr:cNvSpPr txBox="1">
          <a:spLocks noChangeArrowheads="1"/>
        </xdr:cNvSpPr>
      </xdr:nvSpPr>
      <xdr:spPr bwMode="auto">
        <a:xfrm>
          <a:off x="1619250" y="989838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106</xdr:row>
      <xdr:rowOff>0</xdr:rowOff>
    </xdr:from>
    <xdr:to>
      <xdr:col>1</xdr:col>
      <xdr:colOff>495300</xdr:colOff>
      <xdr:row>106</xdr:row>
      <xdr:rowOff>28575</xdr:rowOff>
    </xdr:to>
    <xdr:sp macro="" textlink="">
      <xdr:nvSpPr>
        <xdr:cNvPr id="704" name="Text Box 801">
          <a:extLst>
            <a:ext uri="{FF2B5EF4-FFF2-40B4-BE49-F238E27FC236}">
              <a16:creationId xmlns:a16="http://schemas.microsoft.com/office/drawing/2014/main" id="{00000000-0008-0000-0200-0000C0020000}"/>
            </a:ext>
          </a:extLst>
        </xdr:cNvPr>
        <xdr:cNvSpPr txBox="1">
          <a:spLocks noChangeArrowheads="1"/>
        </xdr:cNvSpPr>
      </xdr:nvSpPr>
      <xdr:spPr bwMode="auto">
        <a:xfrm>
          <a:off x="1619250" y="991647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106</xdr:row>
      <xdr:rowOff>0</xdr:rowOff>
    </xdr:from>
    <xdr:to>
      <xdr:col>1</xdr:col>
      <xdr:colOff>495300</xdr:colOff>
      <xdr:row>106</xdr:row>
      <xdr:rowOff>38100</xdr:rowOff>
    </xdr:to>
    <xdr:sp macro="" textlink="">
      <xdr:nvSpPr>
        <xdr:cNvPr id="705" name="Text Box 802">
          <a:extLst>
            <a:ext uri="{FF2B5EF4-FFF2-40B4-BE49-F238E27FC236}">
              <a16:creationId xmlns:a16="http://schemas.microsoft.com/office/drawing/2014/main" id="{00000000-0008-0000-0200-0000C1020000}"/>
            </a:ext>
          </a:extLst>
        </xdr:cNvPr>
        <xdr:cNvSpPr txBox="1">
          <a:spLocks noChangeArrowheads="1"/>
        </xdr:cNvSpPr>
      </xdr:nvSpPr>
      <xdr:spPr bwMode="auto">
        <a:xfrm>
          <a:off x="1619250" y="989838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106</xdr:row>
      <xdr:rowOff>0</xdr:rowOff>
    </xdr:from>
    <xdr:to>
      <xdr:col>1</xdr:col>
      <xdr:colOff>495300</xdr:colOff>
      <xdr:row>106</xdr:row>
      <xdr:rowOff>38100</xdr:rowOff>
    </xdr:to>
    <xdr:sp macro="" textlink="">
      <xdr:nvSpPr>
        <xdr:cNvPr id="706" name="Text Box 803">
          <a:extLst>
            <a:ext uri="{FF2B5EF4-FFF2-40B4-BE49-F238E27FC236}">
              <a16:creationId xmlns:a16="http://schemas.microsoft.com/office/drawing/2014/main" id="{00000000-0008-0000-0200-0000C2020000}"/>
            </a:ext>
          </a:extLst>
        </xdr:cNvPr>
        <xdr:cNvSpPr txBox="1">
          <a:spLocks noChangeArrowheads="1"/>
        </xdr:cNvSpPr>
      </xdr:nvSpPr>
      <xdr:spPr bwMode="auto">
        <a:xfrm>
          <a:off x="1619250" y="989838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106</xdr:row>
      <xdr:rowOff>0</xdr:rowOff>
    </xdr:from>
    <xdr:to>
      <xdr:col>1</xdr:col>
      <xdr:colOff>495300</xdr:colOff>
      <xdr:row>106</xdr:row>
      <xdr:rowOff>28575</xdr:rowOff>
    </xdr:to>
    <xdr:sp macro="" textlink="">
      <xdr:nvSpPr>
        <xdr:cNvPr id="707" name="Text Box 804">
          <a:extLst>
            <a:ext uri="{FF2B5EF4-FFF2-40B4-BE49-F238E27FC236}">
              <a16:creationId xmlns:a16="http://schemas.microsoft.com/office/drawing/2014/main" id="{00000000-0008-0000-0200-0000C3020000}"/>
            </a:ext>
          </a:extLst>
        </xdr:cNvPr>
        <xdr:cNvSpPr txBox="1">
          <a:spLocks noChangeArrowheads="1"/>
        </xdr:cNvSpPr>
      </xdr:nvSpPr>
      <xdr:spPr bwMode="auto">
        <a:xfrm>
          <a:off x="1619250" y="991647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106</xdr:row>
      <xdr:rowOff>0</xdr:rowOff>
    </xdr:from>
    <xdr:to>
      <xdr:col>1</xdr:col>
      <xdr:colOff>495300</xdr:colOff>
      <xdr:row>106</xdr:row>
      <xdr:rowOff>38100</xdr:rowOff>
    </xdr:to>
    <xdr:sp macro="" textlink="">
      <xdr:nvSpPr>
        <xdr:cNvPr id="708" name="Text Box 805">
          <a:extLst>
            <a:ext uri="{FF2B5EF4-FFF2-40B4-BE49-F238E27FC236}">
              <a16:creationId xmlns:a16="http://schemas.microsoft.com/office/drawing/2014/main" id="{00000000-0008-0000-0200-0000C4020000}"/>
            </a:ext>
          </a:extLst>
        </xdr:cNvPr>
        <xdr:cNvSpPr txBox="1">
          <a:spLocks noChangeArrowheads="1"/>
        </xdr:cNvSpPr>
      </xdr:nvSpPr>
      <xdr:spPr bwMode="auto">
        <a:xfrm>
          <a:off x="1619250" y="989838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106</xdr:row>
      <xdr:rowOff>0</xdr:rowOff>
    </xdr:from>
    <xdr:to>
      <xdr:col>1</xdr:col>
      <xdr:colOff>495300</xdr:colOff>
      <xdr:row>106</xdr:row>
      <xdr:rowOff>38100</xdr:rowOff>
    </xdr:to>
    <xdr:sp macro="" textlink="">
      <xdr:nvSpPr>
        <xdr:cNvPr id="709" name="Text Box 806">
          <a:extLst>
            <a:ext uri="{FF2B5EF4-FFF2-40B4-BE49-F238E27FC236}">
              <a16:creationId xmlns:a16="http://schemas.microsoft.com/office/drawing/2014/main" id="{00000000-0008-0000-0200-0000C5020000}"/>
            </a:ext>
          </a:extLst>
        </xdr:cNvPr>
        <xdr:cNvSpPr txBox="1">
          <a:spLocks noChangeArrowheads="1"/>
        </xdr:cNvSpPr>
      </xdr:nvSpPr>
      <xdr:spPr bwMode="auto">
        <a:xfrm>
          <a:off x="1619250" y="989838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106</xdr:row>
      <xdr:rowOff>0</xdr:rowOff>
    </xdr:from>
    <xdr:to>
      <xdr:col>1</xdr:col>
      <xdr:colOff>495300</xdr:colOff>
      <xdr:row>106</xdr:row>
      <xdr:rowOff>28575</xdr:rowOff>
    </xdr:to>
    <xdr:sp macro="" textlink="">
      <xdr:nvSpPr>
        <xdr:cNvPr id="710" name="Text Box 807">
          <a:extLst>
            <a:ext uri="{FF2B5EF4-FFF2-40B4-BE49-F238E27FC236}">
              <a16:creationId xmlns:a16="http://schemas.microsoft.com/office/drawing/2014/main" id="{00000000-0008-0000-0200-0000C6020000}"/>
            </a:ext>
          </a:extLst>
        </xdr:cNvPr>
        <xdr:cNvSpPr txBox="1">
          <a:spLocks noChangeArrowheads="1"/>
        </xdr:cNvSpPr>
      </xdr:nvSpPr>
      <xdr:spPr bwMode="auto">
        <a:xfrm>
          <a:off x="1619250" y="991647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106</xdr:row>
      <xdr:rowOff>0</xdr:rowOff>
    </xdr:from>
    <xdr:to>
      <xdr:col>1</xdr:col>
      <xdr:colOff>495300</xdr:colOff>
      <xdr:row>106</xdr:row>
      <xdr:rowOff>38100</xdr:rowOff>
    </xdr:to>
    <xdr:sp macro="" textlink="">
      <xdr:nvSpPr>
        <xdr:cNvPr id="711" name="Text Box 808">
          <a:extLst>
            <a:ext uri="{FF2B5EF4-FFF2-40B4-BE49-F238E27FC236}">
              <a16:creationId xmlns:a16="http://schemas.microsoft.com/office/drawing/2014/main" id="{00000000-0008-0000-0200-0000C7020000}"/>
            </a:ext>
          </a:extLst>
        </xdr:cNvPr>
        <xdr:cNvSpPr txBox="1">
          <a:spLocks noChangeArrowheads="1"/>
        </xdr:cNvSpPr>
      </xdr:nvSpPr>
      <xdr:spPr bwMode="auto">
        <a:xfrm>
          <a:off x="1619250" y="99650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106</xdr:row>
      <xdr:rowOff>0</xdr:rowOff>
    </xdr:from>
    <xdr:to>
      <xdr:col>1</xdr:col>
      <xdr:colOff>495300</xdr:colOff>
      <xdr:row>106</xdr:row>
      <xdr:rowOff>38100</xdr:rowOff>
    </xdr:to>
    <xdr:sp macro="" textlink="">
      <xdr:nvSpPr>
        <xdr:cNvPr id="712" name="Text Box 809">
          <a:extLst>
            <a:ext uri="{FF2B5EF4-FFF2-40B4-BE49-F238E27FC236}">
              <a16:creationId xmlns:a16="http://schemas.microsoft.com/office/drawing/2014/main" id="{00000000-0008-0000-0200-0000C8020000}"/>
            </a:ext>
          </a:extLst>
        </xdr:cNvPr>
        <xdr:cNvSpPr txBox="1">
          <a:spLocks noChangeArrowheads="1"/>
        </xdr:cNvSpPr>
      </xdr:nvSpPr>
      <xdr:spPr bwMode="auto">
        <a:xfrm>
          <a:off x="1619250" y="99650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106</xdr:row>
      <xdr:rowOff>0</xdr:rowOff>
    </xdr:from>
    <xdr:to>
      <xdr:col>1</xdr:col>
      <xdr:colOff>495300</xdr:colOff>
      <xdr:row>106</xdr:row>
      <xdr:rowOff>28574</xdr:rowOff>
    </xdr:to>
    <xdr:sp macro="" textlink="">
      <xdr:nvSpPr>
        <xdr:cNvPr id="713" name="Text Box 810">
          <a:extLst>
            <a:ext uri="{FF2B5EF4-FFF2-40B4-BE49-F238E27FC236}">
              <a16:creationId xmlns:a16="http://schemas.microsoft.com/office/drawing/2014/main" id="{00000000-0008-0000-0200-0000C9020000}"/>
            </a:ext>
          </a:extLst>
        </xdr:cNvPr>
        <xdr:cNvSpPr txBox="1">
          <a:spLocks noChangeArrowheads="1"/>
        </xdr:cNvSpPr>
      </xdr:nvSpPr>
      <xdr:spPr bwMode="auto">
        <a:xfrm>
          <a:off x="1619250" y="998315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106</xdr:row>
      <xdr:rowOff>0</xdr:rowOff>
    </xdr:from>
    <xdr:to>
      <xdr:col>1</xdr:col>
      <xdr:colOff>495300</xdr:colOff>
      <xdr:row>106</xdr:row>
      <xdr:rowOff>38100</xdr:rowOff>
    </xdr:to>
    <xdr:sp macro="" textlink="">
      <xdr:nvSpPr>
        <xdr:cNvPr id="714" name="Text Box 811">
          <a:extLst>
            <a:ext uri="{FF2B5EF4-FFF2-40B4-BE49-F238E27FC236}">
              <a16:creationId xmlns:a16="http://schemas.microsoft.com/office/drawing/2014/main" id="{00000000-0008-0000-0200-0000CA020000}"/>
            </a:ext>
          </a:extLst>
        </xdr:cNvPr>
        <xdr:cNvSpPr txBox="1">
          <a:spLocks noChangeArrowheads="1"/>
        </xdr:cNvSpPr>
      </xdr:nvSpPr>
      <xdr:spPr bwMode="auto">
        <a:xfrm>
          <a:off x="1619250" y="99650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106</xdr:row>
      <xdr:rowOff>0</xdr:rowOff>
    </xdr:from>
    <xdr:to>
      <xdr:col>1</xdr:col>
      <xdr:colOff>495300</xdr:colOff>
      <xdr:row>106</xdr:row>
      <xdr:rowOff>38100</xdr:rowOff>
    </xdr:to>
    <xdr:sp macro="" textlink="">
      <xdr:nvSpPr>
        <xdr:cNvPr id="715" name="Text Box 812">
          <a:extLst>
            <a:ext uri="{FF2B5EF4-FFF2-40B4-BE49-F238E27FC236}">
              <a16:creationId xmlns:a16="http://schemas.microsoft.com/office/drawing/2014/main" id="{00000000-0008-0000-0200-0000CB020000}"/>
            </a:ext>
          </a:extLst>
        </xdr:cNvPr>
        <xdr:cNvSpPr txBox="1">
          <a:spLocks noChangeArrowheads="1"/>
        </xdr:cNvSpPr>
      </xdr:nvSpPr>
      <xdr:spPr bwMode="auto">
        <a:xfrm>
          <a:off x="1619250" y="99650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106</xdr:row>
      <xdr:rowOff>0</xdr:rowOff>
    </xdr:from>
    <xdr:to>
      <xdr:col>1</xdr:col>
      <xdr:colOff>495300</xdr:colOff>
      <xdr:row>106</xdr:row>
      <xdr:rowOff>28574</xdr:rowOff>
    </xdr:to>
    <xdr:sp macro="" textlink="">
      <xdr:nvSpPr>
        <xdr:cNvPr id="716" name="Text Box 813">
          <a:extLst>
            <a:ext uri="{FF2B5EF4-FFF2-40B4-BE49-F238E27FC236}">
              <a16:creationId xmlns:a16="http://schemas.microsoft.com/office/drawing/2014/main" id="{00000000-0008-0000-0200-0000CC020000}"/>
            </a:ext>
          </a:extLst>
        </xdr:cNvPr>
        <xdr:cNvSpPr txBox="1">
          <a:spLocks noChangeArrowheads="1"/>
        </xdr:cNvSpPr>
      </xdr:nvSpPr>
      <xdr:spPr bwMode="auto">
        <a:xfrm>
          <a:off x="1619250" y="998315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106</xdr:row>
      <xdr:rowOff>0</xdr:rowOff>
    </xdr:from>
    <xdr:to>
      <xdr:col>1</xdr:col>
      <xdr:colOff>495300</xdr:colOff>
      <xdr:row>106</xdr:row>
      <xdr:rowOff>38100</xdr:rowOff>
    </xdr:to>
    <xdr:sp macro="" textlink="">
      <xdr:nvSpPr>
        <xdr:cNvPr id="717" name="Text Box 814">
          <a:extLst>
            <a:ext uri="{FF2B5EF4-FFF2-40B4-BE49-F238E27FC236}">
              <a16:creationId xmlns:a16="http://schemas.microsoft.com/office/drawing/2014/main" id="{00000000-0008-0000-0200-0000CD020000}"/>
            </a:ext>
          </a:extLst>
        </xdr:cNvPr>
        <xdr:cNvSpPr txBox="1">
          <a:spLocks noChangeArrowheads="1"/>
        </xdr:cNvSpPr>
      </xdr:nvSpPr>
      <xdr:spPr bwMode="auto">
        <a:xfrm>
          <a:off x="1619250" y="99650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106</xdr:row>
      <xdr:rowOff>0</xdr:rowOff>
    </xdr:from>
    <xdr:to>
      <xdr:col>1</xdr:col>
      <xdr:colOff>495300</xdr:colOff>
      <xdr:row>106</xdr:row>
      <xdr:rowOff>38100</xdr:rowOff>
    </xdr:to>
    <xdr:sp macro="" textlink="">
      <xdr:nvSpPr>
        <xdr:cNvPr id="718" name="Text Box 815">
          <a:extLst>
            <a:ext uri="{FF2B5EF4-FFF2-40B4-BE49-F238E27FC236}">
              <a16:creationId xmlns:a16="http://schemas.microsoft.com/office/drawing/2014/main" id="{00000000-0008-0000-0200-0000CE020000}"/>
            </a:ext>
          </a:extLst>
        </xdr:cNvPr>
        <xdr:cNvSpPr txBox="1">
          <a:spLocks noChangeArrowheads="1"/>
        </xdr:cNvSpPr>
      </xdr:nvSpPr>
      <xdr:spPr bwMode="auto">
        <a:xfrm>
          <a:off x="1619250" y="99650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106</xdr:row>
      <xdr:rowOff>0</xdr:rowOff>
    </xdr:from>
    <xdr:to>
      <xdr:col>1</xdr:col>
      <xdr:colOff>495300</xdr:colOff>
      <xdr:row>106</xdr:row>
      <xdr:rowOff>28574</xdr:rowOff>
    </xdr:to>
    <xdr:sp macro="" textlink="">
      <xdr:nvSpPr>
        <xdr:cNvPr id="719" name="Text Box 816">
          <a:extLst>
            <a:ext uri="{FF2B5EF4-FFF2-40B4-BE49-F238E27FC236}">
              <a16:creationId xmlns:a16="http://schemas.microsoft.com/office/drawing/2014/main" id="{00000000-0008-0000-0200-0000CF020000}"/>
            </a:ext>
          </a:extLst>
        </xdr:cNvPr>
        <xdr:cNvSpPr txBox="1">
          <a:spLocks noChangeArrowheads="1"/>
        </xdr:cNvSpPr>
      </xdr:nvSpPr>
      <xdr:spPr bwMode="auto">
        <a:xfrm>
          <a:off x="1619250" y="998315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106</xdr:row>
      <xdr:rowOff>0</xdr:rowOff>
    </xdr:from>
    <xdr:to>
      <xdr:col>1</xdr:col>
      <xdr:colOff>495300</xdr:colOff>
      <xdr:row>106</xdr:row>
      <xdr:rowOff>28574</xdr:rowOff>
    </xdr:to>
    <xdr:sp macro="" textlink="">
      <xdr:nvSpPr>
        <xdr:cNvPr id="720" name="Text Box 817">
          <a:extLst>
            <a:ext uri="{FF2B5EF4-FFF2-40B4-BE49-F238E27FC236}">
              <a16:creationId xmlns:a16="http://schemas.microsoft.com/office/drawing/2014/main" id="{00000000-0008-0000-0200-0000D0020000}"/>
            </a:ext>
          </a:extLst>
        </xdr:cNvPr>
        <xdr:cNvSpPr txBox="1">
          <a:spLocks noChangeArrowheads="1"/>
        </xdr:cNvSpPr>
      </xdr:nvSpPr>
      <xdr:spPr bwMode="auto">
        <a:xfrm>
          <a:off x="1619250" y="998315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106</xdr:row>
      <xdr:rowOff>0</xdr:rowOff>
    </xdr:from>
    <xdr:to>
      <xdr:col>1</xdr:col>
      <xdr:colOff>495300</xdr:colOff>
      <xdr:row>106</xdr:row>
      <xdr:rowOff>38100</xdr:rowOff>
    </xdr:to>
    <xdr:sp macro="" textlink="">
      <xdr:nvSpPr>
        <xdr:cNvPr id="721" name="Text Box 818">
          <a:extLst>
            <a:ext uri="{FF2B5EF4-FFF2-40B4-BE49-F238E27FC236}">
              <a16:creationId xmlns:a16="http://schemas.microsoft.com/office/drawing/2014/main" id="{00000000-0008-0000-0200-0000D1020000}"/>
            </a:ext>
          </a:extLst>
        </xdr:cNvPr>
        <xdr:cNvSpPr txBox="1">
          <a:spLocks noChangeArrowheads="1"/>
        </xdr:cNvSpPr>
      </xdr:nvSpPr>
      <xdr:spPr bwMode="auto">
        <a:xfrm>
          <a:off x="1619250" y="99650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106</xdr:row>
      <xdr:rowOff>0</xdr:rowOff>
    </xdr:from>
    <xdr:to>
      <xdr:col>1</xdr:col>
      <xdr:colOff>495300</xdr:colOff>
      <xdr:row>106</xdr:row>
      <xdr:rowOff>38100</xdr:rowOff>
    </xdr:to>
    <xdr:sp macro="" textlink="">
      <xdr:nvSpPr>
        <xdr:cNvPr id="722" name="Text Box 819">
          <a:extLst>
            <a:ext uri="{FF2B5EF4-FFF2-40B4-BE49-F238E27FC236}">
              <a16:creationId xmlns:a16="http://schemas.microsoft.com/office/drawing/2014/main" id="{00000000-0008-0000-0200-0000D2020000}"/>
            </a:ext>
          </a:extLst>
        </xdr:cNvPr>
        <xdr:cNvSpPr txBox="1">
          <a:spLocks noChangeArrowheads="1"/>
        </xdr:cNvSpPr>
      </xdr:nvSpPr>
      <xdr:spPr bwMode="auto">
        <a:xfrm>
          <a:off x="1619250" y="99650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106</xdr:row>
      <xdr:rowOff>0</xdr:rowOff>
    </xdr:from>
    <xdr:to>
      <xdr:col>1</xdr:col>
      <xdr:colOff>495300</xdr:colOff>
      <xdr:row>106</xdr:row>
      <xdr:rowOff>28574</xdr:rowOff>
    </xdr:to>
    <xdr:sp macro="" textlink="">
      <xdr:nvSpPr>
        <xdr:cNvPr id="723" name="Text Box 820">
          <a:extLst>
            <a:ext uri="{FF2B5EF4-FFF2-40B4-BE49-F238E27FC236}">
              <a16:creationId xmlns:a16="http://schemas.microsoft.com/office/drawing/2014/main" id="{00000000-0008-0000-0200-0000D3020000}"/>
            </a:ext>
          </a:extLst>
        </xdr:cNvPr>
        <xdr:cNvSpPr txBox="1">
          <a:spLocks noChangeArrowheads="1"/>
        </xdr:cNvSpPr>
      </xdr:nvSpPr>
      <xdr:spPr bwMode="auto">
        <a:xfrm>
          <a:off x="1619250" y="998315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106</xdr:row>
      <xdr:rowOff>0</xdr:rowOff>
    </xdr:from>
    <xdr:to>
      <xdr:col>1</xdr:col>
      <xdr:colOff>495300</xdr:colOff>
      <xdr:row>106</xdr:row>
      <xdr:rowOff>38100</xdr:rowOff>
    </xdr:to>
    <xdr:sp macro="" textlink="">
      <xdr:nvSpPr>
        <xdr:cNvPr id="724" name="Text Box 821">
          <a:extLst>
            <a:ext uri="{FF2B5EF4-FFF2-40B4-BE49-F238E27FC236}">
              <a16:creationId xmlns:a16="http://schemas.microsoft.com/office/drawing/2014/main" id="{00000000-0008-0000-0200-0000D4020000}"/>
            </a:ext>
          </a:extLst>
        </xdr:cNvPr>
        <xdr:cNvSpPr txBox="1">
          <a:spLocks noChangeArrowheads="1"/>
        </xdr:cNvSpPr>
      </xdr:nvSpPr>
      <xdr:spPr bwMode="auto">
        <a:xfrm>
          <a:off x="1619250" y="99650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106</xdr:row>
      <xdr:rowOff>0</xdr:rowOff>
    </xdr:from>
    <xdr:to>
      <xdr:col>1</xdr:col>
      <xdr:colOff>495300</xdr:colOff>
      <xdr:row>106</xdr:row>
      <xdr:rowOff>38100</xdr:rowOff>
    </xdr:to>
    <xdr:sp macro="" textlink="">
      <xdr:nvSpPr>
        <xdr:cNvPr id="725" name="Text Box 822">
          <a:extLst>
            <a:ext uri="{FF2B5EF4-FFF2-40B4-BE49-F238E27FC236}">
              <a16:creationId xmlns:a16="http://schemas.microsoft.com/office/drawing/2014/main" id="{00000000-0008-0000-0200-0000D5020000}"/>
            </a:ext>
          </a:extLst>
        </xdr:cNvPr>
        <xdr:cNvSpPr txBox="1">
          <a:spLocks noChangeArrowheads="1"/>
        </xdr:cNvSpPr>
      </xdr:nvSpPr>
      <xdr:spPr bwMode="auto">
        <a:xfrm>
          <a:off x="1619250" y="99650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106</xdr:row>
      <xdr:rowOff>0</xdr:rowOff>
    </xdr:from>
    <xdr:to>
      <xdr:col>1</xdr:col>
      <xdr:colOff>495300</xdr:colOff>
      <xdr:row>106</xdr:row>
      <xdr:rowOff>28574</xdr:rowOff>
    </xdr:to>
    <xdr:sp macro="" textlink="">
      <xdr:nvSpPr>
        <xdr:cNvPr id="726" name="Text Box 823">
          <a:extLst>
            <a:ext uri="{FF2B5EF4-FFF2-40B4-BE49-F238E27FC236}">
              <a16:creationId xmlns:a16="http://schemas.microsoft.com/office/drawing/2014/main" id="{00000000-0008-0000-0200-0000D6020000}"/>
            </a:ext>
          </a:extLst>
        </xdr:cNvPr>
        <xdr:cNvSpPr txBox="1">
          <a:spLocks noChangeArrowheads="1"/>
        </xdr:cNvSpPr>
      </xdr:nvSpPr>
      <xdr:spPr bwMode="auto">
        <a:xfrm>
          <a:off x="1619250" y="998315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106</xdr:row>
      <xdr:rowOff>0</xdr:rowOff>
    </xdr:from>
    <xdr:to>
      <xdr:col>1</xdr:col>
      <xdr:colOff>495300</xdr:colOff>
      <xdr:row>106</xdr:row>
      <xdr:rowOff>38100</xdr:rowOff>
    </xdr:to>
    <xdr:sp macro="" textlink="">
      <xdr:nvSpPr>
        <xdr:cNvPr id="727" name="Text Box 824">
          <a:extLst>
            <a:ext uri="{FF2B5EF4-FFF2-40B4-BE49-F238E27FC236}">
              <a16:creationId xmlns:a16="http://schemas.microsoft.com/office/drawing/2014/main" id="{00000000-0008-0000-0200-0000D7020000}"/>
            </a:ext>
          </a:extLst>
        </xdr:cNvPr>
        <xdr:cNvSpPr txBox="1">
          <a:spLocks noChangeArrowheads="1"/>
        </xdr:cNvSpPr>
      </xdr:nvSpPr>
      <xdr:spPr bwMode="auto">
        <a:xfrm>
          <a:off x="1619250" y="99650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106</xdr:row>
      <xdr:rowOff>0</xdr:rowOff>
    </xdr:from>
    <xdr:to>
      <xdr:col>1</xdr:col>
      <xdr:colOff>495300</xdr:colOff>
      <xdr:row>106</xdr:row>
      <xdr:rowOff>38100</xdr:rowOff>
    </xdr:to>
    <xdr:sp macro="" textlink="">
      <xdr:nvSpPr>
        <xdr:cNvPr id="728" name="Text Box 825">
          <a:extLst>
            <a:ext uri="{FF2B5EF4-FFF2-40B4-BE49-F238E27FC236}">
              <a16:creationId xmlns:a16="http://schemas.microsoft.com/office/drawing/2014/main" id="{00000000-0008-0000-0200-0000D8020000}"/>
            </a:ext>
          </a:extLst>
        </xdr:cNvPr>
        <xdr:cNvSpPr txBox="1">
          <a:spLocks noChangeArrowheads="1"/>
        </xdr:cNvSpPr>
      </xdr:nvSpPr>
      <xdr:spPr bwMode="auto">
        <a:xfrm>
          <a:off x="1619250" y="99650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106</xdr:row>
      <xdr:rowOff>0</xdr:rowOff>
    </xdr:from>
    <xdr:to>
      <xdr:col>1</xdr:col>
      <xdr:colOff>495300</xdr:colOff>
      <xdr:row>106</xdr:row>
      <xdr:rowOff>28574</xdr:rowOff>
    </xdr:to>
    <xdr:sp macro="" textlink="">
      <xdr:nvSpPr>
        <xdr:cNvPr id="729" name="Text Box 826">
          <a:extLst>
            <a:ext uri="{FF2B5EF4-FFF2-40B4-BE49-F238E27FC236}">
              <a16:creationId xmlns:a16="http://schemas.microsoft.com/office/drawing/2014/main" id="{00000000-0008-0000-0200-0000D9020000}"/>
            </a:ext>
          </a:extLst>
        </xdr:cNvPr>
        <xdr:cNvSpPr txBox="1">
          <a:spLocks noChangeArrowheads="1"/>
        </xdr:cNvSpPr>
      </xdr:nvSpPr>
      <xdr:spPr bwMode="auto">
        <a:xfrm>
          <a:off x="1619250" y="998315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106</xdr:row>
      <xdr:rowOff>0</xdr:rowOff>
    </xdr:from>
    <xdr:to>
      <xdr:col>1</xdr:col>
      <xdr:colOff>495300</xdr:colOff>
      <xdr:row>106</xdr:row>
      <xdr:rowOff>38100</xdr:rowOff>
    </xdr:to>
    <xdr:sp macro="" textlink="">
      <xdr:nvSpPr>
        <xdr:cNvPr id="730" name="Text Box 827">
          <a:extLst>
            <a:ext uri="{FF2B5EF4-FFF2-40B4-BE49-F238E27FC236}">
              <a16:creationId xmlns:a16="http://schemas.microsoft.com/office/drawing/2014/main" id="{00000000-0008-0000-0200-0000DA020000}"/>
            </a:ext>
          </a:extLst>
        </xdr:cNvPr>
        <xdr:cNvSpPr txBox="1">
          <a:spLocks noChangeArrowheads="1"/>
        </xdr:cNvSpPr>
      </xdr:nvSpPr>
      <xdr:spPr bwMode="auto">
        <a:xfrm>
          <a:off x="1619250" y="999839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106</xdr:row>
      <xdr:rowOff>0</xdr:rowOff>
    </xdr:from>
    <xdr:to>
      <xdr:col>1</xdr:col>
      <xdr:colOff>495300</xdr:colOff>
      <xdr:row>106</xdr:row>
      <xdr:rowOff>38100</xdr:rowOff>
    </xdr:to>
    <xdr:sp macro="" textlink="">
      <xdr:nvSpPr>
        <xdr:cNvPr id="731" name="Text Box 828">
          <a:extLst>
            <a:ext uri="{FF2B5EF4-FFF2-40B4-BE49-F238E27FC236}">
              <a16:creationId xmlns:a16="http://schemas.microsoft.com/office/drawing/2014/main" id="{00000000-0008-0000-0200-0000DB020000}"/>
            </a:ext>
          </a:extLst>
        </xdr:cNvPr>
        <xdr:cNvSpPr txBox="1">
          <a:spLocks noChangeArrowheads="1"/>
        </xdr:cNvSpPr>
      </xdr:nvSpPr>
      <xdr:spPr bwMode="auto">
        <a:xfrm>
          <a:off x="1619250" y="999839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106</xdr:row>
      <xdr:rowOff>0</xdr:rowOff>
    </xdr:from>
    <xdr:to>
      <xdr:col>1</xdr:col>
      <xdr:colOff>495300</xdr:colOff>
      <xdr:row>106</xdr:row>
      <xdr:rowOff>28575</xdr:rowOff>
    </xdr:to>
    <xdr:sp macro="" textlink="">
      <xdr:nvSpPr>
        <xdr:cNvPr id="732" name="Text Box 829">
          <a:extLst>
            <a:ext uri="{FF2B5EF4-FFF2-40B4-BE49-F238E27FC236}">
              <a16:creationId xmlns:a16="http://schemas.microsoft.com/office/drawing/2014/main" id="{00000000-0008-0000-0200-0000DC020000}"/>
            </a:ext>
          </a:extLst>
        </xdr:cNvPr>
        <xdr:cNvSpPr txBox="1">
          <a:spLocks noChangeArrowheads="1"/>
        </xdr:cNvSpPr>
      </xdr:nvSpPr>
      <xdr:spPr bwMode="auto">
        <a:xfrm>
          <a:off x="1619250" y="1001649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106</xdr:row>
      <xdr:rowOff>0</xdr:rowOff>
    </xdr:from>
    <xdr:to>
      <xdr:col>1</xdr:col>
      <xdr:colOff>495300</xdr:colOff>
      <xdr:row>106</xdr:row>
      <xdr:rowOff>38100</xdr:rowOff>
    </xdr:to>
    <xdr:sp macro="" textlink="">
      <xdr:nvSpPr>
        <xdr:cNvPr id="733" name="Text Box 830">
          <a:extLst>
            <a:ext uri="{FF2B5EF4-FFF2-40B4-BE49-F238E27FC236}">
              <a16:creationId xmlns:a16="http://schemas.microsoft.com/office/drawing/2014/main" id="{00000000-0008-0000-0200-0000DD020000}"/>
            </a:ext>
          </a:extLst>
        </xdr:cNvPr>
        <xdr:cNvSpPr txBox="1">
          <a:spLocks noChangeArrowheads="1"/>
        </xdr:cNvSpPr>
      </xdr:nvSpPr>
      <xdr:spPr bwMode="auto">
        <a:xfrm>
          <a:off x="1619250" y="999839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106</xdr:row>
      <xdr:rowOff>0</xdr:rowOff>
    </xdr:from>
    <xdr:to>
      <xdr:col>1</xdr:col>
      <xdr:colOff>495300</xdr:colOff>
      <xdr:row>106</xdr:row>
      <xdr:rowOff>38100</xdr:rowOff>
    </xdr:to>
    <xdr:sp macro="" textlink="">
      <xdr:nvSpPr>
        <xdr:cNvPr id="734" name="Text Box 831">
          <a:extLst>
            <a:ext uri="{FF2B5EF4-FFF2-40B4-BE49-F238E27FC236}">
              <a16:creationId xmlns:a16="http://schemas.microsoft.com/office/drawing/2014/main" id="{00000000-0008-0000-0200-0000DE020000}"/>
            </a:ext>
          </a:extLst>
        </xdr:cNvPr>
        <xdr:cNvSpPr txBox="1">
          <a:spLocks noChangeArrowheads="1"/>
        </xdr:cNvSpPr>
      </xdr:nvSpPr>
      <xdr:spPr bwMode="auto">
        <a:xfrm>
          <a:off x="1619250" y="999839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106</xdr:row>
      <xdr:rowOff>0</xdr:rowOff>
    </xdr:from>
    <xdr:to>
      <xdr:col>1</xdr:col>
      <xdr:colOff>495300</xdr:colOff>
      <xdr:row>106</xdr:row>
      <xdr:rowOff>28575</xdr:rowOff>
    </xdr:to>
    <xdr:sp macro="" textlink="">
      <xdr:nvSpPr>
        <xdr:cNvPr id="735" name="Text Box 832">
          <a:extLst>
            <a:ext uri="{FF2B5EF4-FFF2-40B4-BE49-F238E27FC236}">
              <a16:creationId xmlns:a16="http://schemas.microsoft.com/office/drawing/2014/main" id="{00000000-0008-0000-0200-0000DF020000}"/>
            </a:ext>
          </a:extLst>
        </xdr:cNvPr>
        <xdr:cNvSpPr txBox="1">
          <a:spLocks noChangeArrowheads="1"/>
        </xdr:cNvSpPr>
      </xdr:nvSpPr>
      <xdr:spPr bwMode="auto">
        <a:xfrm>
          <a:off x="1619250" y="1001649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106</xdr:row>
      <xdr:rowOff>0</xdr:rowOff>
    </xdr:from>
    <xdr:to>
      <xdr:col>1</xdr:col>
      <xdr:colOff>495300</xdr:colOff>
      <xdr:row>106</xdr:row>
      <xdr:rowOff>38100</xdr:rowOff>
    </xdr:to>
    <xdr:sp macro="" textlink="">
      <xdr:nvSpPr>
        <xdr:cNvPr id="736" name="Text Box 833">
          <a:extLst>
            <a:ext uri="{FF2B5EF4-FFF2-40B4-BE49-F238E27FC236}">
              <a16:creationId xmlns:a16="http://schemas.microsoft.com/office/drawing/2014/main" id="{00000000-0008-0000-0200-0000E0020000}"/>
            </a:ext>
          </a:extLst>
        </xdr:cNvPr>
        <xdr:cNvSpPr txBox="1">
          <a:spLocks noChangeArrowheads="1"/>
        </xdr:cNvSpPr>
      </xdr:nvSpPr>
      <xdr:spPr bwMode="auto">
        <a:xfrm>
          <a:off x="1619250" y="999839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106</xdr:row>
      <xdr:rowOff>0</xdr:rowOff>
    </xdr:from>
    <xdr:to>
      <xdr:col>1</xdr:col>
      <xdr:colOff>495300</xdr:colOff>
      <xdr:row>106</xdr:row>
      <xdr:rowOff>38100</xdr:rowOff>
    </xdr:to>
    <xdr:sp macro="" textlink="">
      <xdr:nvSpPr>
        <xdr:cNvPr id="737" name="Text Box 834">
          <a:extLst>
            <a:ext uri="{FF2B5EF4-FFF2-40B4-BE49-F238E27FC236}">
              <a16:creationId xmlns:a16="http://schemas.microsoft.com/office/drawing/2014/main" id="{00000000-0008-0000-0200-0000E1020000}"/>
            </a:ext>
          </a:extLst>
        </xdr:cNvPr>
        <xdr:cNvSpPr txBox="1">
          <a:spLocks noChangeArrowheads="1"/>
        </xdr:cNvSpPr>
      </xdr:nvSpPr>
      <xdr:spPr bwMode="auto">
        <a:xfrm>
          <a:off x="1619250" y="999839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106</xdr:row>
      <xdr:rowOff>0</xdr:rowOff>
    </xdr:from>
    <xdr:to>
      <xdr:col>1</xdr:col>
      <xdr:colOff>495300</xdr:colOff>
      <xdr:row>106</xdr:row>
      <xdr:rowOff>28575</xdr:rowOff>
    </xdr:to>
    <xdr:sp macro="" textlink="">
      <xdr:nvSpPr>
        <xdr:cNvPr id="738" name="Text Box 835">
          <a:extLst>
            <a:ext uri="{FF2B5EF4-FFF2-40B4-BE49-F238E27FC236}">
              <a16:creationId xmlns:a16="http://schemas.microsoft.com/office/drawing/2014/main" id="{00000000-0008-0000-0200-0000E2020000}"/>
            </a:ext>
          </a:extLst>
        </xdr:cNvPr>
        <xdr:cNvSpPr txBox="1">
          <a:spLocks noChangeArrowheads="1"/>
        </xdr:cNvSpPr>
      </xdr:nvSpPr>
      <xdr:spPr bwMode="auto">
        <a:xfrm>
          <a:off x="1619250" y="1001649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106</xdr:row>
      <xdr:rowOff>0</xdr:rowOff>
    </xdr:from>
    <xdr:to>
      <xdr:col>1</xdr:col>
      <xdr:colOff>495300</xdr:colOff>
      <xdr:row>106</xdr:row>
      <xdr:rowOff>28575</xdr:rowOff>
    </xdr:to>
    <xdr:sp macro="" textlink="">
      <xdr:nvSpPr>
        <xdr:cNvPr id="739" name="Text Box 836">
          <a:extLst>
            <a:ext uri="{FF2B5EF4-FFF2-40B4-BE49-F238E27FC236}">
              <a16:creationId xmlns:a16="http://schemas.microsoft.com/office/drawing/2014/main" id="{00000000-0008-0000-0200-0000E3020000}"/>
            </a:ext>
          </a:extLst>
        </xdr:cNvPr>
        <xdr:cNvSpPr txBox="1">
          <a:spLocks noChangeArrowheads="1"/>
        </xdr:cNvSpPr>
      </xdr:nvSpPr>
      <xdr:spPr bwMode="auto">
        <a:xfrm>
          <a:off x="1619250" y="1001649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106</xdr:row>
      <xdr:rowOff>0</xdr:rowOff>
    </xdr:from>
    <xdr:to>
      <xdr:col>1</xdr:col>
      <xdr:colOff>495300</xdr:colOff>
      <xdr:row>106</xdr:row>
      <xdr:rowOff>38100</xdr:rowOff>
    </xdr:to>
    <xdr:sp macro="" textlink="">
      <xdr:nvSpPr>
        <xdr:cNvPr id="740" name="Text Box 837">
          <a:extLst>
            <a:ext uri="{FF2B5EF4-FFF2-40B4-BE49-F238E27FC236}">
              <a16:creationId xmlns:a16="http://schemas.microsoft.com/office/drawing/2014/main" id="{00000000-0008-0000-0200-0000E4020000}"/>
            </a:ext>
          </a:extLst>
        </xdr:cNvPr>
        <xdr:cNvSpPr txBox="1">
          <a:spLocks noChangeArrowheads="1"/>
        </xdr:cNvSpPr>
      </xdr:nvSpPr>
      <xdr:spPr bwMode="auto">
        <a:xfrm>
          <a:off x="1619250" y="999839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106</xdr:row>
      <xdr:rowOff>0</xdr:rowOff>
    </xdr:from>
    <xdr:to>
      <xdr:col>1</xdr:col>
      <xdr:colOff>495300</xdr:colOff>
      <xdr:row>106</xdr:row>
      <xdr:rowOff>38100</xdr:rowOff>
    </xdr:to>
    <xdr:sp macro="" textlink="">
      <xdr:nvSpPr>
        <xdr:cNvPr id="741" name="Text Box 838">
          <a:extLst>
            <a:ext uri="{FF2B5EF4-FFF2-40B4-BE49-F238E27FC236}">
              <a16:creationId xmlns:a16="http://schemas.microsoft.com/office/drawing/2014/main" id="{00000000-0008-0000-0200-0000E5020000}"/>
            </a:ext>
          </a:extLst>
        </xdr:cNvPr>
        <xdr:cNvSpPr txBox="1">
          <a:spLocks noChangeArrowheads="1"/>
        </xdr:cNvSpPr>
      </xdr:nvSpPr>
      <xdr:spPr bwMode="auto">
        <a:xfrm>
          <a:off x="1619250" y="999839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106</xdr:row>
      <xdr:rowOff>0</xdr:rowOff>
    </xdr:from>
    <xdr:to>
      <xdr:col>1</xdr:col>
      <xdr:colOff>495300</xdr:colOff>
      <xdr:row>106</xdr:row>
      <xdr:rowOff>28575</xdr:rowOff>
    </xdr:to>
    <xdr:sp macro="" textlink="">
      <xdr:nvSpPr>
        <xdr:cNvPr id="742" name="Text Box 839">
          <a:extLst>
            <a:ext uri="{FF2B5EF4-FFF2-40B4-BE49-F238E27FC236}">
              <a16:creationId xmlns:a16="http://schemas.microsoft.com/office/drawing/2014/main" id="{00000000-0008-0000-0200-0000E6020000}"/>
            </a:ext>
          </a:extLst>
        </xdr:cNvPr>
        <xdr:cNvSpPr txBox="1">
          <a:spLocks noChangeArrowheads="1"/>
        </xdr:cNvSpPr>
      </xdr:nvSpPr>
      <xdr:spPr bwMode="auto">
        <a:xfrm>
          <a:off x="1619250" y="1001649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106</xdr:row>
      <xdr:rowOff>0</xdr:rowOff>
    </xdr:from>
    <xdr:to>
      <xdr:col>1</xdr:col>
      <xdr:colOff>495300</xdr:colOff>
      <xdr:row>106</xdr:row>
      <xdr:rowOff>38100</xdr:rowOff>
    </xdr:to>
    <xdr:sp macro="" textlink="">
      <xdr:nvSpPr>
        <xdr:cNvPr id="743" name="Text Box 840">
          <a:extLst>
            <a:ext uri="{FF2B5EF4-FFF2-40B4-BE49-F238E27FC236}">
              <a16:creationId xmlns:a16="http://schemas.microsoft.com/office/drawing/2014/main" id="{00000000-0008-0000-0200-0000E7020000}"/>
            </a:ext>
          </a:extLst>
        </xdr:cNvPr>
        <xdr:cNvSpPr txBox="1">
          <a:spLocks noChangeArrowheads="1"/>
        </xdr:cNvSpPr>
      </xdr:nvSpPr>
      <xdr:spPr bwMode="auto">
        <a:xfrm>
          <a:off x="1619250" y="999839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106</xdr:row>
      <xdr:rowOff>0</xdr:rowOff>
    </xdr:from>
    <xdr:to>
      <xdr:col>1</xdr:col>
      <xdr:colOff>495300</xdr:colOff>
      <xdr:row>106</xdr:row>
      <xdr:rowOff>38100</xdr:rowOff>
    </xdr:to>
    <xdr:sp macro="" textlink="">
      <xdr:nvSpPr>
        <xdr:cNvPr id="744" name="Text Box 841">
          <a:extLst>
            <a:ext uri="{FF2B5EF4-FFF2-40B4-BE49-F238E27FC236}">
              <a16:creationId xmlns:a16="http://schemas.microsoft.com/office/drawing/2014/main" id="{00000000-0008-0000-0200-0000E8020000}"/>
            </a:ext>
          </a:extLst>
        </xdr:cNvPr>
        <xdr:cNvSpPr txBox="1">
          <a:spLocks noChangeArrowheads="1"/>
        </xdr:cNvSpPr>
      </xdr:nvSpPr>
      <xdr:spPr bwMode="auto">
        <a:xfrm>
          <a:off x="1619250" y="999839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106</xdr:row>
      <xdr:rowOff>0</xdr:rowOff>
    </xdr:from>
    <xdr:to>
      <xdr:col>1</xdr:col>
      <xdr:colOff>495300</xdr:colOff>
      <xdr:row>106</xdr:row>
      <xdr:rowOff>28575</xdr:rowOff>
    </xdr:to>
    <xdr:sp macro="" textlink="">
      <xdr:nvSpPr>
        <xdr:cNvPr id="745" name="Text Box 842">
          <a:extLst>
            <a:ext uri="{FF2B5EF4-FFF2-40B4-BE49-F238E27FC236}">
              <a16:creationId xmlns:a16="http://schemas.microsoft.com/office/drawing/2014/main" id="{00000000-0008-0000-0200-0000E9020000}"/>
            </a:ext>
          </a:extLst>
        </xdr:cNvPr>
        <xdr:cNvSpPr txBox="1">
          <a:spLocks noChangeArrowheads="1"/>
        </xdr:cNvSpPr>
      </xdr:nvSpPr>
      <xdr:spPr bwMode="auto">
        <a:xfrm>
          <a:off x="1619250" y="1001649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106</xdr:row>
      <xdr:rowOff>0</xdr:rowOff>
    </xdr:from>
    <xdr:to>
      <xdr:col>1</xdr:col>
      <xdr:colOff>495300</xdr:colOff>
      <xdr:row>106</xdr:row>
      <xdr:rowOff>38100</xdr:rowOff>
    </xdr:to>
    <xdr:sp macro="" textlink="">
      <xdr:nvSpPr>
        <xdr:cNvPr id="746" name="Text Box 843">
          <a:extLst>
            <a:ext uri="{FF2B5EF4-FFF2-40B4-BE49-F238E27FC236}">
              <a16:creationId xmlns:a16="http://schemas.microsoft.com/office/drawing/2014/main" id="{00000000-0008-0000-0200-0000EA020000}"/>
            </a:ext>
          </a:extLst>
        </xdr:cNvPr>
        <xdr:cNvSpPr txBox="1">
          <a:spLocks noChangeArrowheads="1"/>
        </xdr:cNvSpPr>
      </xdr:nvSpPr>
      <xdr:spPr bwMode="auto">
        <a:xfrm>
          <a:off x="1619250" y="999839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106</xdr:row>
      <xdr:rowOff>0</xdr:rowOff>
    </xdr:from>
    <xdr:to>
      <xdr:col>1</xdr:col>
      <xdr:colOff>495300</xdr:colOff>
      <xdr:row>106</xdr:row>
      <xdr:rowOff>38100</xdr:rowOff>
    </xdr:to>
    <xdr:sp macro="" textlink="">
      <xdr:nvSpPr>
        <xdr:cNvPr id="747" name="Text Box 844">
          <a:extLst>
            <a:ext uri="{FF2B5EF4-FFF2-40B4-BE49-F238E27FC236}">
              <a16:creationId xmlns:a16="http://schemas.microsoft.com/office/drawing/2014/main" id="{00000000-0008-0000-0200-0000EB020000}"/>
            </a:ext>
          </a:extLst>
        </xdr:cNvPr>
        <xdr:cNvSpPr txBox="1">
          <a:spLocks noChangeArrowheads="1"/>
        </xdr:cNvSpPr>
      </xdr:nvSpPr>
      <xdr:spPr bwMode="auto">
        <a:xfrm>
          <a:off x="1619250" y="999839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106</xdr:row>
      <xdr:rowOff>0</xdr:rowOff>
    </xdr:from>
    <xdr:to>
      <xdr:col>1</xdr:col>
      <xdr:colOff>495300</xdr:colOff>
      <xdr:row>106</xdr:row>
      <xdr:rowOff>28575</xdr:rowOff>
    </xdr:to>
    <xdr:sp macro="" textlink="">
      <xdr:nvSpPr>
        <xdr:cNvPr id="748" name="Text Box 845">
          <a:extLst>
            <a:ext uri="{FF2B5EF4-FFF2-40B4-BE49-F238E27FC236}">
              <a16:creationId xmlns:a16="http://schemas.microsoft.com/office/drawing/2014/main" id="{00000000-0008-0000-0200-0000EC020000}"/>
            </a:ext>
          </a:extLst>
        </xdr:cNvPr>
        <xdr:cNvSpPr txBox="1">
          <a:spLocks noChangeArrowheads="1"/>
        </xdr:cNvSpPr>
      </xdr:nvSpPr>
      <xdr:spPr bwMode="auto">
        <a:xfrm>
          <a:off x="1619250" y="1001649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106</xdr:row>
      <xdr:rowOff>0</xdr:rowOff>
    </xdr:from>
    <xdr:to>
      <xdr:col>1</xdr:col>
      <xdr:colOff>495300</xdr:colOff>
      <xdr:row>106</xdr:row>
      <xdr:rowOff>38100</xdr:rowOff>
    </xdr:to>
    <xdr:sp macro="" textlink="">
      <xdr:nvSpPr>
        <xdr:cNvPr id="749" name="Text Box 846">
          <a:extLst>
            <a:ext uri="{FF2B5EF4-FFF2-40B4-BE49-F238E27FC236}">
              <a16:creationId xmlns:a16="http://schemas.microsoft.com/office/drawing/2014/main" id="{00000000-0008-0000-0200-0000ED020000}"/>
            </a:ext>
          </a:extLst>
        </xdr:cNvPr>
        <xdr:cNvSpPr txBox="1">
          <a:spLocks noChangeArrowheads="1"/>
        </xdr:cNvSpPr>
      </xdr:nvSpPr>
      <xdr:spPr bwMode="auto">
        <a:xfrm>
          <a:off x="1619250" y="1003173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106</xdr:row>
      <xdr:rowOff>0</xdr:rowOff>
    </xdr:from>
    <xdr:to>
      <xdr:col>1</xdr:col>
      <xdr:colOff>495300</xdr:colOff>
      <xdr:row>106</xdr:row>
      <xdr:rowOff>38100</xdr:rowOff>
    </xdr:to>
    <xdr:sp macro="" textlink="">
      <xdr:nvSpPr>
        <xdr:cNvPr id="750" name="Text Box 847">
          <a:extLst>
            <a:ext uri="{FF2B5EF4-FFF2-40B4-BE49-F238E27FC236}">
              <a16:creationId xmlns:a16="http://schemas.microsoft.com/office/drawing/2014/main" id="{00000000-0008-0000-0200-0000EE020000}"/>
            </a:ext>
          </a:extLst>
        </xdr:cNvPr>
        <xdr:cNvSpPr txBox="1">
          <a:spLocks noChangeArrowheads="1"/>
        </xdr:cNvSpPr>
      </xdr:nvSpPr>
      <xdr:spPr bwMode="auto">
        <a:xfrm>
          <a:off x="1619250" y="1003173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106</xdr:row>
      <xdr:rowOff>0</xdr:rowOff>
    </xdr:from>
    <xdr:to>
      <xdr:col>1</xdr:col>
      <xdr:colOff>495300</xdr:colOff>
      <xdr:row>106</xdr:row>
      <xdr:rowOff>28576</xdr:rowOff>
    </xdr:to>
    <xdr:sp macro="" textlink="">
      <xdr:nvSpPr>
        <xdr:cNvPr id="751" name="Text Box 848">
          <a:extLst>
            <a:ext uri="{FF2B5EF4-FFF2-40B4-BE49-F238E27FC236}">
              <a16:creationId xmlns:a16="http://schemas.microsoft.com/office/drawing/2014/main" id="{00000000-0008-0000-0200-0000EF020000}"/>
            </a:ext>
          </a:extLst>
        </xdr:cNvPr>
        <xdr:cNvSpPr txBox="1">
          <a:spLocks noChangeArrowheads="1"/>
        </xdr:cNvSpPr>
      </xdr:nvSpPr>
      <xdr:spPr bwMode="auto">
        <a:xfrm>
          <a:off x="1619250" y="1004982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106</xdr:row>
      <xdr:rowOff>0</xdr:rowOff>
    </xdr:from>
    <xdr:to>
      <xdr:col>1</xdr:col>
      <xdr:colOff>495300</xdr:colOff>
      <xdr:row>106</xdr:row>
      <xdr:rowOff>38100</xdr:rowOff>
    </xdr:to>
    <xdr:sp macro="" textlink="">
      <xdr:nvSpPr>
        <xdr:cNvPr id="752" name="Text Box 849">
          <a:extLst>
            <a:ext uri="{FF2B5EF4-FFF2-40B4-BE49-F238E27FC236}">
              <a16:creationId xmlns:a16="http://schemas.microsoft.com/office/drawing/2014/main" id="{00000000-0008-0000-0200-0000F0020000}"/>
            </a:ext>
          </a:extLst>
        </xdr:cNvPr>
        <xdr:cNvSpPr txBox="1">
          <a:spLocks noChangeArrowheads="1"/>
        </xdr:cNvSpPr>
      </xdr:nvSpPr>
      <xdr:spPr bwMode="auto">
        <a:xfrm>
          <a:off x="1619250" y="1003173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106</xdr:row>
      <xdr:rowOff>0</xdr:rowOff>
    </xdr:from>
    <xdr:to>
      <xdr:col>1</xdr:col>
      <xdr:colOff>495300</xdr:colOff>
      <xdr:row>106</xdr:row>
      <xdr:rowOff>38100</xdr:rowOff>
    </xdr:to>
    <xdr:sp macro="" textlink="">
      <xdr:nvSpPr>
        <xdr:cNvPr id="753" name="Text Box 850">
          <a:extLst>
            <a:ext uri="{FF2B5EF4-FFF2-40B4-BE49-F238E27FC236}">
              <a16:creationId xmlns:a16="http://schemas.microsoft.com/office/drawing/2014/main" id="{00000000-0008-0000-0200-0000F1020000}"/>
            </a:ext>
          </a:extLst>
        </xdr:cNvPr>
        <xdr:cNvSpPr txBox="1">
          <a:spLocks noChangeArrowheads="1"/>
        </xdr:cNvSpPr>
      </xdr:nvSpPr>
      <xdr:spPr bwMode="auto">
        <a:xfrm>
          <a:off x="1619250" y="1003173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106</xdr:row>
      <xdr:rowOff>0</xdr:rowOff>
    </xdr:from>
    <xdr:to>
      <xdr:col>1</xdr:col>
      <xdr:colOff>495300</xdr:colOff>
      <xdr:row>106</xdr:row>
      <xdr:rowOff>28576</xdr:rowOff>
    </xdr:to>
    <xdr:sp macro="" textlink="">
      <xdr:nvSpPr>
        <xdr:cNvPr id="754" name="Text Box 851">
          <a:extLst>
            <a:ext uri="{FF2B5EF4-FFF2-40B4-BE49-F238E27FC236}">
              <a16:creationId xmlns:a16="http://schemas.microsoft.com/office/drawing/2014/main" id="{00000000-0008-0000-0200-0000F2020000}"/>
            </a:ext>
          </a:extLst>
        </xdr:cNvPr>
        <xdr:cNvSpPr txBox="1">
          <a:spLocks noChangeArrowheads="1"/>
        </xdr:cNvSpPr>
      </xdr:nvSpPr>
      <xdr:spPr bwMode="auto">
        <a:xfrm>
          <a:off x="1619250" y="1004982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106</xdr:row>
      <xdr:rowOff>0</xdr:rowOff>
    </xdr:from>
    <xdr:to>
      <xdr:col>1</xdr:col>
      <xdr:colOff>495300</xdr:colOff>
      <xdr:row>106</xdr:row>
      <xdr:rowOff>38100</xdr:rowOff>
    </xdr:to>
    <xdr:sp macro="" textlink="">
      <xdr:nvSpPr>
        <xdr:cNvPr id="755" name="Text Box 852">
          <a:extLst>
            <a:ext uri="{FF2B5EF4-FFF2-40B4-BE49-F238E27FC236}">
              <a16:creationId xmlns:a16="http://schemas.microsoft.com/office/drawing/2014/main" id="{00000000-0008-0000-0200-0000F3020000}"/>
            </a:ext>
          </a:extLst>
        </xdr:cNvPr>
        <xdr:cNvSpPr txBox="1">
          <a:spLocks noChangeArrowheads="1"/>
        </xdr:cNvSpPr>
      </xdr:nvSpPr>
      <xdr:spPr bwMode="auto">
        <a:xfrm>
          <a:off x="1619250" y="1003173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106</xdr:row>
      <xdr:rowOff>0</xdr:rowOff>
    </xdr:from>
    <xdr:to>
      <xdr:col>1</xdr:col>
      <xdr:colOff>495300</xdr:colOff>
      <xdr:row>106</xdr:row>
      <xdr:rowOff>38100</xdr:rowOff>
    </xdr:to>
    <xdr:sp macro="" textlink="">
      <xdr:nvSpPr>
        <xdr:cNvPr id="756" name="Text Box 853">
          <a:extLst>
            <a:ext uri="{FF2B5EF4-FFF2-40B4-BE49-F238E27FC236}">
              <a16:creationId xmlns:a16="http://schemas.microsoft.com/office/drawing/2014/main" id="{00000000-0008-0000-0200-0000F4020000}"/>
            </a:ext>
          </a:extLst>
        </xdr:cNvPr>
        <xdr:cNvSpPr txBox="1">
          <a:spLocks noChangeArrowheads="1"/>
        </xdr:cNvSpPr>
      </xdr:nvSpPr>
      <xdr:spPr bwMode="auto">
        <a:xfrm>
          <a:off x="1619250" y="1003173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106</xdr:row>
      <xdr:rowOff>0</xdr:rowOff>
    </xdr:from>
    <xdr:to>
      <xdr:col>1</xdr:col>
      <xdr:colOff>495300</xdr:colOff>
      <xdr:row>106</xdr:row>
      <xdr:rowOff>28576</xdr:rowOff>
    </xdr:to>
    <xdr:sp macro="" textlink="">
      <xdr:nvSpPr>
        <xdr:cNvPr id="757" name="Text Box 854">
          <a:extLst>
            <a:ext uri="{FF2B5EF4-FFF2-40B4-BE49-F238E27FC236}">
              <a16:creationId xmlns:a16="http://schemas.microsoft.com/office/drawing/2014/main" id="{00000000-0008-0000-0200-0000F5020000}"/>
            </a:ext>
          </a:extLst>
        </xdr:cNvPr>
        <xdr:cNvSpPr txBox="1">
          <a:spLocks noChangeArrowheads="1"/>
        </xdr:cNvSpPr>
      </xdr:nvSpPr>
      <xdr:spPr bwMode="auto">
        <a:xfrm>
          <a:off x="1619250" y="1004982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106</xdr:row>
      <xdr:rowOff>0</xdr:rowOff>
    </xdr:from>
    <xdr:to>
      <xdr:col>1</xdr:col>
      <xdr:colOff>495300</xdr:colOff>
      <xdr:row>106</xdr:row>
      <xdr:rowOff>28576</xdr:rowOff>
    </xdr:to>
    <xdr:sp macro="" textlink="">
      <xdr:nvSpPr>
        <xdr:cNvPr id="758" name="Text Box 855">
          <a:extLst>
            <a:ext uri="{FF2B5EF4-FFF2-40B4-BE49-F238E27FC236}">
              <a16:creationId xmlns:a16="http://schemas.microsoft.com/office/drawing/2014/main" id="{00000000-0008-0000-0200-0000F6020000}"/>
            </a:ext>
          </a:extLst>
        </xdr:cNvPr>
        <xdr:cNvSpPr txBox="1">
          <a:spLocks noChangeArrowheads="1"/>
        </xdr:cNvSpPr>
      </xdr:nvSpPr>
      <xdr:spPr bwMode="auto">
        <a:xfrm>
          <a:off x="1619250" y="1004982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106</xdr:row>
      <xdr:rowOff>0</xdr:rowOff>
    </xdr:from>
    <xdr:to>
      <xdr:col>1</xdr:col>
      <xdr:colOff>495300</xdr:colOff>
      <xdr:row>106</xdr:row>
      <xdr:rowOff>38100</xdr:rowOff>
    </xdr:to>
    <xdr:sp macro="" textlink="">
      <xdr:nvSpPr>
        <xdr:cNvPr id="759" name="Text Box 856">
          <a:extLst>
            <a:ext uri="{FF2B5EF4-FFF2-40B4-BE49-F238E27FC236}">
              <a16:creationId xmlns:a16="http://schemas.microsoft.com/office/drawing/2014/main" id="{00000000-0008-0000-0200-0000F7020000}"/>
            </a:ext>
          </a:extLst>
        </xdr:cNvPr>
        <xdr:cNvSpPr txBox="1">
          <a:spLocks noChangeArrowheads="1"/>
        </xdr:cNvSpPr>
      </xdr:nvSpPr>
      <xdr:spPr bwMode="auto">
        <a:xfrm>
          <a:off x="1619250" y="1003173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106</xdr:row>
      <xdr:rowOff>0</xdr:rowOff>
    </xdr:from>
    <xdr:to>
      <xdr:col>1</xdr:col>
      <xdr:colOff>495300</xdr:colOff>
      <xdr:row>106</xdr:row>
      <xdr:rowOff>38100</xdr:rowOff>
    </xdr:to>
    <xdr:sp macro="" textlink="">
      <xdr:nvSpPr>
        <xdr:cNvPr id="760" name="Text Box 857">
          <a:extLst>
            <a:ext uri="{FF2B5EF4-FFF2-40B4-BE49-F238E27FC236}">
              <a16:creationId xmlns:a16="http://schemas.microsoft.com/office/drawing/2014/main" id="{00000000-0008-0000-0200-0000F8020000}"/>
            </a:ext>
          </a:extLst>
        </xdr:cNvPr>
        <xdr:cNvSpPr txBox="1">
          <a:spLocks noChangeArrowheads="1"/>
        </xdr:cNvSpPr>
      </xdr:nvSpPr>
      <xdr:spPr bwMode="auto">
        <a:xfrm>
          <a:off x="1619250" y="1003173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106</xdr:row>
      <xdr:rowOff>0</xdr:rowOff>
    </xdr:from>
    <xdr:to>
      <xdr:col>1</xdr:col>
      <xdr:colOff>495300</xdr:colOff>
      <xdr:row>106</xdr:row>
      <xdr:rowOff>28576</xdr:rowOff>
    </xdr:to>
    <xdr:sp macro="" textlink="">
      <xdr:nvSpPr>
        <xdr:cNvPr id="761" name="Text Box 858">
          <a:extLst>
            <a:ext uri="{FF2B5EF4-FFF2-40B4-BE49-F238E27FC236}">
              <a16:creationId xmlns:a16="http://schemas.microsoft.com/office/drawing/2014/main" id="{00000000-0008-0000-0200-0000F9020000}"/>
            </a:ext>
          </a:extLst>
        </xdr:cNvPr>
        <xdr:cNvSpPr txBox="1">
          <a:spLocks noChangeArrowheads="1"/>
        </xdr:cNvSpPr>
      </xdr:nvSpPr>
      <xdr:spPr bwMode="auto">
        <a:xfrm>
          <a:off x="1619250" y="1004982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106</xdr:row>
      <xdr:rowOff>0</xdr:rowOff>
    </xdr:from>
    <xdr:to>
      <xdr:col>1</xdr:col>
      <xdr:colOff>495300</xdr:colOff>
      <xdr:row>106</xdr:row>
      <xdr:rowOff>38100</xdr:rowOff>
    </xdr:to>
    <xdr:sp macro="" textlink="">
      <xdr:nvSpPr>
        <xdr:cNvPr id="762" name="Text Box 859">
          <a:extLst>
            <a:ext uri="{FF2B5EF4-FFF2-40B4-BE49-F238E27FC236}">
              <a16:creationId xmlns:a16="http://schemas.microsoft.com/office/drawing/2014/main" id="{00000000-0008-0000-0200-0000FA020000}"/>
            </a:ext>
          </a:extLst>
        </xdr:cNvPr>
        <xdr:cNvSpPr txBox="1">
          <a:spLocks noChangeArrowheads="1"/>
        </xdr:cNvSpPr>
      </xdr:nvSpPr>
      <xdr:spPr bwMode="auto">
        <a:xfrm>
          <a:off x="1619250" y="1003173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106</xdr:row>
      <xdr:rowOff>0</xdr:rowOff>
    </xdr:from>
    <xdr:to>
      <xdr:col>1</xdr:col>
      <xdr:colOff>495300</xdr:colOff>
      <xdr:row>106</xdr:row>
      <xdr:rowOff>38100</xdr:rowOff>
    </xdr:to>
    <xdr:sp macro="" textlink="">
      <xdr:nvSpPr>
        <xdr:cNvPr id="763" name="Text Box 860">
          <a:extLst>
            <a:ext uri="{FF2B5EF4-FFF2-40B4-BE49-F238E27FC236}">
              <a16:creationId xmlns:a16="http://schemas.microsoft.com/office/drawing/2014/main" id="{00000000-0008-0000-0200-0000FB020000}"/>
            </a:ext>
          </a:extLst>
        </xdr:cNvPr>
        <xdr:cNvSpPr txBox="1">
          <a:spLocks noChangeArrowheads="1"/>
        </xdr:cNvSpPr>
      </xdr:nvSpPr>
      <xdr:spPr bwMode="auto">
        <a:xfrm>
          <a:off x="1619250" y="1003173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106</xdr:row>
      <xdr:rowOff>0</xdr:rowOff>
    </xdr:from>
    <xdr:to>
      <xdr:col>1</xdr:col>
      <xdr:colOff>495300</xdr:colOff>
      <xdr:row>106</xdr:row>
      <xdr:rowOff>28576</xdr:rowOff>
    </xdr:to>
    <xdr:sp macro="" textlink="">
      <xdr:nvSpPr>
        <xdr:cNvPr id="764" name="Text Box 861">
          <a:extLst>
            <a:ext uri="{FF2B5EF4-FFF2-40B4-BE49-F238E27FC236}">
              <a16:creationId xmlns:a16="http://schemas.microsoft.com/office/drawing/2014/main" id="{00000000-0008-0000-0200-0000FC020000}"/>
            </a:ext>
          </a:extLst>
        </xdr:cNvPr>
        <xdr:cNvSpPr txBox="1">
          <a:spLocks noChangeArrowheads="1"/>
        </xdr:cNvSpPr>
      </xdr:nvSpPr>
      <xdr:spPr bwMode="auto">
        <a:xfrm>
          <a:off x="1619250" y="1004982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106</xdr:row>
      <xdr:rowOff>0</xdr:rowOff>
    </xdr:from>
    <xdr:to>
      <xdr:col>1</xdr:col>
      <xdr:colOff>495300</xdr:colOff>
      <xdr:row>106</xdr:row>
      <xdr:rowOff>38100</xdr:rowOff>
    </xdr:to>
    <xdr:sp macro="" textlink="">
      <xdr:nvSpPr>
        <xdr:cNvPr id="765" name="Text Box 862">
          <a:extLst>
            <a:ext uri="{FF2B5EF4-FFF2-40B4-BE49-F238E27FC236}">
              <a16:creationId xmlns:a16="http://schemas.microsoft.com/office/drawing/2014/main" id="{00000000-0008-0000-0200-0000FD020000}"/>
            </a:ext>
          </a:extLst>
        </xdr:cNvPr>
        <xdr:cNvSpPr txBox="1">
          <a:spLocks noChangeArrowheads="1"/>
        </xdr:cNvSpPr>
      </xdr:nvSpPr>
      <xdr:spPr bwMode="auto">
        <a:xfrm>
          <a:off x="1619250" y="1003173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106</xdr:row>
      <xdr:rowOff>0</xdr:rowOff>
    </xdr:from>
    <xdr:to>
      <xdr:col>1</xdr:col>
      <xdr:colOff>495300</xdr:colOff>
      <xdr:row>106</xdr:row>
      <xdr:rowOff>38100</xdr:rowOff>
    </xdr:to>
    <xdr:sp macro="" textlink="">
      <xdr:nvSpPr>
        <xdr:cNvPr id="766" name="Text Box 863">
          <a:extLst>
            <a:ext uri="{FF2B5EF4-FFF2-40B4-BE49-F238E27FC236}">
              <a16:creationId xmlns:a16="http://schemas.microsoft.com/office/drawing/2014/main" id="{00000000-0008-0000-0200-0000FE020000}"/>
            </a:ext>
          </a:extLst>
        </xdr:cNvPr>
        <xdr:cNvSpPr txBox="1">
          <a:spLocks noChangeArrowheads="1"/>
        </xdr:cNvSpPr>
      </xdr:nvSpPr>
      <xdr:spPr bwMode="auto">
        <a:xfrm>
          <a:off x="1619250" y="1003173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106</xdr:row>
      <xdr:rowOff>0</xdr:rowOff>
    </xdr:from>
    <xdr:to>
      <xdr:col>1</xdr:col>
      <xdr:colOff>495300</xdr:colOff>
      <xdr:row>106</xdr:row>
      <xdr:rowOff>28576</xdr:rowOff>
    </xdr:to>
    <xdr:sp macro="" textlink="">
      <xdr:nvSpPr>
        <xdr:cNvPr id="767" name="Text Box 864">
          <a:extLst>
            <a:ext uri="{FF2B5EF4-FFF2-40B4-BE49-F238E27FC236}">
              <a16:creationId xmlns:a16="http://schemas.microsoft.com/office/drawing/2014/main" id="{00000000-0008-0000-0200-0000FF020000}"/>
            </a:ext>
          </a:extLst>
        </xdr:cNvPr>
        <xdr:cNvSpPr txBox="1">
          <a:spLocks noChangeArrowheads="1"/>
        </xdr:cNvSpPr>
      </xdr:nvSpPr>
      <xdr:spPr bwMode="auto">
        <a:xfrm>
          <a:off x="1619250" y="1004982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106</xdr:row>
      <xdr:rowOff>0</xdr:rowOff>
    </xdr:from>
    <xdr:to>
      <xdr:col>1</xdr:col>
      <xdr:colOff>495300</xdr:colOff>
      <xdr:row>106</xdr:row>
      <xdr:rowOff>38100</xdr:rowOff>
    </xdr:to>
    <xdr:sp macro="" textlink="">
      <xdr:nvSpPr>
        <xdr:cNvPr id="768" name="Text Box 865">
          <a:extLst>
            <a:ext uri="{FF2B5EF4-FFF2-40B4-BE49-F238E27FC236}">
              <a16:creationId xmlns:a16="http://schemas.microsoft.com/office/drawing/2014/main" id="{00000000-0008-0000-0200-000000030000}"/>
            </a:ext>
          </a:extLst>
        </xdr:cNvPr>
        <xdr:cNvSpPr txBox="1">
          <a:spLocks noChangeArrowheads="1"/>
        </xdr:cNvSpPr>
      </xdr:nvSpPr>
      <xdr:spPr bwMode="auto">
        <a:xfrm>
          <a:off x="1619250" y="909828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106</xdr:row>
      <xdr:rowOff>0</xdr:rowOff>
    </xdr:from>
    <xdr:to>
      <xdr:col>1</xdr:col>
      <xdr:colOff>495300</xdr:colOff>
      <xdr:row>106</xdr:row>
      <xdr:rowOff>38100</xdr:rowOff>
    </xdr:to>
    <xdr:sp macro="" textlink="">
      <xdr:nvSpPr>
        <xdr:cNvPr id="769" name="Text Box 866">
          <a:extLst>
            <a:ext uri="{FF2B5EF4-FFF2-40B4-BE49-F238E27FC236}">
              <a16:creationId xmlns:a16="http://schemas.microsoft.com/office/drawing/2014/main" id="{00000000-0008-0000-0200-000001030000}"/>
            </a:ext>
          </a:extLst>
        </xdr:cNvPr>
        <xdr:cNvSpPr txBox="1">
          <a:spLocks noChangeArrowheads="1"/>
        </xdr:cNvSpPr>
      </xdr:nvSpPr>
      <xdr:spPr bwMode="auto">
        <a:xfrm>
          <a:off x="1619250" y="909828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106</xdr:row>
      <xdr:rowOff>0</xdr:rowOff>
    </xdr:from>
    <xdr:to>
      <xdr:col>1</xdr:col>
      <xdr:colOff>495300</xdr:colOff>
      <xdr:row>106</xdr:row>
      <xdr:rowOff>28576</xdr:rowOff>
    </xdr:to>
    <xdr:sp macro="" textlink="">
      <xdr:nvSpPr>
        <xdr:cNvPr id="770" name="Text Box 867">
          <a:extLst>
            <a:ext uri="{FF2B5EF4-FFF2-40B4-BE49-F238E27FC236}">
              <a16:creationId xmlns:a16="http://schemas.microsoft.com/office/drawing/2014/main" id="{00000000-0008-0000-0200-000002030000}"/>
            </a:ext>
          </a:extLst>
        </xdr:cNvPr>
        <xdr:cNvSpPr txBox="1">
          <a:spLocks noChangeArrowheads="1"/>
        </xdr:cNvSpPr>
      </xdr:nvSpPr>
      <xdr:spPr bwMode="auto">
        <a:xfrm>
          <a:off x="1619250" y="911637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106</xdr:row>
      <xdr:rowOff>0</xdr:rowOff>
    </xdr:from>
    <xdr:to>
      <xdr:col>1</xdr:col>
      <xdr:colOff>495300</xdr:colOff>
      <xdr:row>106</xdr:row>
      <xdr:rowOff>38100</xdr:rowOff>
    </xdr:to>
    <xdr:sp macro="" textlink="">
      <xdr:nvSpPr>
        <xdr:cNvPr id="771" name="Text Box 868">
          <a:extLst>
            <a:ext uri="{FF2B5EF4-FFF2-40B4-BE49-F238E27FC236}">
              <a16:creationId xmlns:a16="http://schemas.microsoft.com/office/drawing/2014/main" id="{00000000-0008-0000-0200-000003030000}"/>
            </a:ext>
          </a:extLst>
        </xdr:cNvPr>
        <xdr:cNvSpPr txBox="1">
          <a:spLocks noChangeArrowheads="1"/>
        </xdr:cNvSpPr>
      </xdr:nvSpPr>
      <xdr:spPr bwMode="auto">
        <a:xfrm>
          <a:off x="1619250" y="913161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106</xdr:row>
      <xdr:rowOff>0</xdr:rowOff>
    </xdr:from>
    <xdr:to>
      <xdr:col>1</xdr:col>
      <xdr:colOff>495300</xdr:colOff>
      <xdr:row>106</xdr:row>
      <xdr:rowOff>38100</xdr:rowOff>
    </xdr:to>
    <xdr:sp macro="" textlink="">
      <xdr:nvSpPr>
        <xdr:cNvPr id="772" name="Text Box 869">
          <a:extLst>
            <a:ext uri="{FF2B5EF4-FFF2-40B4-BE49-F238E27FC236}">
              <a16:creationId xmlns:a16="http://schemas.microsoft.com/office/drawing/2014/main" id="{00000000-0008-0000-0200-000004030000}"/>
            </a:ext>
          </a:extLst>
        </xdr:cNvPr>
        <xdr:cNvSpPr txBox="1">
          <a:spLocks noChangeArrowheads="1"/>
        </xdr:cNvSpPr>
      </xdr:nvSpPr>
      <xdr:spPr bwMode="auto">
        <a:xfrm>
          <a:off x="1619250" y="913161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106</xdr:row>
      <xdr:rowOff>0</xdr:rowOff>
    </xdr:from>
    <xdr:to>
      <xdr:col>1</xdr:col>
      <xdr:colOff>495300</xdr:colOff>
      <xdr:row>106</xdr:row>
      <xdr:rowOff>38100</xdr:rowOff>
    </xdr:to>
    <xdr:sp macro="" textlink="">
      <xdr:nvSpPr>
        <xdr:cNvPr id="773" name="Text Box 870">
          <a:extLst>
            <a:ext uri="{FF2B5EF4-FFF2-40B4-BE49-F238E27FC236}">
              <a16:creationId xmlns:a16="http://schemas.microsoft.com/office/drawing/2014/main" id="{00000000-0008-0000-0200-000005030000}"/>
            </a:ext>
          </a:extLst>
        </xdr:cNvPr>
        <xdr:cNvSpPr txBox="1">
          <a:spLocks noChangeArrowheads="1"/>
        </xdr:cNvSpPr>
      </xdr:nvSpPr>
      <xdr:spPr bwMode="auto">
        <a:xfrm>
          <a:off x="1619250" y="913161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oneCellAnchor>
    <xdr:from>
      <xdr:col>1</xdr:col>
      <xdr:colOff>495300</xdr:colOff>
      <xdr:row>107</xdr:row>
      <xdr:rowOff>0</xdr:rowOff>
    </xdr:from>
    <xdr:ext cx="0" cy="38100"/>
    <xdr:sp macro="" textlink="">
      <xdr:nvSpPr>
        <xdr:cNvPr id="775" name="Text Box 101">
          <a:extLst>
            <a:ext uri="{FF2B5EF4-FFF2-40B4-BE49-F238E27FC236}">
              <a16:creationId xmlns:a16="http://schemas.microsoft.com/office/drawing/2014/main" id="{00000000-0008-0000-0200-000007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107</xdr:row>
      <xdr:rowOff>0</xdr:rowOff>
    </xdr:from>
    <xdr:ext cx="0" cy="38100"/>
    <xdr:sp macro="" textlink="">
      <xdr:nvSpPr>
        <xdr:cNvPr id="776" name="Text Box 102">
          <a:extLst>
            <a:ext uri="{FF2B5EF4-FFF2-40B4-BE49-F238E27FC236}">
              <a16:creationId xmlns:a16="http://schemas.microsoft.com/office/drawing/2014/main" id="{00000000-0008-0000-0200-000008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107</xdr:row>
      <xdr:rowOff>0</xdr:rowOff>
    </xdr:from>
    <xdr:ext cx="95250" cy="19050"/>
    <xdr:sp macro="" textlink="">
      <xdr:nvSpPr>
        <xdr:cNvPr id="777" name="Text Box 103">
          <a:extLst>
            <a:ext uri="{FF2B5EF4-FFF2-40B4-BE49-F238E27FC236}">
              <a16:creationId xmlns:a16="http://schemas.microsoft.com/office/drawing/2014/main" id="{00000000-0008-0000-0200-000009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107</xdr:row>
      <xdr:rowOff>0</xdr:rowOff>
    </xdr:from>
    <xdr:ext cx="95250" cy="19050"/>
    <xdr:sp macro="" textlink="">
      <xdr:nvSpPr>
        <xdr:cNvPr id="778" name="Text Box 104">
          <a:extLst>
            <a:ext uri="{FF2B5EF4-FFF2-40B4-BE49-F238E27FC236}">
              <a16:creationId xmlns:a16="http://schemas.microsoft.com/office/drawing/2014/main" id="{00000000-0008-0000-0200-00000A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107</xdr:row>
      <xdr:rowOff>0</xdr:rowOff>
    </xdr:from>
    <xdr:ext cx="95250" cy="19050"/>
    <xdr:sp macro="" textlink="">
      <xdr:nvSpPr>
        <xdr:cNvPr id="779" name="Text Box 105">
          <a:extLst>
            <a:ext uri="{FF2B5EF4-FFF2-40B4-BE49-F238E27FC236}">
              <a16:creationId xmlns:a16="http://schemas.microsoft.com/office/drawing/2014/main" id="{00000000-0008-0000-0200-00000B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107</xdr:row>
      <xdr:rowOff>0</xdr:rowOff>
    </xdr:from>
    <xdr:ext cx="95250" cy="19050"/>
    <xdr:sp macro="" textlink="">
      <xdr:nvSpPr>
        <xdr:cNvPr id="780" name="Text Box 106">
          <a:extLst>
            <a:ext uri="{FF2B5EF4-FFF2-40B4-BE49-F238E27FC236}">
              <a16:creationId xmlns:a16="http://schemas.microsoft.com/office/drawing/2014/main" id="{00000000-0008-0000-0200-00000C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107</xdr:row>
      <xdr:rowOff>0</xdr:rowOff>
    </xdr:from>
    <xdr:ext cx="95250" cy="19050"/>
    <xdr:sp macro="" textlink="">
      <xdr:nvSpPr>
        <xdr:cNvPr id="781" name="Text Box 107">
          <a:extLst>
            <a:ext uri="{FF2B5EF4-FFF2-40B4-BE49-F238E27FC236}">
              <a16:creationId xmlns:a16="http://schemas.microsoft.com/office/drawing/2014/main" id="{00000000-0008-0000-0200-00000D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107</xdr:row>
      <xdr:rowOff>0</xdr:rowOff>
    </xdr:from>
    <xdr:ext cx="95250" cy="19050"/>
    <xdr:sp macro="" textlink="">
      <xdr:nvSpPr>
        <xdr:cNvPr id="782" name="Text Box 108">
          <a:extLst>
            <a:ext uri="{FF2B5EF4-FFF2-40B4-BE49-F238E27FC236}">
              <a16:creationId xmlns:a16="http://schemas.microsoft.com/office/drawing/2014/main" id="{00000000-0008-0000-0200-00000E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107</xdr:row>
      <xdr:rowOff>0</xdr:rowOff>
    </xdr:from>
    <xdr:ext cx="95250" cy="19050"/>
    <xdr:sp macro="" textlink="">
      <xdr:nvSpPr>
        <xdr:cNvPr id="783" name="Text Box 109">
          <a:extLst>
            <a:ext uri="{FF2B5EF4-FFF2-40B4-BE49-F238E27FC236}">
              <a16:creationId xmlns:a16="http://schemas.microsoft.com/office/drawing/2014/main" id="{00000000-0008-0000-0200-00000F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107</xdr:row>
      <xdr:rowOff>0</xdr:rowOff>
    </xdr:from>
    <xdr:ext cx="95250" cy="19050"/>
    <xdr:sp macro="" textlink="">
      <xdr:nvSpPr>
        <xdr:cNvPr id="784" name="Text Box 110">
          <a:extLst>
            <a:ext uri="{FF2B5EF4-FFF2-40B4-BE49-F238E27FC236}">
              <a16:creationId xmlns:a16="http://schemas.microsoft.com/office/drawing/2014/main" id="{00000000-0008-0000-0200-000010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107</xdr:row>
      <xdr:rowOff>0</xdr:rowOff>
    </xdr:from>
    <xdr:ext cx="95250" cy="19050"/>
    <xdr:sp macro="" textlink="">
      <xdr:nvSpPr>
        <xdr:cNvPr id="785" name="Text Box 111">
          <a:extLst>
            <a:ext uri="{FF2B5EF4-FFF2-40B4-BE49-F238E27FC236}">
              <a16:creationId xmlns:a16="http://schemas.microsoft.com/office/drawing/2014/main" id="{00000000-0008-0000-0200-000011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107</xdr:row>
      <xdr:rowOff>0</xdr:rowOff>
    </xdr:from>
    <xdr:ext cx="95250" cy="19050"/>
    <xdr:sp macro="" textlink="">
      <xdr:nvSpPr>
        <xdr:cNvPr id="786" name="Text Box 112">
          <a:extLst>
            <a:ext uri="{FF2B5EF4-FFF2-40B4-BE49-F238E27FC236}">
              <a16:creationId xmlns:a16="http://schemas.microsoft.com/office/drawing/2014/main" id="{00000000-0008-0000-0200-000012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107</xdr:row>
      <xdr:rowOff>0</xdr:rowOff>
    </xdr:from>
    <xdr:ext cx="95250" cy="19050"/>
    <xdr:sp macro="" textlink="">
      <xdr:nvSpPr>
        <xdr:cNvPr id="787" name="Text Box 113">
          <a:extLst>
            <a:ext uri="{FF2B5EF4-FFF2-40B4-BE49-F238E27FC236}">
              <a16:creationId xmlns:a16="http://schemas.microsoft.com/office/drawing/2014/main" id="{00000000-0008-0000-0200-000013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107</xdr:row>
      <xdr:rowOff>0</xdr:rowOff>
    </xdr:from>
    <xdr:ext cx="95250" cy="19050"/>
    <xdr:sp macro="" textlink="">
      <xdr:nvSpPr>
        <xdr:cNvPr id="788" name="Text Box 114">
          <a:extLst>
            <a:ext uri="{FF2B5EF4-FFF2-40B4-BE49-F238E27FC236}">
              <a16:creationId xmlns:a16="http://schemas.microsoft.com/office/drawing/2014/main" id="{00000000-0008-0000-0200-000014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107</xdr:row>
      <xdr:rowOff>0</xdr:rowOff>
    </xdr:from>
    <xdr:ext cx="95250" cy="19050"/>
    <xdr:sp macro="" textlink="">
      <xdr:nvSpPr>
        <xdr:cNvPr id="789" name="Text Box 115">
          <a:extLst>
            <a:ext uri="{FF2B5EF4-FFF2-40B4-BE49-F238E27FC236}">
              <a16:creationId xmlns:a16="http://schemas.microsoft.com/office/drawing/2014/main" id="{00000000-0008-0000-0200-000015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107</xdr:row>
      <xdr:rowOff>0</xdr:rowOff>
    </xdr:from>
    <xdr:ext cx="95250" cy="19050"/>
    <xdr:sp macro="" textlink="">
      <xdr:nvSpPr>
        <xdr:cNvPr id="790" name="Text Box 116">
          <a:extLst>
            <a:ext uri="{FF2B5EF4-FFF2-40B4-BE49-F238E27FC236}">
              <a16:creationId xmlns:a16="http://schemas.microsoft.com/office/drawing/2014/main" id="{00000000-0008-0000-0200-000016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107</xdr:row>
      <xdr:rowOff>0</xdr:rowOff>
    </xdr:from>
    <xdr:ext cx="95250" cy="19050"/>
    <xdr:sp macro="" textlink="">
      <xdr:nvSpPr>
        <xdr:cNvPr id="791" name="Text Box 117">
          <a:extLst>
            <a:ext uri="{FF2B5EF4-FFF2-40B4-BE49-F238E27FC236}">
              <a16:creationId xmlns:a16="http://schemas.microsoft.com/office/drawing/2014/main" id="{00000000-0008-0000-0200-000017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107</xdr:row>
      <xdr:rowOff>0</xdr:rowOff>
    </xdr:from>
    <xdr:ext cx="95250" cy="19050"/>
    <xdr:sp macro="" textlink="">
      <xdr:nvSpPr>
        <xdr:cNvPr id="792" name="Text Box 118">
          <a:extLst>
            <a:ext uri="{FF2B5EF4-FFF2-40B4-BE49-F238E27FC236}">
              <a16:creationId xmlns:a16="http://schemas.microsoft.com/office/drawing/2014/main" id="{00000000-0008-0000-0200-000018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107</xdr:row>
      <xdr:rowOff>0</xdr:rowOff>
    </xdr:from>
    <xdr:ext cx="95250" cy="19050"/>
    <xdr:sp macro="" textlink="">
      <xdr:nvSpPr>
        <xdr:cNvPr id="793" name="Text Box 119">
          <a:extLst>
            <a:ext uri="{FF2B5EF4-FFF2-40B4-BE49-F238E27FC236}">
              <a16:creationId xmlns:a16="http://schemas.microsoft.com/office/drawing/2014/main" id="{00000000-0008-0000-0200-000019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107</xdr:row>
      <xdr:rowOff>0</xdr:rowOff>
    </xdr:from>
    <xdr:ext cx="95250" cy="19050"/>
    <xdr:sp macro="" textlink="">
      <xdr:nvSpPr>
        <xdr:cNvPr id="794" name="Text Box 120">
          <a:extLst>
            <a:ext uri="{FF2B5EF4-FFF2-40B4-BE49-F238E27FC236}">
              <a16:creationId xmlns:a16="http://schemas.microsoft.com/office/drawing/2014/main" id="{00000000-0008-0000-0200-00001A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107</xdr:row>
      <xdr:rowOff>0</xdr:rowOff>
    </xdr:from>
    <xdr:ext cx="95250" cy="19050"/>
    <xdr:sp macro="" textlink="">
      <xdr:nvSpPr>
        <xdr:cNvPr id="795" name="Text Box 121">
          <a:extLst>
            <a:ext uri="{FF2B5EF4-FFF2-40B4-BE49-F238E27FC236}">
              <a16:creationId xmlns:a16="http://schemas.microsoft.com/office/drawing/2014/main" id="{00000000-0008-0000-0200-00001B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107</xdr:row>
      <xdr:rowOff>0</xdr:rowOff>
    </xdr:from>
    <xdr:ext cx="95250" cy="19050"/>
    <xdr:sp macro="" textlink="">
      <xdr:nvSpPr>
        <xdr:cNvPr id="796" name="Text Box 122">
          <a:extLst>
            <a:ext uri="{FF2B5EF4-FFF2-40B4-BE49-F238E27FC236}">
              <a16:creationId xmlns:a16="http://schemas.microsoft.com/office/drawing/2014/main" id="{00000000-0008-0000-0200-00001C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107</xdr:row>
      <xdr:rowOff>0</xdr:rowOff>
    </xdr:from>
    <xdr:ext cx="95250" cy="19050"/>
    <xdr:sp macro="" textlink="">
      <xdr:nvSpPr>
        <xdr:cNvPr id="797" name="Text Box 123">
          <a:extLst>
            <a:ext uri="{FF2B5EF4-FFF2-40B4-BE49-F238E27FC236}">
              <a16:creationId xmlns:a16="http://schemas.microsoft.com/office/drawing/2014/main" id="{00000000-0008-0000-0200-00001D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107</xdr:row>
      <xdr:rowOff>0</xdr:rowOff>
    </xdr:from>
    <xdr:ext cx="95250" cy="19050"/>
    <xdr:sp macro="" textlink="">
      <xdr:nvSpPr>
        <xdr:cNvPr id="798" name="Text Box 124">
          <a:extLst>
            <a:ext uri="{FF2B5EF4-FFF2-40B4-BE49-F238E27FC236}">
              <a16:creationId xmlns:a16="http://schemas.microsoft.com/office/drawing/2014/main" id="{00000000-0008-0000-0200-00001E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107</xdr:row>
      <xdr:rowOff>0</xdr:rowOff>
    </xdr:from>
    <xdr:ext cx="95250" cy="19050"/>
    <xdr:sp macro="" textlink="">
      <xdr:nvSpPr>
        <xdr:cNvPr id="799" name="Text Box 125">
          <a:extLst>
            <a:ext uri="{FF2B5EF4-FFF2-40B4-BE49-F238E27FC236}">
              <a16:creationId xmlns:a16="http://schemas.microsoft.com/office/drawing/2014/main" id="{00000000-0008-0000-0200-00001F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107</xdr:row>
      <xdr:rowOff>0</xdr:rowOff>
    </xdr:from>
    <xdr:ext cx="95250" cy="19050"/>
    <xdr:sp macro="" textlink="">
      <xdr:nvSpPr>
        <xdr:cNvPr id="800" name="Text Box 126">
          <a:extLst>
            <a:ext uri="{FF2B5EF4-FFF2-40B4-BE49-F238E27FC236}">
              <a16:creationId xmlns:a16="http://schemas.microsoft.com/office/drawing/2014/main" id="{00000000-0008-0000-0200-000020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107</xdr:row>
      <xdr:rowOff>0</xdr:rowOff>
    </xdr:from>
    <xdr:ext cx="95250" cy="19050"/>
    <xdr:sp macro="" textlink="">
      <xdr:nvSpPr>
        <xdr:cNvPr id="801" name="Text Box 127">
          <a:extLst>
            <a:ext uri="{FF2B5EF4-FFF2-40B4-BE49-F238E27FC236}">
              <a16:creationId xmlns:a16="http://schemas.microsoft.com/office/drawing/2014/main" id="{00000000-0008-0000-0200-000021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107</xdr:row>
      <xdr:rowOff>0</xdr:rowOff>
    </xdr:from>
    <xdr:ext cx="95250" cy="19050"/>
    <xdr:sp macro="" textlink="">
      <xdr:nvSpPr>
        <xdr:cNvPr id="802" name="Text Box 128">
          <a:extLst>
            <a:ext uri="{FF2B5EF4-FFF2-40B4-BE49-F238E27FC236}">
              <a16:creationId xmlns:a16="http://schemas.microsoft.com/office/drawing/2014/main" id="{00000000-0008-0000-0200-000022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107</xdr:row>
      <xdr:rowOff>0</xdr:rowOff>
    </xdr:from>
    <xdr:ext cx="95250" cy="19050"/>
    <xdr:sp macro="" textlink="">
      <xdr:nvSpPr>
        <xdr:cNvPr id="803" name="Text Box 129">
          <a:extLst>
            <a:ext uri="{FF2B5EF4-FFF2-40B4-BE49-F238E27FC236}">
              <a16:creationId xmlns:a16="http://schemas.microsoft.com/office/drawing/2014/main" id="{00000000-0008-0000-0200-000023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107</xdr:row>
      <xdr:rowOff>0</xdr:rowOff>
    </xdr:from>
    <xdr:ext cx="0" cy="162204"/>
    <xdr:sp macro="" textlink="">
      <xdr:nvSpPr>
        <xdr:cNvPr id="804" name="Text Box 130">
          <a:extLst>
            <a:ext uri="{FF2B5EF4-FFF2-40B4-BE49-F238E27FC236}">
              <a16:creationId xmlns:a16="http://schemas.microsoft.com/office/drawing/2014/main" id="{00000000-0008-0000-0200-000024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16220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107</xdr:row>
      <xdr:rowOff>0</xdr:rowOff>
    </xdr:from>
    <xdr:ext cx="0" cy="28573"/>
    <xdr:sp macro="" textlink="">
      <xdr:nvSpPr>
        <xdr:cNvPr id="805" name="Text Box 131">
          <a:extLst>
            <a:ext uri="{FF2B5EF4-FFF2-40B4-BE49-F238E27FC236}">
              <a16:creationId xmlns:a16="http://schemas.microsoft.com/office/drawing/2014/main" id="{00000000-0008-0000-0200-000025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107</xdr:row>
      <xdr:rowOff>0</xdr:rowOff>
    </xdr:from>
    <xdr:ext cx="0" cy="38100"/>
    <xdr:sp macro="" textlink="">
      <xdr:nvSpPr>
        <xdr:cNvPr id="806" name="Text Box 132">
          <a:extLst>
            <a:ext uri="{FF2B5EF4-FFF2-40B4-BE49-F238E27FC236}">
              <a16:creationId xmlns:a16="http://schemas.microsoft.com/office/drawing/2014/main" id="{00000000-0008-0000-0200-000026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107</xdr:row>
      <xdr:rowOff>0</xdr:rowOff>
    </xdr:from>
    <xdr:ext cx="0" cy="38100"/>
    <xdr:sp macro="" textlink="">
      <xdr:nvSpPr>
        <xdr:cNvPr id="807" name="Text Box 133">
          <a:extLst>
            <a:ext uri="{FF2B5EF4-FFF2-40B4-BE49-F238E27FC236}">
              <a16:creationId xmlns:a16="http://schemas.microsoft.com/office/drawing/2014/main" id="{00000000-0008-0000-0200-000027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107</xdr:row>
      <xdr:rowOff>0</xdr:rowOff>
    </xdr:from>
    <xdr:ext cx="0" cy="28575"/>
    <xdr:sp macro="" textlink="">
      <xdr:nvSpPr>
        <xdr:cNvPr id="808" name="Text Box 134">
          <a:extLst>
            <a:ext uri="{FF2B5EF4-FFF2-40B4-BE49-F238E27FC236}">
              <a16:creationId xmlns:a16="http://schemas.microsoft.com/office/drawing/2014/main" id="{00000000-0008-0000-0200-000028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107</xdr:row>
      <xdr:rowOff>0</xdr:rowOff>
    </xdr:from>
    <xdr:ext cx="0" cy="38100"/>
    <xdr:sp macro="" textlink="">
      <xdr:nvSpPr>
        <xdr:cNvPr id="809" name="Text Box 135">
          <a:extLst>
            <a:ext uri="{FF2B5EF4-FFF2-40B4-BE49-F238E27FC236}">
              <a16:creationId xmlns:a16="http://schemas.microsoft.com/office/drawing/2014/main" id="{00000000-0008-0000-0200-000029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107</xdr:row>
      <xdr:rowOff>0</xdr:rowOff>
    </xdr:from>
    <xdr:ext cx="0" cy="38100"/>
    <xdr:sp macro="" textlink="">
      <xdr:nvSpPr>
        <xdr:cNvPr id="810" name="Text Box 136">
          <a:extLst>
            <a:ext uri="{FF2B5EF4-FFF2-40B4-BE49-F238E27FC236}">
              <a16:creationId xmlns:a16="http://schemas.microsoft.com/office/drawing/2014/main" id="{00000000-0008-0000-0200-00002A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107</xdr:row>
      <xdr:rowOff>0</xdr:rowOff>
    </xdr:from>
    <xdr:ext cx="0" cy="28573"/>
    <xdr:sp macro="" textlink="">
      <xdr:nvSpPr>
        <xdr:cNvPr id="811" name="Text Box 137">
          <a:extLst>
            <a:ext uri="{FF2B5EF4-FFF2-40B4-BE49-F238E27FC236}">
              <a16:creationId xmlns:a16="http://schemas.microsoft.com/office/drawing/2014/main" id="{00000000-0008-0000-0200-00002B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107</xdr:row>
      <xdr:rowOff>0</xdr:rowOff>
    </xdr:from>
    <xdr:ext cx="0" cy="38100"/>
    <xdr:sp macro="" textlink="">
      <xdr:nvSpPr>
        <xdr:cNvPr id="812" name="Text Box 138">
          <a:extLst>
            <a:ext uri="{FF2B5EF4-FFF2-40B4-BE49-F238E27FC236}">
              <a16:creationId xmlns:a16="http://schemas.microsoft.com/office/drawing/2014/main" id="{00000000-0008-0000-0200-00002C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107</xdr:row>
      <xdr:rowOff>0</xdr:rowOff>
    </xdr:from>
    <xdr:ext cx="0" cy="38100"/>
    <xdr:sp macro="" textlink="">
      <xdr:nvSpPr>
        <xdr:cNvPr id="813" name="Text Box 139">
          <a:extLst>
            <a:ext uri="{FF2B5EF4-FFF2-40B4-BE49-F238E27FC236}">
              <a16:creationId xmlns:a16="http://schemas.microsoft.com/office/drawing/2014/main" id="{00000000-0008-0000-0200-00002D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107</xdr:row>
      <xdr:rowOff>0</xdr:rowOff>
    </xdr:from>
    <xdr:ext cx="0" cy="28575"/>
    <xdr:sp macro="" textlink="">
      <xdr:nvSpPr>
        <xdr:cNvPr id="814" name="Text Box 140">
          <a:extLst>
            <a:ext uri="{FF2B5EF4-FFF2-40B4-BE49-F238E27FC236}">
              <a16:creationId xmlns:a16="http://schemas.microsoft.com/office/drawing/2014/main" id="{00000000-0008-0000-0200-00002E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107</xdr:row>
      <xdr:rowOff>0</xdr:rowOff>
    </xdr:from>
    <xdr:ext cx="0" cy="38100"/>
    <xdr:sp macro="" textlink="">
      <xdr:nvSpPr>
        <xdr:cNvPr id="815" name="Text Box 141">
          <a:extLst>
            <a:ext uri="{FF2B5EF4-FFF2-40B4-BE49-F238E27FC236}">
              <a16:creationId xmlns:a16="http://schemas.microsoft.com/office/drawing/2014/main" id="{00000000-0008-0000-0200-00002F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107</xdr:row>
      <xdr:rowOff>0</xdr:rowOff>
    </xdr:from>
    <xdr:ext cx="0" cy="38100"/>
    <xdr:sp macro="" textlink="">
      <xdr:nvSpPr>
        <xdr:cNvPr id="816" name="Text Box 142">
          <a:extLst>
            <a:ext uri="{FF2B5EF4-FFF2-40B4-BE49-F238E27FC236}">
              <a16:creationId xmlns:a16="http://schemas.microsoft.com/office/drawing/2014/main" id="{00000000-0008-0000-0200-000030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107</xdr:row>
      <xdr:rowOff>0</xdr:rowOff>
    </xdr:from>
    <xdr:ext cx="0" cy="28573"/>
    <xdr:sp macro="" textlink="">
      <xdr:nvSpPr>
        <xdr:cNvPr id="817" name="Text Box 143">
          <a:extLst>
            <a:ext uri="{FF2B5EF4-FFF2-40B4-BE49-F238E27FC236}">
              <a16:creationId xmlns:a16="http://schemas.microsoft.com/office/drawing/2014/main" id="{00000000-0008-0000-0200-000031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107</xdr:row>
      <xdr:rowOff>0</xdr:rowOff>
    </xdr:from>
    <xdr:ext cx="0" cy="38100"/>
    <xdr:sp macro="" textlink="">
      <xdr:nvSpPr>
        <xdr:cNvPr id="818" name="Text Box 144">
          <a:extLst>
            <a:ext uri="{FF2B5EF4-FFF2-40B4-BE49-F238E27FC236}">
              <a16:creationId xmlns:a16="http://schemas.microsoft.com/office/drawing/2014/main" id="{00000000-0008-0000-0200-000032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107</xdr:row>
      <xdr:rowOff>0</xdr:rowOff>
    </xdr:from>
    <xdr:ext cx="0" cy="38100"/>
    <xdr:sp macro="" textlink="">
      <xdr:nvSpPr>
        <xdr:cNvPr id="819" name="Text Box 145">
          <a:extLst>
            <a:ext uri="{FF2B5EF4-FFF2-40B4-BE49-F238E27FC236}">
              <a16:creationId xmlns:a16="http://schemas.microsoft.com/office/drawing/2014/main" id="{00000000-0008-0000-0200-000033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107</xdr:row>
      <xdr:rowOff>0</xdr:rowOff>
    </xdr:from>
    <xdr:ext cx="0" cy="28575"/>
    <xdr:sp macro="" textlink="">
      <xdr:nvSpPr>
        <xdr:cNvPr id="820" name="Text Box 146">
          <a:extLst>
            <a:ext uri="{FF2B5EF4-FFF2-40B4-BE49-F238E27FC236}">
              <a16:creationId xmlns:a16="http://schemas.microsoft.com/office/drawing/2014/main" id="{00000000-0008-0000-0200-000034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107</xdr:row>
      <xdr:rowOff>0</xdr:rowOff>
    </xdr:from>
    <xdr:ext cx="0" cy="28574"/>
    <xdr:sp macro="" textlink="">
      <xdr:nvSpPr>
        <xdr:cNvPr id="821" name="Text Box 147">
          <a:extLst>
            <a:ext uri="{FF2B5EF4-FFF2-40B4-BE49-F238E27FC236}">
              <a16:creationId xmlns:a16="http://schemas.microsoft.com/office/drawing/2014/main" id="{00000000-0008-0000-0200-000035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107</xdr:row>
      <xdr:rowOff>0</xdr:rowOff>
    </xdr:from>
    <xdr:ext cx="0" cy="38100"/>
    <xdr:sp macro="" textlink="">
      <xdr:nvSpPr>
        <xdr:cNvPr id="822" name="Text Box 148">
          <a:extLst>
            <a:ext uri="{FF2B5EF4-FFF2-40B4-BE49-F238E27FC236}">
              <a16:creationId xmlns:a16="http://schemas.microsoft.com/office/drawing/2014/main" id="{00000000-0008-0000-0200-000036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107</xdr:row>
      <xdr:rowOff>0</xdr:rowOff>
    </xdr:from>
    <xdr:ext cx="0" cy="38100"/>
    <xdr:sp macro="" textlink="">
      <xdr:nvSpPr>
        <xdr:cNvPr id="823" name="Text Box 149">
          <a:extLst>
            <a:ext uri="{FF2B5EF4-FFF2-40B4-BE49-F238E27FC236}">
              <a16:creationId xmlns:a16="http://schemas.microsoft.com/office/drawing/2014/main" id="{00000000-0008-0000-0200-000037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107</xdr:row>
      <xdr:rowOff>0</xdr:rowOff>
    </xdr:from>
    <xdr:ext cx="0" cy="28576"/>
    <xdr:sp macro="" textlink="">
      <xdr:nvSpPr>
        <xdr:cNvPr id="824" name="Text Box 150">
          <a:extLst>
            <a:ext uri="{FF2B5EF4-FFF2-40B4-BE49-F238E27FC236}">
              <a16:creationId xmlns:a16="http://schemas.microsoft.com/office/drawing/2014/main" id="{00000000-0008-0000-0200-000038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107</xdr:row>
      <xdr:rowOff>0</xdr:rowOff>
    </xdr:from>
    <xdr:ext cx="0" cy="38100"/>
    <xdr:sp macro="" textlink="">
      <xdr:nvSpPr>
        <xdr:cNvPr id="825" name="Text Box 151">
          <a:extLst>
            <a:ext uri="{FF2B5EF4-FFF2-40B4-BE49-F238E27FC236}">
              <a16:creationId xmlns:a16="http://schemas.microsoft.com/office/drawing/2014/main" id="{00000000-0008-0000-0200-000039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107</xdr:row>
      <xdr:rowOff>0</xdr:rowOff>
    </xdr:from>
    <xdr:ext cx="0" cy="38100"/>
    <xdr:sp macro="" textlink="">
      <xdr:nvSpPr>
        <xdr:cNvPr id="826" name="Text Box 152">
          <a:extLst>
            <a:ext uri="{FF2B5EF4-FFF2-40B4-BE49-F238E27FC236}">
              <a16:creationId xmlns:a16="http://schemas.microsoft.com/office/drawing/2014/main" id="{00000000-0008-0000-0200-00003A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107</xdr:row>
      <xdr:rowOff>0</xdr:rowOff>
    </xdr:from>
    <xdr:ext cx="0" cy="28574"/>
    <xdr:sp macro="" textlink="">
      <xdr:nvSpPr>
        <xdr:cNvPr id="827" name="Text Box 153">
          <a:extLst>
            <a:ext uri="{FF2B5EF4-FFF2-40B4-BE49-F238E27FC236}">
              <a16:creationId xmlns:a16="http://schemas.microsoft.com/office/drawing/2014/main" id="{00000000-0008-0000-0200-00003B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107</xdr:row>
      <xdr:rowOff>0</xdr:rowOff>
    </xdr:from>
    <xdr:ext cx="0" cy="38100"/>
    <xdr:sp macro="" textlink="">
      <xdr:nvSpPr>
        <xdr:cNvPr id="828" name="Text Box 154">
          <a:extLst>
            <a:ext uri="{FF2B5EF4-FFF2-40B4-BE49-F238E27FC236}">
              <a16:creationId xmlns:a16="http://schemas.microsoft.com/office/drawing/2014/main" id="{00000000-0008-0000-0200-00003C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107</xdr:row>
      <xdr:rowOff>0</xdr:rowOff>
    </xdr:from>
    <xdr:ext cx="0" cy="38100"/>
    <xdr:sp macro="" textlink="">
      <xdr:nvSpPr>
        <xdr:cNvPr id="829" name="Text Box 155">
          <a:extLst>
            <a:ext uri="{FF2B5EF4-FFF2-40B4-BE49-F238E27FC236}">
              <a16:creationId xmlns:a16="http://schemas.microsoft.com/office/drawing/2014/main" id="{00000000-0008-0000-0200-00003D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107</xdr:row>
      <xdr:rowOff>0</xdr:rowOff>
    </xdr:from>
    <xdr:ext cx="0" cy="28576"/>
    <xdr:sp macro="" textlink="">
      <xdr:nvSpPr>
        <xdr:cNvPr id="830" name="Text Box 156">
          <a:extLst>
            <a:ext uri="{FF2B5EF4-FFF2-40B4-BE49-F238E27FC236}">
              <a16:creationId xmlns:a16="http://schemas.microsoft.com/office/drawing/2014/main" id="{00000000-0008-0000-0200-00003E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107</xdr:row>
      <xdr:rowOff>0</xdr:rowOff>
    </xdr:from>
    <xdr:ext cx="0" cy="38100"/>
    <xdr:sp macro="" textlink="">
      <xdr:nvSpPr>
        <xdr:cNvPr id="831" name="Text Box 157">
          <a:extLst>
            <a:ext uri="{FF2B5EF4-FFF2-40B4-BE49-F238E27FC236}">
              <a16:creationId xmlns:a16="http://schemas.microsoft.com/office/drawing/2014/main" id="{00000000-0008-0000-0200-00003F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107</xdr:row>
      <xdr:rowOff>0</xdr:rowOff>
    </xdr:from>
    <xdr:ext cx="0" cy="38100"/>
    <xdr:sp macro="" textlink="">
      <xdr:nvSpPr>
        <xdr:cNvPr id="832" name="Text Box 158">
          <a:extLst>
            <a:ext uri="{FF2B5EF4-FFF2-40B4-BE49-F238E27FC236}">
              <a16:creationId xmlns:a16="http://schemas.microsoft.com/office/drawing/2014/main" id="{00000000-0008-0000-0200-000040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107</xdr:row>
      <xdr:rowOff>0</xdr:rowOff>
    </xdr:from>
    <xdr:ext cx="0" cy="28574"/>
    <xdr:sp macro="" textlink="">
      <xdr:nvSpPr>
        <xdr:cNvPr id="833" name="Text Box 159">
          <a:extLst>
            <a:ext uri="{FF2B5EF4-FFF2-40B4-BE49-F238E27FC236}">
              <a16:creationId xmlns:a16="http://schemas.microsoft.com/office/drawing/2014/main" id="{00000000-0008-0000-0200-000041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107</xdr:row>
      <xdr:rowOff>0</xdr:rowOff>
    </xdr:from>
    <xdr:ext cx="0" cy="38100"/>
    <xdr:sp macro="" textlink="">
      <xdr:nvSpPr>
        <xdr:cNvPr id="834" name="Text Box 160">
          <a:extLst>
            <a:ext uri="{FF2B5EF4-FFF2-40B4-BE49-F238E27FC236}">
              <a16:creationId xmlns:a16="http://schemas.microsoft.com/office/drawing/2014/main" id="{00000000-0008-0000-0200-000042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107</xdr:row>
      <xdr:rowOff>0</xdr:rowOff>
    </xdr:from>
    <xdr:ext cx="0" cy="38100"/>
    <xdr:sp macro="" textlink="">
      <xdr:nvSpPr>
        <xdr:cNvPr id="835" name="Text Box 161">
          <a:extLst>
            <a:ext uri="{FF2B5EF4-FFF2-40B4-BE49-F238E27FC236}">
              <a16:creationId xmlns:a16="http://schemas.microsoft.com/office/drawing/2014/main" id="{00000000-0008-0000-0200-000043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107</xdr:row>
      <xdr:rowOff>0</xdr:rowOff>
    </xdr:from>
    <xdr:ext cx="0" cy="28576"/>
    <xdr:sp macro="" textlink="">
      <xdr:nvSpPr>
        <xdr:cNvPr id="836" name="Text Box 162">
          <a:extLst>
            <a:ext uri="{FF2B5EF4-FFF2-40B4-BE49-F238E27FC236}">
              <a16:creationId xmlns:a16="http://schemas.microsoft.com/office/drawing/2014/main" id="{00000000-0008-0000-0200-000044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107</xdr:row>
      <xdr:rowOff>0</xdr:rowOff>
    </xdr:from>
    <xdr:ext cx="0" cy="28575"/>
    <xdr:sp macro="" textlink="">
      <xdr:nvSpPr>
        <xdr:cNvPr id="837" name="Text Box 163">
          <a:extLst>
            <a:ext uri="{FF2B5EF4-FFF2-40B4-BE49-F238E27FC236}">
              <a16:creationId xmlns:a16="http://schemas.microsoft.com/office/drawing/2014/main" id="{00000000-0008-0000-0200-000045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107</xdr:row>
      <xdr:rowOff>0</xdr:rowOff>
    </xdr:from>
    <xdr:ext cx="0" cy="38100"/>
    <xdr:sp macro="" textlink="">
      <xdr:nvSpPr>
        <xdr:cNvPr id="838" name="Text Box 164">
          <a:extLst>
            <a:ext uri="{FF2B5EF4-FFF2-40B4-BE49-F238E27FC236}">
              <a16:creationId xmlns:a16="http://schemas.microsoft.com/office/drawing/2014/main" id="{00000000-0008-0000-0200-000046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107</xdr:row>
      <xdr:rowOff>0</xdr:rowOff>
    </xdr:from>
    <xdr:ext cx="0" cy="38100"/>
    <xdr:sp macro="" textlink="">
      <xdr:nvSpPr>
        <xdr:cNvPr id="839" name="Text Box 165">
          <a:extLst>
            <a:ext uri="{FF2B5EF4-FFF2-40B4-BE49-F238E27FC236}">
              <a16:creationId xmlns:a16="http://schemas.microsoft.com/office/drawing/2014/main" id="{00000000-0008-0000-0200-000047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107</xdr:row>
      <xdr:rowOff>0</xdr:rowOff>
    </xdr:from>
    <xdr:ext cx="0" cy="28576"/>
    <xdr:sp macro="" textlink="">
      <xdr:nvSpPr>
        <xdr:cNvPr id="840" name="Text Box 166">
          <a:extLst>
            <a:ext uri="{FF2B5EF4-FFF2-40B4-BE49-F238E27FC236}">
              <a16:creationId xmlns:a16="http://schemas.microsoft.com/office/drawing/2014/main" id="{00000000-0008-0000-0200-000048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107</xdr:row>
      <xdr:rowOff>0</xdr:rowOff>
    </xdr:from>
    <xdr:ext cx="0" cy="38100"/>
    <xdr:sp macro="" textlink="">
      <xdr:nvSpPr>
        <xdr:cNvPr id="841" name="Text Box 167">
          <a:extLst>
            <a:ext uri="{FF2B5EF4-FFF2-40B4-BE49-F238E27FC236}">
              <a16:creationId xmlns:a16="http://schemas.microsoft.com/office/drawing/2014/main" id="{00000000-0008-0000-0200-000049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107</xdr:row>
      <xdr:rowOff>0</xdr:rowOff>
    </xdr:from>
    <xdr:ext cx="0" cy="38100"/>
    <xdr:sp macro="" textlink="">
      <xdr:nvSpPr>
        <xdr:cNvPr id="842" name="Text Box 168">
          <a:extLst>
            <a:ext uri="{FF2B5EF4-FFF2-40B4-BE49-F238E27FC236}">
              <a16:creationId xmlns:a16="http://schemas.microsoft.com/office/drawing/2014/main" id="{00000000-0008-0000-0200-00004A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107</xdr:row>
      <xdr:rowOff>0</xdr:rowOff>
    </xdr:from>
    <xdr:ext cx="0" cy="28575"/>
    <xdr:sp macro="" textlink="">
      <xdr:nvSpPr>
        <xdr:cNvPr id="843" name="Text Box 169">
          <a:extLst>
            <a:ext uri="{FF2B5EF4-FFF2-40B4-BE49-F238E27FC236}">
              <a16:creationId xmlns:a16="http://schemas.microsoft.com/office/drawing/2014/main" id="{00000000-0008-0000-0200-00004B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107</xdr:row>
      <xdr:rowOff>0</xdr:rowOff>
    </xdr:from>
    <xdr:ext cx="0" cy="38100"/>
    <xdr:sp macro="" textlink="">
      <xdr:nvSpPr>
        <xdr:cNvPr id="844" name="Text Box 170">
          <a:extLst>
            <a:ext uri="{FF2B5EF4-FFF2-40B4-BE49-F238E27FC236}">
              <a16:creationId xmlns:a16="http://schemas.microsoft.com/office/drawing/2014/main" id="{00000000-0008-0000-0200-00004C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107</xdr:row>
      <xdr:rowOff>0</xdr:rowOff>
    </xdr:from>
    <xdr:ext cx="0" cy="38100"/>
    <xdr:sp macro="" textlink="">
      <xdr:nvSpPr>
        <xdr:cNvPr id="845" name="Text Box 171">
          <a:extLst>
            <a:ext uri="{FF2B5EF4-FFF2-40B4-BE49-F238E27FC236}">
              <a16:creationId xmlns:a16="http://schemas.microsoft.com/office/drawing/2014/main" id="{00000000-0008-0000-0200-00004D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107</xdr:row>
      <xdr:rowOff>0</xdr:rowOff>
    </xdr:from>
    <xdr:ext cx="0" cy="28576"/>
    <xdr:sp macro="" textlink="">
      <xdr:nvSpPr>
        <xdr:cNvPr id="846" name="Text Box 172">
          <a:extLst>
            <a:ext uri="{FF2B5EF4-FFF2-40B4-BE49-F238E27FC236}">
              <a16:creationId xmlns:a16="http://schemas.microsoft.com/office/drawing/2014/main" id="{00000000-0008-0000-0200-00004E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107</xdr:row>
      <xdr:rowOff>0</xdr:rowOff>
    </xdr:from>
    <xdr:ext cx="0" cy="38100"/>
    <xdr:sp macro="" textlink="">
      <xdr:nvSpPr>
        <xdr:cNvPr id="847" name="Text Box 173">
          <a:extLst>
            <a:ext uri="{FF2B5EF4-FFF2-40B4-BE49-F238E27FC236}">
              <a16:creationId xmlns:a16="http://schemas.microsoft.com/office/drawing/2014/main" id="{00000000-0008-0000-0200-00004F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107</xdr:row>
      <xdr:rowOff>0</xdr:rowOff>
    </xdr:from>
    <xdr:ext cx="0" cy="38100"/>
    <xdr:sp macro="" textlink="">
      <xdr:nvSpPr>
        <xdr:cNvPr id="848" name="Text Box 174">
          <a:extLst>
            <a:ext uri="{FF2B5EF4-FFF2-40B4-BE49-F238E27FC236}">
              <a16:creationId xmlns:a16="http://schemas.microsoft.com/office/drawing/2014/main" id="{00000000-0008-0000-0200-000050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107</xdr:row>
      <xdr:rowOff>0</xdr:rowOff>
    </xdr:from>
    <xdr:ext cx="0" cy="28575"/>
    <xdr:sp macro="" textlink="">
      <xdr:nvSpPr>
        <xdr:cNvPr id="849" name="Text Box 175">
          <a:extLst>
            <a:ext uri="{FF2B5EF4-FFF2-40B4-BE49-F238E27FC236}">
              <a16:creationId xmlns:a16="http://schemas.microsoft.com/office/drawing/2014/main" id="{00000000-0008-0000-0200-000051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107</xdr:row>
      <xdr:rowOff>0</xdr:rowOff>
    </xdr:from>
    <xdr:ext cx="0" cy="38100"/>
    <xdr:sp macro="" textlink="">
      <xdr:nvSpPr>
        <xdr:cNvPr id="850" name="Text Box 176">
          <a:extLst>
            <a:ext uri="{FF2B5EF4-FFF2-40B4-BE49-F238E27FC236}">
              <a16:creationId xmlns:a16="http://schemas.microsoft.com/office/drawing/2014/main" id="{00000000-0008-0000-0200-000052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107</xdr:row>
      <xdr:rowOff>0</xdr:rowOff>
    </xdr:from>
    <xdr:ext cx="0" cy="38100"/>
    <xdr:sp macro="" textlink="">
      <xdr:nvSpPr>
        <xdr:cNvPr id="851" name="Text Box 177">
          <a:extLst>
            <a:ext uri="{FF2B5EF4-FFF2-40B4-BE49-F238E27FC236}">
              <a16:creationId xmlns:a16="http://schemas.microsoft.com/office/drawing/2014/main" id="{00000000-0008-0000-0200-000053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107</xdr:row>
      <xdr:rowOff>0</xdr:rowOff>
    </xdr:from>
    <xdr:ext cx="0" cy="28576"/>
    <xdr:sp macro="" textlink="">
      <xdr:nvSpPr>
        <xdr:cNvPr id="852" name="Text Box 178">
          <a:extLst>
            <a:ext uri="{FF2B5EF4-FFF2-40B4-BE49-F238E27FC236}">
              <a16:creationId xmlns:a16="http://schemas.microsoft.com/office/drawing/2014/main" id="{00000000-0008-0000-0200-000054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107</xdr:row>
      <xdr:rowOff>0</xdr:rowOff>
    </xdr:from>
    <xdr:ext cx="0" cy="38100"/>
    <xdr:sp macro="" textlink="">
      <xdr:nvSpPr>
        <xdr:cNvPr id="853" name="Text Box 179">
          <a:extLst>
            <a:ext uri="{FF2B5EF4-FFF2-40B4-BE49-F238E27FC236}">
              <a16:creationId xmlns:a16="http://schemas.microsoft.com/office/drawing/2014/main" id="{00000000-0008-0000-0200-000055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107</xdr:row>
      <xdr:rowOff>0</xdr:rowOff>
    </xdr:from>
    <xdr:ext cx="0" cy="38100"/>
    <xdr:sp macro="" textlink="">
      <xdr:nvSpPr>
        <xdr:cNvPr id="854" name="Text Box 180">
          <a:extLst>
            <a:ext uri="{FF2B5EF4-FFF2-40B4-BE49-F238E27FC236}">
              <a16:creationId xmlns:a16="http://schemas.microsoft.com/office/drawing/2014/main" id="{00000000-0008-0000-0200-000056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107</xdr:row>
      <xdr:rowOff>0</xdr:rowOff>
    </xdr:from>
    <xdr:ext cx="95250" cy="19050"/>
    <xdr:sp macro="" textlink="">
      <xdr:nvSpPr>
        <xdr:cNvPr id="855" name="Text Box 181">
          <a:extLst>
            <a:ext uri="{FF2B5EF4-FFF2-40B4-BE49-F238E27FC236}">
              <a16:creationId xmlns:a16="http://schemas.microsoft.com/office/drawing/2014/main" id="{00000000-0008-0000-0200-000057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107</xdr:row>
      <xdr:rowOff>0</xdr:rowOff>
    </xdr:from>
    <xdr:ext cx="95250" cy="19050"/>
    <xdr:sp macro="" textlink="">
      <xdr:nvSpPr>
        <xdr:cNvPr id="856" name="Text Box 182">
          <a:extLst>
            <a:ext uri="{FF2B5EF4-FFF2-40B4-BE49-F238E27FC236}">
              <a16:creationId xmlns:a16="http://schemas.microsoft.com/office/drawing/2014/main" id="{00000000-0008-0000-0200-000058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107</xdr:row>
      <xdr:rowOff>0</xdr:rowOff>
    </xdr:from>
    <xdr:ext cx="95250" cy="19050"/>
    <xdr:sp macro="" textlink="">
      <xdr:nvSpPr>
        <xdr:cNvPr id="857" name="Text Box 183">
          <a:extLst>
            <a:ext uri="{FF2B5EF4-FFF2-40B4-BE49-F238E27FC236}">
              <a16:creationId xmlns:a16="http://schemas.microsoft.com/office/drawing/2014/main" id="{00000000-0008-0000-0200-000059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107</xdr:row>
      <xdr:rowOff>0</xdr:rowOff>
    </xdr:from>
    <xdr:ext cx="95250" cy="19050"/>
    <xdr:sp macro="" textlink="">
      <xdr:nvSpPr>
        <xdr:cNvPr id="858" name="Text Box 184">
          <a:extLst>
            <a:ext uri="{FF2B5EF4-FFF2-40B4-BE49-F238E27FC236}">
              <a16:creationId xmlns:a16="http://schemas.microsoft.com/office/drawing/2014/main" id="{00000000-0008-0000-0200-00005A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107</xdr:row>
      <xdr:rowOff>0</xdr:rowOff>
    </xdr:from>
    <xdr:ext cx="95250" cy="19050"/>
    <xdr:sp macro="" textlink="">
      <xdr:nvSpPr>
        <xdr:cNvPr id="859" name="Text Box 185">
          <a:extLst>
            <a:ext uri="{FF2B5EF4-FFF2-40B4-BE49-F238E27FC236}">
              <a16:creationId xmlns:a16="http://schemas.microsoft.com/office/drawing/2014/main" id="{00000000-0008-0000-0200-00005B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107</xdr:row>
      <xdr:rowOff>0</xdr:rowOff>
    </xdr:from>
    <xdr:ext cx="95250" cy="19050"/>
    <xdr:sp macro="" textlink="">
      <xdr:nvSpPr>
        <xdr:cNvPr id="860" name="Text Box 186">
          <a:extLst>
            <a:ext uri="{FF2B5EF4-FFF2-40B4-BE49-F238E27FC236}">
              <a16:creationId xmlns:a16="http://schemas.microsoft.com/office/drawing/2014/main" id="{00000000-0008-0000-0200-00005C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107</xdr:row>
      <xdr:rowOff>0</xdr:rowOff>
    </xdr:from>
    <xdr:ext cx="95250" cy="19050"/>
    <xdr:sp macro="" textlink="">
      <xdr:nvSpPr>
        <xdr:cNvPr id="861" name="Text Box 187">
          <a:extLst>
            <a:ext uri="{FF2B5EF4-FFF2-40B4-BE49-F238E27FC236}">
              <a16:creationId xmlns:a16="http://schemas.microsoft.com/office/drawing/2014/main" id="{00000000-0008-0000-0200-00005D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107</xdr:row>
      <xdr:rowOff>0</xdr:rowOff>
    </xdr:from>
    <xdr:ext cx="95250" cy="19050"/>
    <xdr:sp macro="" textlink="">
      <xdr:nvSpPr>
        <xdr:cNvPr id="862" name="Text Box 188">
          <a:extLst>
            <a:ext uri="{FF2B5EF4-FFF2-40B4-BE49-F238E27FC236}">
              <a16:creationId xmlns:a16="http://schemas.microsoft.com/office/drawing/2014/main" id="{00000000-0008-0000-0200-00005E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107</xdr:row>
      <xdr:rowOff>0</xdr:rowOff>
    </xdr:from>
    <xdr:ext cx="95250" cy="19050"/>
    <xdr:sp macro="" textlink="">
      <xdr:nvSpPr>
        <xdr:cNvPr id="863" name="Text Box 189">
          <a:extLst>
            <a:ext uri="{FF2B5EF4-FFF2-40B4-BE49-F238E27FC236}">
              <a16:creationId xmlns:a16="http://schemas.microsoft.com/office/drawing/2014/main" id="{00000000-0008-0000-0200-00005F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107</xdr:row>
      <xdr:rowOff>0</xdr:rowOff>
    </xdr:from>
    <xdr:ext cx="95250" cy="19050"/>
    <xdr:sp macro="" textlink="">
      <xdr:nvSpPr>
        <xdr:cNvPr id="864" name="Text Box 190">
          <a:extLst>
            <a:ext uri="{FF2B5EF4-FFF2-40B4-BE49-F238E27FC236}">
              <a16:creationId xmlns:a16="http://schemas.microsoft.com/office/drawing/2014/main" id="{00000000-0008-0000-0200-000060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107</xdr:row>
      <xdr:rowOff>0</xdr:rowOff>
    </xdr:from>
    <xdr:ext cx="95250" cy="19050"/>
    <xdr:sp macro="" textlink="">
      <xdr:nvSpPr>
        <xdr:cNvPr id="865" name="Text Box 191">
          <a:extLst>
            <a:ext uri="{FF2B5EF4-FFF2-40B4-BE49-F238E27FC236}">
              <a16:creationId xmlns:a16="http://schemas.microsoft.com/office/drawing/2014/main" id="{00000000-0008-0000-0200-000061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107</xdr:row>
      <xdr:rowOff>0</xdr:rowOff>
    </xdr:from>
    <xdr:ext cx="95250" cy="19050"/>
    <xdr:sp macro="" textlink="">
      <xdr:nvSpPr>
        <xdr:cNvPr id="866" name="Text Box 192">
          <a:extLst>
            <a:ext uri="{FF2B5EF4-FFF2-40B4-BE49-F238E27FC236}">
              <a16:creationId xmlns:a16="http://schemas.microsoft.com/office/drawing/2014/main" id="{00000000-0008-0000-0200-000062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107</xdr:row>
      <xdr:rowOff>0</xdr:rowOff>
    </xdr:from>
    <xdr:ext cx="95250" cy="19050"/>
    <xdr:sp macro="" textlink="">
      <xdr:nvSpPr>
        <xdr:cNvPr id="867" name="Text Box 193">
          <a:extLst>
            <a:ext uri="{FF2B5EF4-FFF2-40B4-BE49-F238E27FC236}">
              <a16:creationId xmlns:a16="http://schemas.microsoft.com/office/drawing/2014/main" id="{00000000-0008-0000-0200-000063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107</xdr:row>
      <xdr:rowOff>0</xdr:rowOff>
    </xdr:from>
    <xdr:ext cx="95250" cy="19050"/>
    <xdr:sp macro="" textlink="">
      <xdr:nvSpPr>
        <xdr:cNvPr id="868" name="Text Box 194">
          <a:extLst>
            <a:ext uri="{FF2B5EF4-FFF2-40B4-BE49-F238E27FC236}">
              <a16:creationId xmlns:a16="http://schemas.microsoft.com/office/drawing/2014/main" id="{00000000-0008-0000-0200-000064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107</xdr:row>
      <xdr:rowOff>0</xdr:rowOff>
    </xdr:from>
    <xdr:ext cx="95250" cy="19050"/>
    <xdr:sp macro="" textlink="">
      <xdr:nvSpPr>
        <xdr:cNvPr id="869" name="Text Box 195">
          <a:extLst>
            <a:ext uri="{FF2B5EF4-FFF2-40B4-BE49-F238E27FC236}">
              <a16:creationId xmlns:a16="http://schemas.microsoft.com/office/drawing/2014/main" id="{00000000-0008-0000-0200-000065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107</xdr:row>
      <xdr:rowOff>0</xdr:rowOff>
    </xdr:from>
    <xdr:ext cx="95250" cy="19050"/>
    <xdr:sp macro="" textlink="">
      <xdr:nvSpPr>
        <xdr:cNvPr id="870" name="Text Box 196">
          <a:extLst>
            <a:ext uri="{FF2B5EF4-FFF2-40B4-BE49-F238E27FC236}">
              <a16:creationId xmlns:a16="http://schemas.microsoft.com/office/drawing/2014/main" id="{00000000-0008-0000-0200-000066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107</xdr:row>
      <xdr:rowOff>0</xdr:rowOff>
    </xdr:from>
    <xdr:ext cx="95250" cy="19050"/>
    <xdr:sp macro="" textlink="">
      <xdr:nvSpPr>
        <xdr:cNvPr id="871" name="Text Box 197">
          <a:extLst>
            <a:ext uri="{FF2B5EF4-FFF2-40B4-BE49-F238E27FC236}">
              <a16:creationId xmlns:a16="http://schemas.microsoft.com/office/drawing/2014/main" id="{00000000-0008-0000-0200-000067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107</xdr:row>
      <xdr:rowOff>0</xdr:rowOff>
    </xdr:from>
    <xdr:ext cx="95250" cy="19050"/>
    <xdr:sp macro="" textlink="">
      <xdr:nvSpPr>
        <xdr:cNvPr id="872" name="Text Box 198">
          <a:extLst>
            <a:ext uri="{FF2B5EF4-FFF2-40B4-BE49-F238E27FC236}">
              <a16:creationId xmlns:a16="http://schemas.microsoft.com/office/drawing/2014/main" id="{00000000-0008-0000-0200-000068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107</xdr:row>
      <xdr:rowOff>0</xdr:rowOff>
    </xdr:from>
    <xdr:ext cx="95250" cy="19050"/>
    <xdr:sp macro="" textlink="">
      <xdr:nvSpPr>
        <xdr:cNvPr id="873" name="Text Box 199">
          <a:extLst>
            <a:ext uri="{FF2B5EF4-FFF2-40B4-BE49-F238E27FC236}">
              <a16:creationId xmlns:a16="http://schemas.microsoft.com/office/drawing/2014/main" id="{00000000-0008-0000-0200-000069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107</xdr:row>
      <xdr:rowOff>0</xdr:rowOff>
    </xdr:from>
    <xdr:ext cx="95250" cy="19050"/>
    <xdr:sp macro="" textlink="">
      <xdr:nvSpPr>
        <xdr:cNvPr id="874" name="Text Box 200">
          <a:extLst>
            <a:ext uri="{FF2B5EF4-FFF2-40B4-BE49-F238E27FC236}">
              <a16:creationId xmlns:a16="http://schemas.microsoft.com/office/drawing/2014/main" id="{00000000-0008-0000-0200-00006A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107</xdr:row>
      <xdr:rowOff>0</xdr:rowOff>
    </xdr:from>
    <xdr:ext cx="95250" cy="19050"/>
    <xdr:sp macro="" textlink="">
      <xdr:nvSpPr>
        <xdr:cNvPr id="875" name="Text Box 201">
          <a:extLst>
            <a:ext uri="{FF2B5EF4-FFF2-40B4-BE49-F238E27FC236}">
              <a16:creationId xmlns:a16="http://schemas.microsoft.com/office/drawing/2014/main" id="{00000000-0008-0000-0200-00006B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107</xdr:row>
      <xdr:rowOff>0</xdr:rowOff>
    </xdr:from>
    <xdr:ext cx="95250" cy="19050"/>
    <xdr:sp macro="" textlink="">
      <xdr:nvSpPr>
        <xdr:cNvPr id="876" name="Text Box 202">
          <a:extLst>
            <a:ext uri="{FF2B5EF4-FFF2-40B4-BE49-F238E27FC236}">
              <a16:creationId xmlns:a16="http://schemas.microsoft.com/office/drawing/2014/main" id="{00000000-0008-0000-0200-00006C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107</xdr:row>
      <xdr:rowOff>0</xdr:rowOff>
    </xdr:from>
    <xdr:ext cx="95250" cy="19050"/>
    <xdr:sp macro="" textlink="">
      <xdr:nvSpPr>
        <xdr:cNvPr id="877" name="Text Box 203">
          <a:extLst>
            <a:ext uri="{FF2B5EF4-FFF2-40B4-BE49-F238E27FC236}">
              <a16:creationId xmlns:a16="http://schemas.microsoft.com/office/drawing/2014/main" id="{00000000-0008-0000-0200-00006D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107</xdr:row>
      <xdr:rowOff>0</xdr:rowOff>
    </xdr:from>
    <xdr:ext cx="95250" cy="19050"/>
    <xdr:sp macro="" textlink="">
      <xdr:nvSpPr>
        <xdr:cNvPr id="878" name="Text Box 204">
          <a:extLst>
            <a:ext uri="{FF2B5EF4-FFF2-40B4-BE49-F238E27FC236}">
              <a16:creationId xmlns:a16="http://schemas.microsoft.com/office/drawing/2014/main" id="{00000000-0008-0000-0200-00006E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107</xdr:row>
      <xdr:rowOff>0</xdr:rowOff>
    </xdr:from>
    <xdr:ext cx="95250" cy="19050"/>
    <xdr:sp macro="" textlink="">
      <xdr:nvSpPr>
        <xdr:cNvPr id="879" name="Text Box 205">
          <a:extLst>
            <a:ext uri="{FF2B5EF4-FFF2-40B4-BE49-F238E27FC236}">
              <a16:creationId xmlns:a16="http://schemas.microsoft.com/office/drawing/2014/main" id="{00000000-0008-0000-0200-00006F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107</xdr:row>
      <xdr:rowOff>0</xdr:rowOff>
    </xdr:from>
    <xdr:ext cx="95250" cy="19050"/>
    <xdr:sp macro="" textlink="">
      <xdr:nvSpPr>
        <xdr:cNvPr id="880" name="Text Box 206">
          <a:extLst>
            <a:ext uri="{FF2B5EF4-FFF2-40B4-BE49-F238E27FC236}">
              <a16:creationId xmlns:a16="http://schemas.microsoft.com/office/drawing/2014/main" id="{00000000-0008-0000-0200-000070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107</xdr:row>
      <xdr:rowOff>0</xdr:rowOff>
    </xdr:from>
    <xdr:ext cx="95250" cy="19050"/>
    <xdr:sp macro="" textlink="">
      <xdr:nvSpPr>
        <xdr:cNvPr id="881" name="Text Box 207">
          <a:extLst>
            <a:ext uri="{FF2B5EF4-FFF2-40B4-BE49-F238E27FC236}">
              <a16:creationId xmlns:a16="http://schemas.microsoft.com/office/drawing/2014/main" id="{00000000-0008-0000-0200-000071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107</xdr:row>
      <xdr:rowOff>0</xdr:rowOff>
    </xdr:from>
    <xdr:ext cx="0" cy="28573"/>
    <xdr:sp macro="" textlink="">
      <xdr:nvSpPr>
        <xdr:cNvPr id="882" name="Text Box 208">
          <a:extLst>
            <a:ext uri="{FF2B5EF4-FFF2-40B4-BE49-F238E27FC236}">
              <a16:creationId xmlns:a16="http://schemas.microsoft.com/office/drawing/2014/main" id="{00000000-0008-0000-0200-000072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107</xdr:row>
      <xdr:rowOff>0</xdr:rowOff>
    </xdr:from>
    <xdr:ext cx="0" cy="28575"/>
    <xdr:sp macro="" textlink="">
      <xdr:nvSpPr>
        <xdr:cNvPr id="883" name="Text Box 209">
          <a:extLst>
            <a:ext uri="{FF2B5EF4-FFF2-40B4-BE49-F238E27FC236}">
              <a16:creationId xmlns:a16="http://schemas.microsoft.com/office/drawing/2014/main" id="{00000000-0008-0000-0200-000073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107</xdr:row>
      <xdr:rowOff>0</xdr:rowOff>
    </xdr:from>
    <xdr:ext cx="0" cy="38100"/>
    <xdr:sp macro="" textlink="">
      <xdr:nvSpPr>
        <xdr:cNvPr id="884" name="Text Box 210">
          <a:extLst>
            <a:ext uri="{FF2B5EF4-FFF2-40B4-BE49-F238E27FC236}">
              <a16:creationId xmlns:a16="http://schemas.microsoft.com/office/drawing/2014/main" id="{00000000-0008-0000-0200-000074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107</xdr:row>
      <xdr:rowOff>0</xdr:rowOff>
    </xdr:from>
    <xdr:ext cx="0" cy="38100"/>
    <xdr:sp macro="" textlink="">
      <xdr:nvSpPr>
        <xdr:cNvPr id="885" name="Text Box 211">
          <a:extLst>
            <a:ext uri="{FF2B5EF4-FFF2-40B4-BE49-F238E27FC236}">
              <a16:creationId xmlns:a16="http://schemas.microsoft.com/office/drawing/2014/main" id="{00000000-0008-0000-0200-000075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107</xdr:row>
      <xdr:rowOff>0</xdr:rowOff>
    </xdr:from>
    <xdr:ext cx="0" cy="28575"/>
    <xdr:sp macro="" textlink="">
      <xdr:nvSpPr>
        <xdr:cNvPr id="886" name="Text Box 212">
          <a:extLst>
            <a:ext uri="{FF2B5EF4-FFF2-40B4-BE49-F238E27FC236}">
              <a16:creationId xmlns:a16="http://schemas.microsoft.com/office/drawing/2014/main" id="{00000000-0008-0000-0200-000076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107</xdr:row>
      <xdr:rowOff>0</xdr:rowOff>
    </xdr:from>
    <xdr:ext cx="0" cy="38100"/>
    <xdr:sp macro="" textlink="">
      <xdr:nvSpPr>
        <xdr:cNvPr id="887" name="Text Box 213">
          <a:extLst>
            <a:ext uri="{FF2B5EF4-FFF2-40B4-BE49-F238E27FC236}">
              <a16:creationId xmlns:a16="http://schemas.microsoft.com/office/drawing/2014/main" id="{00000000-0008-0000-0200-000077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107</xdr:row>
      <xdr:rowOff>0</xdr:rowOff>
    </xdr:from>
    <xdr:ext cx="0" cy="38100"/>
    <xdr:sp macro="" textlink="">
      <xdr:nvSpPr>
        <xdr:cNvPr id="888" name="Text Box 214">
          <a:extLst>
            <a:ext uri="{FF2B5EF4-FFF2-40B4-BE49-F238E27FC236}">
              <a16:creationId xmlns:a16="http://schemas.microsoft.com/office/drawing/2014/main" id="{00000000-0008-0000-0200-000078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107</xdr:row>
      <xdr:rowOff>0</xdr:rowOff>
    </xdr:from>
    <xdr:ext cx="0" cy="28575"/>
    <xdr:sp macro="" textlink="">
      <xdr:nvSpPr>
        <xdr:cNvPr id="889" name="Text Box 215">
          <a:extLst>
            <a:ext uri="{FF2B5EF4-FFF2-40B4-BE49-F238E27FC236}">
              <a16:creationId xmlns:a16="http://schemas.microsoft.com/office/drawing/2014/main" id="{00000000-0008-0000-0200-000079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107</xdr:row>
      <xdr:rowOff>0</xdr:rowOff>
    </xdr:from>
    <xdr:ext cx="0" cy="38100"/>
    <xdr:sp macro="" textlink="">
      <xdr:nvSpPr>
        <xdr:cNvPr id="890" name="Text Box 216">
          <a:extLst>
            <a:ext uri="{FF2B5EF4-FFF2-40B4-BE49-F238E27FC236}">
              <a16:creationId xmlns:a16="http://schemas.microsoft.com/office/drawing/2014/main" id="{00000000-0008-0000-0200-00007A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107</xdr:row>
      <xdr:rowOff>0</xdr:rowOff>
    </xdr:from>
    <xdr:ext cx="0" cy="38100"/>
    <xdr:sp macro="" textlink="">
      <xdr:nvSpPr>
        <xdr:cNvPr id="891" name="Text Box 217">
          <a:extLst>
            <a:ext uri="{FF2B5EF4-FFF2-40B4-BE49-F238E27FC236}">
              <a16:creationId xmlns:a16="http://schemas.microsoft.com/office/drawing/2014/main" id="{00000000-0008-0000-0200-00007B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107</xdr:row>
      <xdr:rowOff>0</xdr:rowOff>
    </xdr:from>
    <xdr:ext cx="0" cy="28575"/>
    <xdr:sp macro="" textlink="">
      <xdr:nvSpPr>
        <xdr:cNvPr id="892" name="Text Box 218">
          <a:extLst>
            <a:ext uri="{FF2B5EF4-FFF2-40B4-BE49-F238E27FC236}">
              <a16:creationId xmlns:a16="http://schemas.microsoft.com/office/drawing/2014/main" id="{00000000-0008-0000-0200-00007C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107</xdr:row>
      <xdr:rowOff>0</xdr:rowOff>
    </xdr:from>
    <xdr:ext cx="0" cy="38100"/>
    <xdr:sp macro="" textlink="">
      <xdr:nvSpPr>
        <xdr:cNvPr id="893" name="Text Box 219">
          <a:extLst>
            <a:ext uri="{FF2B5EF4-FFF2-40B4-BE49-F238E27FC236}">
              <a16:creationId xmlns:a16="http://schemas.microsoft.com/office/drawing/2014/main" id="{00000000-0008-0000-0200-00007D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107</xdr:row>
      <xdr:rowOff>0</xdr:rowOff>
    </xdr:from>
    <xdr:ext cx="0" cy="38100"/>
    <xdr:sp macro="" textlink="">
      <xdr:nvSpPr>
        <xdr:cNvPr id="894" name="Text Box 220">
          <a:extLst>
            <a:ext uri="{FF2B5EF4-FFF2-40B4-BE49-F238E27FC236}">
              <a16:creationId xmlns:a16="http://schemas.microsoft.com/office/drawing/2014/main" id="{00000000-0008-0000-0200-00007E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107</xdr:row>
      <xdr:rowOff>0</xdr:rowOff>
    </xdr:from>
    <xdr:ext cx="0" cy="28574"/>
    <xdr:sp macro="" textlink="">
      <xdr:nvSpPr>
        <xdr:cNvPr id="895" name="Text Box 221">
          <a:extLst>
            <a:ext uri="{FF2B5EF4-FFF2-40B4-BE49-F238E27FC236}">
              <a16:creationId xmlns:a16="http://schemas.microsoft.com/office/drawing/2014/main" id="{00000000-0008-0000-0200-00007F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107</xdr:row>
      <xdr:rowOff>0</xdr:rowOff>
    </xdr:from>
    <xdr:ext cx="0" cy="38100"/>
    <xdr:sp macro="" textlink="">
      <xdr:nvSpPr>
        <xdr:cNvPr id="896" name="Text Box 222">
          <a:extLst>
            <a:ext uri="{FF2B5EF4-FFF2-40B4-BE49-F238E27FC236}">
              <a16:creationId xmlns:a16="http://schemas.microsoft.com/office/drawing/2014/main" id="{00000000-0008-0000-0200-000080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107</xdr:row>
      <xdr:rowOff>0</xdr:rowOff>
    </xdr:from>
    <xdr:ext cx="0" cy="38100"/>
    <xdr:sp macro="" textlink="">
      <xdr:nvSpPr>
        <xdr:cNvPr id="897" name="Text Box 223">
          <a:extLst>
            <a:ext uri="{FF2B5EF4-FFF2-40B4-BE49-F238E27FC236}">
              <a16:creationId xmlns:a16="http://schemas.microsoft.com/office/drawing/2014/main" id="{00000000-0008-0000-0200-000081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107</xdr:row>
      <xdr:rowOff>0</xdr:rowOff>
    </xdr:from>
    <xdr:ext cx="0" cy="28574"/>
    <xdr:sp macro="" textlink="">
      <xdr:nvSpPr>
        <xdr:cNvPr id="898" name="Text Box 224">
          <a:extLst>
            <a:ext uri="{FF2B5EF4-FFF2-40B4-BE49-F238E27FC236}">
              <a16:creationId xmlns:a16="http://schemas.microsoft.com/office/drawing/2014/main" id="{00000000-0008-0000-0200-000082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107</xdr:row>
      <xdr:rowOff>0</xdr:rowOff>
    </xdr:from>
    <xdr:ext cx="0" cy="38100"/>
    <xdr:sp macro="" textlink="">
      <xdr:nvSpPr>
        <xdr:cNvPr id="899" name="Text Box 225">
          <a:extLst>
            <a:ext uri="{FF2B5EF4-FFF2-40B4-BE49-F238E27FC236}">
              <a16:creationId xmlns:a16="http://schemas.microsoft.com/office/drawing/2014/main" id="{00000000-0008-0000-0200-000083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107</xdr:row>
      <xdr:rowOff>0</xdr:rowOff>
    </xdr:from>
    <xdr:ext cx="0" cy="38100"/>
    <xdr:sp macro="" textlink="">
      <xdr:nvSpPr>
        <xdr:cNvPr id="900" name="Text Box 226">
          <a:extLst>
            <a:ext uri="{FF2B5EF4-FFF2-40B4-BE49-F238E27FC236}">
              <a16:creationId xmlns:a16="http://schemas.microsoft.com/office/drawing/2014/main" id="{00000000-0008-0000-0200-000084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107</xdr:row>
      <xdr:rowOff>0</xdr:rowOff>
    </xdr:from>
    <xdr:ext cx="0" cy="28574"/>
    <xdr:sp macro="" textlink="">
      <xdr:nvSpPr>
        <xdr:cNvPr id="901" name="Text Box 227">
          <a:extLst>
            <a:ext uri="{FF2B5EF4-FFF2-40B4-BE49-F238E27FC236}">
              <a16:creationId xmlns:a16="http://schemas.microsoft.com/office/drawing/2014/main" id="{00000000-0008-0000-0200-000085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107</xdr:row>
      <xdr:rowOff>0</xdr:rowOff>
    </xdr:from>
    <xdr:ext cx="0" cy="28574"/>
    <xdr:sp macro="" textlink="">
      <xdr:nvSpPr>
        <xdr:cNvPr id="902" name="Text Box 228">
          <a:extLst>
            <a:ext uri="{FF2B5EF4-FFF2-40B4-BE49-F238E27FC236}">
              <a16:creationId xmlns:a16="http://schemas.microsoft.com/office/drawing/2014/main" id="{00000000-0008-0000-0200-000086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107</xdr:row>
      <xdr:rowOff>0</xdr:rowOff>
    </xdr:from>
    <xdr:ext cx="0" cy="38100"/>
    <xdr:sp macro="" textlink="">
      <xdr:nvSpPr>
        <xdr:cNvPr id="903" name="Text Box 229">
          <a:extLst>
            <a:ext uri="{FF2B5EF4-FFF2-40B4-BE49-F238E27FC236}">
              <a16:creationId xmlns:a16="http://schemas.microsoft.com/office/drawing/2014/main" id="{00000000-0008-0000-0200-000087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107</xdr:row>
      <xdr:rowOff>0</xdr:rowOff>
    </xdr:from>
    <xdr:ext cx="0" cy="38100"/>
    <xdr:sp macro="" textlink="">
      <xdr:nvSpPr>
        <xdr:cNvPr id="904" name="Text Box 230">
          <a:extLst>
            <a:ext uri="{FF2B5EF4-FFF2-40B4-BE49-F238E27FC236}">
              <a16:creationId xmlns:a16="http://schemas.microsoft.com/office/drawing/2014/main" id="{00000000-0008-0000-0200-000088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107</xdr:row>
      <xdr:rowOff>0</xdr:rowOff>
    </xdr:from>
    <xdr:ext cx="0" cy="28574"/>
    <xdr:sp macro="" textlink="">
      <xdr:nvSpPr>
        <xdr:cNvPr id="905" name="Text Box 231">
          <a:extLst>
            <a:ext uri="{FF2B5EF4-FFF2-40B4-BE49-F238E27FC236}">
              <a16:creationId xmlns:a16="http://schemas.microsoft.com/office/drawing/2014/main" id="{00000000-0008-0000-0200-000089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107</xdr:row>
      <xdr:rowOff>0</xdr:rowOff>
    </xdr:from>
    <xdr:ext cx="0" cy="38100"/>
    <xdr:sp macro="" textlink="">
      <xdr:nvSpPr>
        <xdr:cNvPr id="906" name="Text Box 232">
          <a:extLst>
            <a:ext uri="{FF2B5EF4-FFF2-40B4-BE49-F238E27FC236}">
              <a16:creationId xmlns:a16="http://schemas.microsoft.com/office/drawing/2014/main" id="{00000000-0008-0000-0200-00008A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107</xdr:row>
      <xdr:rowOff>0</xdr:rowOff>
    </xdr:from>
    <xdr:ext cx="0" cy="38100"/>
    <xdr:sp macro="" textlink="">
      <xdr:nvSpPr>
        <xdr:cNvPr id="907" name="Text Box 233">
          <a:extLst>
            <a:ext uri="{FF2B5EF4-FFF2-40B4-BE49-F238E27FC236}">
              <a16:creationId xmlns:a16="http://schemas.microsoft.com/office/drawing/2014/main" id="{00000000-0008-0000-0200-00008B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107</xdr:row>
      <xdr:rowOff>0</xdr:rowOff>
    </xdr:from>
    <xdr:ext cx="0" cy="28574"/>
    <xdr:sp macro="" textlink="">
      <xdr:nvSpPr>
        <xdr:cNvPr id="908" name="Text Box 234">
          <a:extLst>
            <a:ext uri="{FF2B5EF4-FFF2-40B4-BE49-F238E27FC236}">
              <a16:creationId xmlns:a16="http://schemas.microsoft.com/office/drawing/2014/main" id="{00000000-0008-0000-0200-00008C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107</xdr:row>
      <xdr:rowOff>0</xdr:rowOff>
    </xdr:from>
    <xdr:ext cx="0" cy="38100"/>
    <xdr:sp macro="" textlink="">
      <xdr:nvSpPr>
        <xdr:cNvPr id="909" name="Text Box 235">
          <a:extLst>
            <a:ext uri="{FF2B5EF4-FFF2-40B4-BE49-F238E27FC236}">
              <a16:creationId xmlns:a16="http://schemas.microsoft.com/office/drawing/2014/main" id="{00000000-0008-0000-0200-00008D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107</xdr:row>
      <xdr:rowOff>0</xdr:rowOff>
    </xdr:from>
    <xdr:ext cx="0" cy="38100"/>
    <xdr:sp macro="" textlink="">
      <xdr:nvSpPr>
        <xdr:cNvPr id="910" name="Text Box 236">
          <a:extLst>
            <a:ext uri="{FF2B5EF4-FFF2-40B4-BE49-F238E27FC236}">
              <a16:creationId xmlns:a16="http://schemas.microsoft.com/office/drawing/2014/main" id="{00000000-0008-0000-0200-00008E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107</xdr:row>
      <xdr:rowOff>0</xdr:rowOff>
    </xdr:from>
    <xdr:ext cx="0" cy="28574"/>
    <xdr:sp macro="" textlink="">
      <xdr:nvSpPr>
        <xdr:cNvPr id="911" name="Text Box 237">
          <a:extLst>
            <a:ext uri="{FF2B5EF4-FFF2-40B4-BE49-F238E27FC236}">
              <a16:creationId xmlns:a16="http://schemas.microsoft.com/office/drawing/2014/main" id="{00000000-0008-0000-0200-00008F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107</xdr:row>
      <xdr:rowOff>0</xdr:rowOff>
    </xdr:from>
    <xdr:ext cx="0" cy="28575"/>
    <xdr:sp macro="" textlink="">
      <xdr:nvSpPr>
        <xdr:cNvPr id="912" name="Text Box 238">
          <a:extLst>
            <a:ext uri="{FF2B5EF4-FFF2-40B4-BE49-F238E27FC236}">
              <a16:creationId xmlns:a16="http://schemas.microsoft.com/office/drawing/2014/main" id="{00000000-0008-0000-0200-000090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107</xdr:row>
      <xdr:rowOff>0</xdr:rowOff>
    </xdr:from>
    <xdr:ext cx="0" cy="38100"/>
    <xdr:sp macro="" textlink="">
      <xdr:nvSpPr>
        <xdr:cNvPr id="913" name="Text Box 239">
          <a:extLst>
            <a:ext uri="{FF2B5EF4-FFF2-40B4-BE49-F238E27FC236}">
              <a16:creationId xmlns:a16="http://schemas.microsoft.com/office/drawing/2014/main" id="{00000000-0008-0000-0200-000091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107</xdr:row>
      <xdr:rowOff>0</xdr:rowOff>
    </xdr:from>
    <xdr:ext cx="0" cy="38100"/>
    <xdr:sp macro="" textlink="">
      <xdr:nvSpPr>
        <xdr:cNvPr id="914" name="Text Box 240">
          <a:extLst>
            <a:ext uri="{FF2B5EF4-FFF2-40B4-BE49-F238E27FC236}">
              <a16:creationId xmlns:a16="http://schemas.microsoft.com/office/drawing/2014/main" id="{00000000-0008-0000-0200-000092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107</xdr:row>
      <xdr:rowOff>0</xdr:rowOff>
    </xdr:from>
    <xdr:ext cx="0" cy="28575"/>
    <xdr:sp macro="" textlink="">
      <xdr:nvSpPr>
        <xdr:cNvPr id="915" name="Text Box 241">
          <a:extLst>
            <a:ext uri="{FF2B5EF4-FFF2-40B4-BE49-F238E27FC236}">
              <a16:creationId xmlns:a16="http://schemas.microsoft.com/office/drawing/2014/main" id="{00000000-0008-0000-0200-000093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107</xdr:row>
      <xdr:rowOff>0</xdr:rowOff>
    </xdr:from>
    <xdr:ext cx="0" cy="38100"/>
    <xdr:sp macro="" textlink="">
      <xdr:nvSpPr>
        <xdr:cNvPr id="916" name="Text Box 242">
          <a:extLst>
            <a:ext uri="{FF2B5EF4-FFF2-40B4-BE49-F238E27FC236}">
              <a16:creationId xmlns:a16="http://schemas.microsoft.com/office/drawing/2014/main" id="{00000000-0008-0000-0200-000094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107</xdr:row>
      <xdr:rowOff>0</xdr:rowOff>
    </xdr:from>
    <xdr:ext cx="0" cy="38100"/>
    <xdr:sp macro="" textlink="">
      <xdr:nvSpPr>
        <xdr:cNvPr id="917" name="Text Box 243">
          <a:extLst>
            <a:ext uri="{FF2B5EF4-FFF2-40B4-BE49-F238E27FC236}">
              <a16:creationId xmlns:a16="http://schemas.microsoft.com/office/drawing/2014/main" id="{00000000-0008-0000-0200-000095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107</xdr:row>
      <xdr:rowOff>0</xdr:rowOff>
    </xdr:from>
    <xdr:ext cx="0" cy="28575"/>
    <xdr:sp macro="" textlink="">
      <xdr:nvSpPr>
        <xdr:cNvPr id="918" name="Text Box 244">
          <a:extLst>
            <a:ext uri="{FF2B5EF4-FFF2-40B4-BE49-F238E27FC236}">
              <a16:creationId xmlns:a16="http://schemas.microsoft.com/office/drawing/2014/main" id="{00000000-0008-0000-0200-000096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107</xdr:row>
      <xdr:rowOff>0</xdr:rowOff>
    </xdr:from>
    <xdr:ext cx="0" cy="38100"/>
    <xdr:sp macro="" textlink="">
      <xdr:nvSpPr>
        <xdr:cNvPr id="919" name="Text Box 245">
          <a:extLst>
            <a:ext uri="{FF2B5EF4-FFF2-40B4-BE49-F238E27FC236}">
              <a16:creationId xmlns:a16="http://schemas.microsoft.com/office/drawing/2014/main" id="{00000000-0008-0000-0200-000097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107</xdr:row>
      <xdr:rowOff>0</xdr:rowOff>
    </xdr:from>
    <xdr:ext cx="0" cy="38100"/>
    <xdr:sp macro="" textlink="">
      <xdr:nvSpPr>
        <xdr:cNvPr id="920" name="Text Box 246">
          <a:extLst>
            <a:ext uri="{FF2B5EF4-FFF2-40B4-BE49-F238E27FC236}">
              <a16:creationId xmlns:a16="http://schemas.microsoft.com/office/drawing/2014/main" id="{00000000-0008-0000-0200-000098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107</xdr:row>
      <xdr:rowOff>0</xdr:rowOff>
    </xdr:from>
    <xdr:ext cx="0" cy="28575"/>
    <xdr:sp macro="" textlink="">
      <xdr:nvSpPr>
        <xdr:cNvPr id="921" name="Text Box 247">
          <a:extLst>
            <a:ext uri="{FF2B5EF4-FFF2-40B4-BE49-F238E27FC236}">
              <a16:creationId xmlns:a16="http://schemas.microsoft.com/office/drawing/2014/main" id="{00000000-0008-0000-0200-000099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107</xdr:row>
      <xdr:rowOff>0</xdr:rowOff>
    </xdr:from>
    <xdr:ext cx="0" cy="28574"/>
    <xdr:sp macro="" textlink="">
      <xdr:nvSpPr>
        <xdr:cNvPr id="922" name="Text Box 248">
          <a:extLst>
            <a:ext uri="{FF2B5EF4-FFF2-40B4-BE49-F238E27FC236}">
              <a16:creationId xmlns:a16="http://schemas.microsoft.com/office/drawing/2014/main" id="{00000000-0008-0000-0200-00009A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107</xdr:row>
      <xdr:rowOff>0</xdr:rowOff>
    </xdr:from>
    <xdr:ext cx="0" cy="38100"/>
    <xdr:sp macro="" textlink="">
      <xdr:nvSpPr>
        <xdr:cNvPr id="923" name="Text Box 249">
          <a:extLst>
            <a:ext uri="{FF2B5EF4-FFF2-40B4-BE49-F238E27FC236}">
              <a16:creationId xmlns:a16="http://schemas.microsoft.com/office/drawing/2014/main" id="{00000000-0008-0000-0200-00009B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107</xdr:row>
      <xdr:rowOff>0</xdr:rowOff>
    </xdr:from>
    <xdr:ext cx="0" cy="38100"/>
    <xdr:sp macro="" textlink="">
      <xdr:nvSpPr>
        <xdr:cNvPr id="924" name="Text Box 250">
          <a:extLst>
            <a:ext uri="{FF2B5EF4-FFF2-40B4-BE49-F238E27FC236}">
              <a16:creationId xmlns:a16="http://schemas.microsoft.com/office/drawing/2014/main" id="{00000000-0008-0000-0200-00009C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107</xdr:row>
      <xdr:rowOff>0</xdr:rowOff>
    </xdr:from>
    <xdr:ext cx="0" cy="28574"/>
    <xdr:sp macro="" textlink="">
      <xdr:nvSpPr>
        <xdr:cNvPr id="925" name="Text Box 251">
          <a:extLst>
            <a:ext uri="{FF2B5EF4-FFF2-40B4-BE49-F238E27FC236}">
              <a16:creationId xmlns:a16="http://schemas.microsoft.com/office/drawing/2014/main" id="{00000000-0008-0000-0200-00009D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107</xdr:row>
      <xdr:rowOff>0</xdr:rowOff>
    </xdr:from>
    <xdr:ext cx="0" cy="38100"/>
    <xdr:sp macro="" textlink="">
      <xdr:nvSpPr>
        <xdr:cNvPr id="926" name="Text Box 252">
          <a:extLst>
            <a:ext uri="{FF2B5EF4-FFF2-40B4-BE49-F238E27FC236}">
              <a16:creationId xmlns:a16="http://schemas.microsoft.com/office/drawing/2014/main" id="{00000000-0008-0000-0200-00009E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107</xdr:row>
      <xdr:rowOff>0</xdr:rowOff>
    </xdr:from>
    <xdr:ext cx="0" cy="38100"/>
    <xdr:sp macro="" textlink="">
      <xdr:nvSpPr>
        <xdr:cNvPr id="927" name="Text Box 253">
          <a:extLst>
            <a:ext uri="{FF2B5EF4-FFF2-40B4-BE49-F238E27FC236}">
              <a16:creationId xmlns:a16="http://schemas.microsoft.com/office/drawing/2014/main" id="{00000000-0008-0000-0200-00009F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107</xdr:row>
      <xdr:rowOff>0</xdr:rowOff>
    </xdr:from>
    <xdr:ext cx="0" cy="28574"/>
    <xdr:sp macro="" textlink="">
      <xdr:nvSpPr>
        <xdr:cNvPr id="928" name="Text Box 254">
          <a:extLst>
            <a:ext uri="{FF2B5EF4-FFF2-40B4-BE49-F238E27FC236}">
              <a16:creationId xmlns:a16="http://schemas.microsoft.com/office/drawing/2014/main" id="{00000000-0008-0000-0200-0000A0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107</xdr:row>
      <xdr:rowOff>0</xdr:rowOff>
    </xdr:from>
    <xdr:ext cx="0" cy="38100"/>
    <xdr:sp macro="" textlink="">
      <xdr:nvSpPr>
        <xdr:cNvPr id="929" name="Text Box 255">
          <a:extLst>
            <a:ext uri="{FF2B5EF4-FFF2-40B4-BE49-F238E27FC236}">
              <a16:creationId xmlns:a16="http://schemas.microsoft.com/office/drawing/2014/main" id="{00000000-0008-0000-0200-0000A1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107</xdr:row>
      <xdr:rowOff>0</xdr:rowOff>
    </xdr:from>
    <xdr:ext cx="0" cy="38100"/>
    <xdr:sp macro="" textlink="">
      <xdr:nvSpPr>
        <xdr:cNvPr id="930" name="Text Box 256">
          <a:extLst>
            <a:ext uri="{FF2B5EF4-FFF2-40B4-BE49-F238E27FC236}">
              <a16:creationId xmlns:a16="http://schemas.microsoft.com/office/drawing/2014/main" id="{00000000-0008-0000-0200-0000A2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107</xdr:row>
      <xdr:rowOff>0</xdr:rowOff>
    </xdr:from>
    <xdr:ext cx="0" cy="28574"/>
    <xdr:sp macro="" textlink="">
      <xdr:nvSpPr>
        <xdr:cNvPr id="931" name="Text Box 257">
          <a:extLst>
            <a:ext uri="{FF2B5EF4-FFF2-40B4-BE49-F238E27FC236}">
              <a16:creationId xmlns:a16="http://schemas.microsoft.com/office/drawing/2014/main" id="{00000000-0008-0000-0200-0000A3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107</xdr:row>
      <xdr:rowOff>0</xdr:rowOff>
    </xdr:from>
    <xdr:ext cx="0" cy="28576"/>
    <xdr:sp macro="" textlink="">
      <xdr:nvSpPr>
        <xdr:cNvPr id="932" name="Text Box 258">
          <a:extLst>
            <a:ext uri="{FF2B5EF4-FFF2-40B4-BE49-F238E27FC236}">
              <a16:creationId xmlns:a16="http://schemas.microsoft.com/office/drawing/2014/main" id="{00000000-0008-0000-0200-0000A4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107</xdr:row>
      <xdr:rowOff>0</xdr:rowOff>
    </xdr:from>
    <xdr:ext cx="0" cy="38100"/>
    <xdr:sp macro="" textlink="">
      <xdr:nvSpPr>
        <xdr:cNvPr id="933" name="Text Box 259">
          <a:extLst>
            <a:ext uri="{FF2B5EF4-FFF2-40B4-BE49-F238E27FC236}">
              <a16:creationId xmlns:a16="http://schemas.microsoft.com/office/drawing/2014/main" id="{00000000-0008-0000-0200-0000A5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107</xdr:row>
      <xdr:rowOff>0</xdr:rowOff>
    </xdr:from>
    <xdr:ext cx="0" cy="38100"/>
    <xdr:sp macro="" textlink="">
      <xdr:nvSpPr>
        <xdr:cNvPr id="934" name="Text Box 260">
          <a:extLst>
            <a:ext uri="{FF2B5EF4-FFF2-40B4-BE49-F238E27FC236}">
              <a16:creationId xmlns:a16="http://schemas.microsoft.com/office/drawing/2014/main" id="{00000000-0008-0000-0200-0000A6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107</xdr:row>
      <xdr:rowOff>0</xdr:rowOff>
    </xdr:from>
    <xdr:ext cx="0" cy="28576"/>
    <xdr:sp macro="" textlink="">
      <xdr:nvSpPr>
        <xdr:cNvPr id="935" name="Text Box 261">
          <a:extLst>
            <a:ext uri="{FF2B5EF4-FFF2-40B4-BE49-F238E27FC236}">
              <a16:creationId xmlns:a16="http://schemas.microsoft.com/office/drawing/2014/main" id="{00000000-0008-0000-0200-0000A7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107</xdr:row>
      <xdr:rowOff>0</xdr:rowOff>
    </xdr:from>
    <xdr:ext cx="0" cy="38100"/>
    <xdr:sp macro="" textlink="">
      <xdr:nvSpPr>
        <xdr:cNvPr id="936" name="Text Box 262">
          <a:extLst>
            <a:ext uri="{FF2B5EF4-FFF2-40B4-BE49-F238E27FC236}">
              <a16:creationId xmlns:a16="http://schemas.microsoft.com/office/drawing/2014/main" id="{00000000-0008-0000-0200-0000A8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107</xdr:row>
      <xdr:rowOff>0</xdr:rowOff>
    </xdr:from>
    <xdr:ext cx="0" cy="38100"/>
    <xdr:sp macro="" textlink="">
      <xdr:nvSpPr>
        <xdr:cNvPr id="937" name="Text Box 263">
          <a:extLst>
            <a:ext uri="{FF2B5EF4-FFF2-40B4-BE49-F238E27FC236}">
              <a16:creationId xmlns:a16="http://schemas.microsoft.com/office/drawing/2014/main" id="{00000000-0008-0000-0200-0000A9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107</xdr:row>
      <xdr:rowOff>0</xdr:rowOff>
    </xdr:from>
    <xdr:ext cx="0" cy="28576"/>
    <xdr:sp macro="" textlink="">
      <xdr:nvSpPr>
        <xdr:cNvPr id="938" name="Text Box 264">
          <a:extLst>
            <a:ext uri="{FF2B5EF4-FFF2-40B4-BE49-F238E27FC236}">
              <a16:creationId xmlns:a16="http://schemas.microsoft.com/office/drawing/2014/main" id="{00000000-0008-0000-0200-0000AA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107</xdr:row>
      <xdr:rowOff>0</xdr:rowOff>
    </xdr:from>
    <xdr:ext cx="0" cy="38100"/>
    <xdr:sp macro="" textlink="">
      <xdr:nvSpPr>
        <xdr:cNvPr id="939" name="Text Box 265">
          <a:extLst>
            <a:ext uri="{FF2B5EF4-FFF2-40B4-BE49-F238E27FC236}">
              <a16:creationId xmlns:a16="http://schemas.microsoft.com/office/drawing/2014/main" id="{00000000-0008-0000-0200-0000AB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107</xdr:row>
      <xdr:rowOff>0</xdr:rowOff>
    </xdr:from>
    <xdr:ext cx="0" cy="38100"/>
    <xdr:sp macro="" textlink="">
      <xdr:nvSpPr>
        <xdr:cNvPr id="940" name="Text Box 266">
          <a:extLst>
            <a:ext uri="{FF2B5EF4-FFF2-40B4-BE49-F238E27FC236}">
              <a16:creationId xmlns:a16="http://schemas.microsoft.com/office/drawing/2014/main" id="{00000000-0008-0000-0200-0000AC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107</xdr:row>
      <xdr:rowOff>0</xdr:rowOff>
    </xdr:from>
    <xdr:ext cx="0" cy="28576"/>
    <xdr:sp macro="" textlink="">
      <xdr:nvSpPr>
        <xdr:cNvPr id="941" name="Text Box 267">
          <a:extLst>
            <a:ext uri="{FF2B5EF4-FFF2-40B4-BE49-F238E27FC236}">
              <a16:creationId xmlns:a16="http://schemas.microsoft.com/office/drawing/2014/main" id="{00000000-0008-0000-0200-0000AD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107</xdr:row>
      <xdr:rowOff>0</xdr:rowOff>
    </xdr:from>
    <xdr:ext cx="0" cy="28575"/>
    <xdr:sp macro="" textlink="">
      <xdr:nvSpPr>
        <xdr:cNvPr id="942" name="Text Box 268">
          <a:extLst>
            <a:ext uri="{FF2B5EF4-FFF2-40B4-BE49-F238E27FC236}">
              <a16:creationId xmlns:a16="http://schemas.microsoft.com/office/drawing/2014/main" id="{00000000-0008-0000-0200-0000AE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107</xdr:row>
      <xdr:rowOff>0</xdr:rowOff>
    </xdr:from>
    <xdr:ext cx="0" cy="38100"/>
    <xdr:sp macro="" textlink="">
      <xdr:nvSpPr>
        <xdr:cNvPr id="943" name="Text Box 269">
          <a:extLst>
            <a:ext uri="{FF2B5EF4-FFF2-40B4-BE49-F238E27FC236}">
              <a16:creationId xmlns:a16="http://schemas.microsoft.com/office/drawing/2014/main" id="{00000000-0008-0000-0200-0000AF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107</xdr:row>
      <xdr:rowOff>0</xdr:rowOff>
    </xdr:from>
    <xdr:ext cx="0" cy="38100"/>
    <xdr:sp macro="" textlink="">
      <xdr:nvSpPr>
        <xdr:cNvPr id="944" name="Text Box 270">
          <a:extLst>
            <a:ext uri="{FF2B5EF4-FFF2-40B4-BE49-F238E27FC236}">
              <a16:creationId xmlns:a16="http://schemas.microsoft.com/office/drawing/2014/main" id="{00000000-0008-0000-0200-0000B0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107</xdr:row>
      <xdr:rowOff>0</xdr:rowOff>
    </xdr:from>
    <xdr:ext cx="0" cy="28575"/>
    <xdr:sp macro="" textlink="">
      <xdr:nvSpPr>
        <xdr:cNvPr id="945" name="Text Box 271">
          <a:extLst>
            <a:ext uri="{FF2B5EF4-FFF2-40B4-BE49-F238E27FC236}">
              <a16:creationId xmlns:a16="http://schemas.microsoft.com/office/drawing/2014/main" id="{00000000-0008-0000-0200-0000B1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107</xdr:row>
      <xdr:rowOff>0</xdr:rowOff>
    </xdr:from>
    <xdr:ext cx="0" cy="38100"/>
    <xdr:sp macro="" textlink="">
      <xdr:nvSpPr>
        <xdr:cNvPr id="946" name="Text Box 272">
          <a:extLst>
            <a:ext uri="{FF2B5EF4-FFF2-40B4-BE49-F238E27FC236}">
              <a16:creationId xmlns:a16="http://schemas.microsoft.com/office/drawing/2014/main" id="{00000000-0008-0000-0200-0000B2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107</xdr:row>
      <xdr:rowOff>0</xdr:rowOff>
    </xdr:from>
    <xdr:ext cx="0" cy="38100"/>
    <xdr:sp macro="" textlink="">
      <xdr:nvSpPr>
        <xdr:cNvPr id="947" name="Text Box 273">
          <a:extLst>
            <a:ext uri="{FF2B5EF4-FFF2-40B4-BE49-F238E27FC236}">
              <a16:creationId xmlns:a16="http://schemas.microsoft.com/office/drawing/2014/main" id="{00000000-0008-0000-0200-0000B3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107</xdr:row>
      <xdr:rowOff>0</xdr:rowOff>
    </xdr:from>
    <xdr:ext cx="0" cy="28575"/>
    <xdr:sp macro="" textlink="">
      <xdr:nvSpPr>
        <xdr:cNvPr id="948" name="Text Box 274">
          <a:extLst>
            <a:ext uri="{FF2B5EF4-FFF2-40B4-BE49-F238E27FC236}">
              <a16:creationId xmlns:a16="http://schemas.microsoft.com/office/drawing/2014/main" id="{00000000-0008-0000-0200-0000B4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107</xdr:row>
      <xdr:rowOff>0</xdr:rowOff>
    </xdr:from>
    <xdr:ext cx="0" cy="38100"/>
    <xdr:sp macro="" textlink="">
      <xdr:nvSpPr>
        <xdr:cNvPr id="949" name="Text Box 275">
          <a:extLst>
            <a:ext uri="{FF2B5EF4-FFF2-40B4-BE49-F238E27FC236}">
              <a16:creationId xmlns:a16="http://schemas.microsoft.com/office/drawing/2014/main" id="{00000000-0008-0000-0200-0000B5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107</xdr:row>
      <xdr:rowOff>0</xdr:rowOff>
    </xdr:from>
    <xdr:ext cx="0" cy="38100"/>
    <xdr:sp macro="" textlink="">
      <xdr:nvSpPr>
        <xdr:cNvPr id="950" name="Text Box 276">
          <a:extLst>
            <a:ext uri="{FF2B5EF4-FFF2-40B4-BE49-F238E27FC236}">
              <a16:creationId xmlns:a16="http://schemas.microsoft.com/office/drawing/2014/main" id="{00000000-0008-0000-0200-0000B6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107</xdr:row>
      <xdr:rowOff>0</xdr:rowOff>
    </xdr:from>
    <xdr:ext cx="0" cy="28575"/>
    <xdr:sp macro="" textlink="">
      <xdr:nvSpPr>
        <xdr:cNvPr id="951" name="Text Box 277">
          <a:extLst>
            <a:ext uri="{FF2B5EF4-FFF2-40B4-BE49-F238E27FC236}">
              <a16:creationId xmlns:a16="http://schemas.microsoft.com/office/drawing/2014/main" id="{00000000-0008-0000-0200-0000B7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107</xdr:row>
      <xdr:rowOff>0</xdr:rowOff>
    </xdr:from>
    <xdr:ext cx="0" cy="28576"/>
    <xdr:sp macro="" textlink="">
      <xdr:nvSpPr>
        <xdr:cNvPr id="952" name="Text Box 278">
          <a:extLst>
            <a:ext uri="{FF2B5EF4-FFF2-40B4-BE49-F238E27FC236}">
              <a16:creationId xmlns:a16="http://schemas.microsoft.com/office/drawing/2014/main" id="{00000000-0008-0000-0200-0000B8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107</xdr:row>
      <xdr:rowOff>0</xdr:rowOff>
    </xdr:from>
    <xdr:ext cx="0" cy="38100"/>
    <xdr:sp macro="" textlink="">
      <xdr:nvSpPr>
        <xdr:cNvPr id="953" name="Text Box 279">
          <a:extLst>
            <a:ext uri="{FF2B5EF4-FFF2-40B4-BE49-F238E27FC236}">
              <a16:creationId xmlns:a16="http://schemas.microsoft.com/office/drawing/2014/main" id="{00000000-0008-0000-0200-0000B9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107</xdr:row>
      <xdr:rowOff>0</xdr:rowOff>
    </xdr:from>
    <xdr:ext cx="0" cy="38100"/>
    <xdr:sp macro="" textlink="">
      <xdr:nvSpPr>
        <xdr:cNvPr id="954" name="Text Box 280">
          <a:extLst>
            <a:ext uri="{FF2B5EF4-FFF2-40B4-BE49-F238E27FC236}">
              <a16:creationId xmlns:a16="http://schemas.microsoft.com/office/drawing/2014/main" id="{00000000-0008-0000-0200-0000BA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107</xdr:row>
      <xdr:rowOff>0</xdr:rowOff>
    </xdr:from>
    <xdr:ext cx="0" cy="28576"/>
    <xdr:sp macro="" textlink="">
      <xdr:nvSpPr>
        <xdr:cNvPr id="955" name="Text Box 281">
          <a:extLst>
            <a:ext uri="{FF2B5EF4-FFF2-40B4-BE49-F238E27FC236}">
              <a16:creationId xmlns:a16="http://schemas.microsoft.com/office/drawing/2014/main" id="{00000000-0008-0000-0200-0000BB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107</xdr:row>
      <xdr:rowOff>0</xdr:rowOff>
    </xdr:from>
    <xdr:ext cx="0" cy="38100"/>
    <xdr:sp macro="" textlink="">
      <xdr:nvSpPr>
        <xdr:cNvPr id="956" name="Text Box 282">
          <a:extLst>
            <a:ext uri="{FF2B5EF4-FFF2-40B4-BE49-F238E27FC236}">
              <a16:creationId xmlns:a16="http://schemas.microsoft.com/office/drawing/2014/main" id="{00000000-0008-0000-0200-0000BC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107</xdr:row>
      <xdr:rowOff>0</xdr:rowOff>
    </xdr:from>
    <xdr:ext cx="0" cy="38100"/>
    <xdr:sp macro="" textlink="">
      <xdr:nvSpPr>
        <xdr:cNvPr id="957" name="Text Box 283">
          <a:extLst>
            <a:ext uri="{FF2B5EF4-FFF2-40B4-BE49-F238E27FC236}">
              <a16:creationId xmlns:a16="http://schemas.microsoft.com/office/drawing/2014/main" id="{00000000-0008-0000-0200-0000BD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107</xdr:row>
      <xdr:rowOff>0</xdr:rowOff>
    </xdr:from>
    <xdr:ext cx="0" cy="28576"/>
    <xdr:sp macro="" textlink="">
      <xdr:nvSpPr>
        <xdr:cNvPr id="958" name="Text Box 284">
          <a:extLst>
            <a:ext uri="{FF2B5EF4-FFF2-40B4-BE49-F238E27FC236}">
              <a16:creationId xmlns:a16="http://schemas.microsoft.com/office/drawing/2014/main" id="{00000000-0008-0000-0200-0000BE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107</xdr:row>
      <xdr:rowOff>0</xdr:rowOff>
    </xdr:from>
    <xdr:ext cx="0" cy="38100"/>
    <xdr:sp macro="" textlink="">
      <xdr:nvSpPr>
        <xdr:cNvPr id="959" name="Text Box 285">
          <a:extLst>
            <a:ext uri="{FF2B5EF4-FFF2-40B4-BE49-F238E27FC236}">
              <a16:creationId xmlns:a16="http://schemas.microsoft.com/office/drawing/2014/main" id="{00000000-0008-0000-0200-0000BF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107</xdr:row>
      <xdr:rowOff>0</xdr:rowOff>
    </xdr:from>
    <xdr:ext cx="0" cy="38100"/>
    <xdr:sp macro="" textlink="">
      <xdr:nvSpPr>
        <xdr:cNvPr id="960" name="Text Box 286">
          <a:extLst>
            <a:ext uri="{FF2B5EF4-FFF2-40B4-BE49-F238E27FC236}">
              <a16:creationId xmlns:a16="http://schemas.microsoft.com/office/drawing/2014/main" id="{00000000-0008-0000-0200-0000C0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107</xdr:row>
      <xdr:rowOff>0</xdr:rowOff>
    </xdr:from>
    <xdr:ext cx="0" cy="28576"/>
    <xdr:sp macro="" textlink="">
      <xdr:nvSpPr>
        <xdr:cNvPr id="961" name="Text Box 287">
          <a:extLst>
            <a:ext uri="{FF2B5EF4-FFF2-40B4-BE49-F238E27FC236}">
              <a16:creationId xmlns:a16="http://schemas.microsoft.com/office/drawing/2014/main" id="{00000000-0008-0000-0200-0000C1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107</xdr:row>
      <xdr:rowOff>0</xdr:rowOff>
    </xdr:from>
    <xdr:ext cx="0" cy="38100"/>
    <xdr:sp macro="" textlink="">
      <xdr:nvSpPr>
        <xdr:cNvPr id="962" name="Text Box 288">
          <a:extLst>
            <a:ext uri="{FF2B5EF4-FFF2-40B4-BE49-F238E27FC236}">
              <a16:creationId xmlns:a16="http://schemas.microsoft.com/office/drawing/2014/main" id="{00000000-0008-0000-0200-0000C2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107</xdr:row>
      <xdr:rowOff>0</xdr:rowOff>
    </xdr:from>
    <xdr:ext cx="0" cy="38100"/>
    <xdr:sp macro="" textlink="">
      <xdr:nvSpPr>
        <xdr:cNvPr id="963" name="Text Box 289">
          <a:extLst>
            <a:ext uri="{FF2B5EF4-FFF2-40B4-BE49-F238E27FC236}">
              <a16:creationId xmlns:a16="http://schemas.microsoft.com/office/drawing/2014/main" id="{00000000-0008-0000-0200-0000C3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107</xdr:row>
      <xdr:rowOff>0</xdr:rowOff>
    </xdr:from>
    <xdr:ext cx="0" cy="28576"/>
    <xdr:sp macro="" textlink="">
      <xdr:nvSpPr>
        <xdr:cNvPr id="964" name="Text Box 290">
          <a:extLst>
            <a:ext uri="{FF2B5EF4-FFF2-40B4-BE49-F238E27FC236}">
              <a16:creationId xmlns:a16="http://schemas.microsoft.com/office/drawing/2014/main" id="{00000000-0008-0000-0200-0000C4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107</xdr:row>
      <xdr:rowOff>0</xdr:rowOff>
    </xdr:from>
    <xdr:ext cx="0" cy="38100"/>
    <xdr:sp macro="" textlink="">
      <xdr:nvSpPr>
        <xdr:cNvPr id="965" name="Text Box 291">
          <a:extLst>
            <a:ext uri="{FF2B5EF4-FFF2-40B4-BE49-F238E27FC236}">
              <a16:creationId xmlns:a16="http://schemas.microsoft.com/office/drawing/2014/main" id="{00000000-0008-0000-0200-0000C5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107</xdr:row>
      <xdr:rowOff>0</xdr:rowOff>
    </xdr:from>
    <xdr:ext cx="0" cy="38100"/>
    <xdr:sp macro="" textlink="">
      <xdr:nvSpPr>
        <xdr:cNvPr id="966" name="Text Box 292">
          <a:extLst>
            <a:ext uri="{FF2B5EF4-FFF2-40B4-BE49-F238E27FC236}">
              <a16:creationId xmlns:a16="http://schemas.microsoft.com/office/drawing/2014/main" id="{00000000-0008-0000-0200-0000C6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107</xdr:row>
      <xdr:rowOff>0</xdr:rowOff>
    </xdr:from>
    <xdr:ext cx="0" cy="28576"/>
    <xdr:sp macro="" textlink="">
      <xdr:nvSpPr>
        <xdr:cNvPr id="967" name="Text Box 293">
          <a:extLst>
            <a:ext uri="{FF2B5EF4-FFF2-40B4-BE49-F238E27FC236}">
              <a16:creationId xmlns:a16="http://schemas.microsoft.com/office/drawing/2014/main" id="{00000000-0008-0000-0200-0000C7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107</xdr:row>
      <xdr:rowOff>0</xdr:rowOff>
    </xdr:from>
    <xdr:ext cx="0" cy="38100"/>
    <xdr:sp macro="" textlink="">
      <xdr:nvSpPr>
        <xdr:cNvPr id="968" name="Text Box 294">
          <a:extLst>
            <a:ext uri="{FF2B5EF4-FFF2-40B4-BE49-F238E27FC236}">
              <a16:creationId xmlns:a16="http://schemas.microsoft.com/office/drawing/2014/main" id="{00000000-0008-0000-0200-0000C8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107</xdr:row>
      <xdr:rowOff>0</xdr:rowOff>
    </xdr:from>
    <xdr:ext cx="0" cy="38100"/>
    <xdr:sp macro="" textlink="">
      <xdr:nvSpPr>
        <xdr:cNvPr id="969" name="Text Box 295">
          <a:extLst>
            <a:ext uri="{FF2B5EF4-FFF2-40B4-BE49-F238E27FC236}">
              <a16:creationId xmlns:a16="http://schemas.microsoft.com/office/drawing/2014/main" id="{00000000-0008-0000-0200-0000C9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107</xdr:row>
      <xdr:rowOff>0</xdr:rowOff>
    </xdr:from>
    <xdr:ext cx="0" cy="28576"/>
    <xdr:sp macro="" textlink="">
      <xdr:nvSpPr>
        <xdr:cNvPr id="970" name="Text Box 296">
          <a:extLst>
            <a:ext uri="{FF2B5EF4-FFF2-40B4-BE49-F238E27FC236}">
              <a16:creationId xmlns:a16="http://schemas.microsoft.com/office/drawing/2014/main" id="{00000000-0008-0000-0200-0000CA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107</xdr:row>
      <xdr:rowOff>0</xdr:rowOff>
    </xdr:from>
    <xdr:ext cx="0" cy="28576"/>
    <xdr:sp macro="" textlink="">
      <xdr:nvSpPr>
        <xdr:cNvPr id="971" name="Text Box 297">
          <a:extLst>
            <a:ext uri="{FF2B5EF4-FFF2-40B4-BE49-F238E27FC236}">
              <a16:creationId xmlns:a16="http://schemas.microsoft.com/office/drawing/2014/main" id="{00000000-0008-0000-0200-0000CB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107</xdr:row>
      <xdr:rowOff>0</xdr:rowOff>
    </xdr:from>
    <xdr:ext cx="0" cy="38100"/>
    <xdr:sp macro="" textlink="">
      <xdr:nvSpPr>
        <xdr:cNvPr id="972" name="Text Box 298">
          <a:extLst>
            <a:ext uri="{FF2B5EF4-FFF2-40B4-BE49-F238E27FC236}">
              <a16:creationId xmlns:a16="http://schemas.microsoft.com/office/drawing/2014/main" id="{00000000-0008-0000-0200-0000CC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107</xdr:row>
      <xdr:rowOff>0</xdr:rowOff>
    </xdr:from>
    <xdr:ext cx="0" cy="38100"/>
    <xdr:sp macro="" textlink="">
      <xdr:nvSpPr>
        <xdr:cNvPr id="973" name="Text Box 299">
          <a:extLst>
            <a:ext uri="{FF2B5EF4-FFF2-40B4-BE49-F238E27FC236}">
              <a16:creationId xmlns:a16="http://schemas.microsoft.com/office/drawing/2014/main" id="{00000000-0008-0000-0200-0000CD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107</xdr:row>
      <xdr:rowOff>0</xdr:rowOff>
    </xdr:from>
    <xdr:ext cx="0" cy="28576"/>
    <xdr:sp macro="" textlink="">
      <xdr:nvSpPr>
        <xdr:cNvPr id="974" name="Text Box 300">
          <a:extLst>
            <a:ext uri="{FF2B5EF4-FFF2-40B4-BE49-F238E27FC236}">
              <a16:creationId xmlns:a16="http://schemas.microsoft.com/office/drawing/2014/main" id="{00000000-0008-0000-0200-0000CE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107</xdr:row>
      <xdr:rowOff>0</xdr:rowOff>
    </xdr:from>
    <xdr:ext cx="0" cy="38100"/>
    <xdr:sp macro="" textlink="">
      <xdr:nvSpPr>
        <xdr:cNvPr id="975" name="Text Box 301">
          <a:extLst>
            <a:ext uri="{FF2B5EF4-FFF2-40B4-BE49-F238E27FC236}">
              <a16:creationId xmlns:a16="http://schemas.microsoft.com/office/drawing/2014/main" id="{00000000-0008-0000-0200-0000CF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107</xdr:row>
      <xdr:rowOff>0</xdr:rowOff>
    </xdr:from>
    <xdr:ext cx="0" cy="38100"/>
    <xdr:sp macro="" textlink="">
      <xdr:nvSpPr>
        <xdr:cNvPr id="976" name="Text Box 302">
          <a:extLst>
            <a:ext uri="{FF2B5EF4-FFF2-40B4-BE49-F238E27FC236}">
              <a16:creationId xmlns:a16="http://schemas.microsoft.com/office/drawing/2014/main" id="{00000000-0008-0000-0200-0000D0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107</xdr:row>
      <xdr:rowOff>0</xdr:rowOff>
    </xdr:from>
    <xdr:ext cx="0" cy="28576"/>
    <xdr:sp macro="" textlink="">
      <xdr:nvSpPr>
        <xdr:cNvPr id="977" name="Text Box 303">
          <a:extLst>
            <a:ext uri="{FF2B5EF4-FFF2-40B4-BE49-F238E27FC236}">
              <a16:creationId xmlns:a16="http://schemas.microsoft.com/office/drawing/2014/main" id="{00000000-0008-0000-0200-0000D1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107</xdr:row>
      <xdr:rowOff>0</xdr:rowOff>
    </xdr:from>
    <xdr:ext cx="0" cy="38100"/>
    <xdr:sp macro="" textlink="">
      <xdr:nvSpPr>
        <xdr:cNvPr id="978" name="Text Box 304">
          <a:extLst>
            <a:ext uri="{FF2B5EF4-FFF2-40B4-BE49-F238E27FC236}">
              <a16:creationId xmlns:a16="http://schemas.microsoft.com/office/drawing/2014/main" id="{00000000-0008-0000-0200-0000D2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107</xdr:row>
      <xdr:rowOff>0</xdr:rowOff>
    </xdr:from>
    <xdr:ext cx="0" cy="38100"/>
    <xdr:sp macro="" textlink="">
      <xdr:nvSpPr>
        <xdr:cNvPr id="979" name="Text Box 305">
          <a:extLst>
            <a:ext uri="{FF2B5EF4-FFF2-40B4-BE49-F238E27FC236}">
              <a16:creationId xmlns:a16="http://schemas.microsoft.com/office/drawing/2014/main" id="{00000000-0008-0000-0200-0000D3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107</xdr:row>
      <xdr:rowOff>0</xdr:rowOff>
    </xdr:from>
    <xdr:ext cx="0" cy="28576"/>
    <xdr:sp macro="" textlink="">
      <xdr:nvSpPr>
        <xdr:cNvPr id="980" name="Text Box 306">
          <a:extLst>
            <a:ext uri="{FF2B5EF4-FFF2-40B4-BE49-F238E27FC236}">
              <a16:creationId xmlns:a16="http://schemas.microsoft.com/office/drawing/2014/main" id="{00000000-0008-0000-0200-0000D4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107</xdr:row>
      <xdr:rowOff>0</xdr:rowOff>
    </xdr:from>
    <xdr:ext cx="0" cy="38100"/>
    <xdr:sp macro="" textlink="">
      <xdr:nvSpPr>
        <xdr:cNvPr id="981" name="Text Box 307">
          <a:extLst>
            <a:ext uri="{FF2B5EF4-FFF2-40B4-BE49-F238E27FC236}">
              <a16:creationId xmlns:a16="http://schemas.microsoft.com/office/drawing/2014/main" id="{00000000-0008-0000-0200-0000D5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107</xdr:row>
      <xdr:rowOff>0</xdr:rowOff>
    </xdr:from>
    <xdr:ext cx="0" cy="38100"/>
    <xdr:sp macro="" textlink="">
      <xdr:nvSpPr>
        <xdr:cNvPr id="982" name="Text Box 308">
          <a:extLst>
            <a:ext uri="{FF2B5EF4-FFF2-40B4-BE49-F238E27FC236}">
              <a16:creationId xmlns:a16="http://schemas.microsoft.com/office/drawing/2014/main" id="{00000000-0008-0000-0200-0000D6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107</xdr:row>
      <xdr:rowOff>0</xdr:rowOff>
    </xdr:from>
    <xdr:ext cx="95250" cy="19050"/>
    <xdr:sp macro="" textlink="">
      <xdr:nvSpPr>
        <xdr:cNvPr id="983" name="Text Box 309">
          <a:extLst>
            <a:ext uri="{FF2B5EF4-FFF2-40B4-BE49-F238E27FC236}">
              <a16:creationId xmlns:a16="http://schemas.microsoft.com/office/drawing/2014/main" id="{00000000-0008-0000-0200-0000D7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107</xdr:row>
      <xdr:rowOff>0</xdr:rowOff>
    </xdr:from>
    <xdr:ext cx="95250" cy="19050"/>
    <xdr:sp macro="" textlink="">
      <xdr:nvSpPr>
        <xdr:cNvPr id="984" name="Text Box 310">
          <a:extLst>
            <a:ext uri="{FF2B5EF4-FFF2-40B4-BE49-F238E27FC236}">
              <a16:creationId xmlns:a16="http://schemas.microsoft.com/office/drawing/2014/main" id="{00000000-0008-0000-0200-0000D8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107</xdr:row>
      <xdr:rowOff>0</xdr:rowOff>
    </xdr:from>
    <xdr:ext cx="95250" cy="19050"/>
    <xdr:sp macro="" textlink="">
      <xdr:nvSpPr>
        <xdr:cNvPr id="985" name="Text Box 311">
          <a:extLst>
            <a:ext uri="{FF2B5EF4-FFF2-40B4-BE49-F238E27FC236}">
              <a16:creationId xmlns:a16="http://schemas.microsoft.com/office/drawing/2014/main" id="{00000000-0008-0000-0200-0000D9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107</xdr:row>
      <xdr:rowOff>0</xdr:rowOff>
    </xdr:from>
    <xdr:ext cx="95250" cy="19050"/>
    <xdr:sp macro="" textlink="">
      <xdr:nvSpPr>
        <xdr:cNvPr id="986" name="Text Box 312">
          <a:extLst>
            <a:ext uri="{FF2B5EF4-FFF2-40B4-BE49-F238E27FC236}">
              <a16:creationId xmlns:a16="http://schemas.microsoft.com/office/drawing/2014/main" id="{00000000-0008-0000-0200-0000DA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107</xdr:row>
      <xdr:rowOff>0</xdr:rowOff>
    </xdr:from>
    <xdr:ext cx="95250" cy="19050"/>
    <xdr:sp macro="" textlink="">
      <xdr:nvSpPr>
        <xdr:cNvPr id="987" name="Text Box 313">
          <a:extLst>
            <a:ext uri="{FF2B5EF4-FFF2-40B4-BE49-F238E27FC236}">
              <a16:creationId xmlns:a16="http://schemas.microsoft.com/office/drawing/2014/main" id="{00000000-0008-0000-0200-0000DB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107</xdr:row>
      <xdr:rowOff>0</xdr:rowOff>
    </xdr:from>
    <xdr:ext cx="95250" cy="19050"/>
    <xdr:sp macro="" textlink="">
      <xdr:nvSpPr>
        <xdr:cNvPr id="988" name="Text Box 314">
          <a:extLst>
            <a:ext uri="{FF2B5EF4-FFF2-40B4-BE49-F238E27FC236}">
              <a16:creationId xmlns:a16="http://schemas.microsoft.com/office/drawing/2014/main" id="{00000000-0008-0000-0200-0000DC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107</xdr:row>
      <xdr:rowOff>0</xdr:rowOff>
    </xdr:from>
    <xdr:ext cx="95250" cy="19050"/>
    <xdr:sp macro="" textlink="">
      <xdr:nvSpPr>
        <xdr:cNvPr id="989" name="Text Box 315">
          <a:extLst>
            <a:ext uri="{FF2B5EF4-FFF2-40B4-BE49-F238E27FC236}">
              <a16:creationId xmlns:a16="http://schemas.microsoft.com/office/drawing/2014/main" id="{00000000-0008-0000-0200-0000DD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107</xdr:row>
      <xdr:rowOff>0</xdr:rowOff>
    </xdr:from>
    <xdr:ext cx="95250" cy="19050"/>
    <xdr:sp macro="" textlink="">
      <xdr:nvSpPr>
        <xdr:cNvPr id="990" name="Text Box 316">
          <a:extLst>
            <a:ext uri="{FF2B5EF4-FFF2-40B4-BE49-F238E27FC236}">
              <a16:creationId xmlns:a16="http://schemas.microsoft.com/office/drawing/2014/main" id="{00000000-0008-0000-0200-0000DE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107</xdr:row>
      <xdr:rowOff>0</xdr:rowOff>
    </xdr:from>
    <xdr:ext cx="95250" cy="19050"/>
    <xdr:sp macro="" textlink="">
      <xdr:nvSpPr>
        <xdr:cNvPr id="991" name="Text Box 317">
          <a:extLst>
            <a:ext uri="{FF2B5EF4-FFF2-40B4-BE49-F238E27FC236}">
              <a16:creationId xmlns:a16="http://schemas.microsoft.com/office/drawing/2014/main" id="{00000000-0008-0000-0200-0000DF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107</xdr:row>
      <xdr:rowOff>0</xdr:rowOff>
    </xdr:from>
    <xdr:ext cx="95250" cy="19050"/>
    <xdr:sp macro="" textlink="">
      <xdr:nvSpPr>
        <xdr:cNvPr id="992" name="Text Box 318">
          <a:extLst>
            <a:ext uri="{FF2B5EF4-FFF2-40B4-BE49-F238E27FC236}">
              <a16:creationId xmlns:a16="http://schemas.microsoft.com/office/drawing/2014/main" id="{00000000-0008-0000-0200-0000E0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107</xdr:row>
      <xdr:rowOff>0</xdr:rowOff>
    </xdr:from>
    <xdr:ext cx="95250" cy="19050"/>
    <xdr:sp macro="" textlink="">
      <xdr:nvSpPr>
        <xdr:cNvPr id="993" name="Text Box 319">
          <a:extLst>
            <a:ext uri="{FF2B5EF4-FFF2-40B4-BE49-F238E27FC236}">
              <a16:creationId xmlns:a16="http://schemas.microsoft.com/office/drawing/2014/main" id="{00000000-0008-0000-0200-0000E1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107</xdr:row>
      <xdr:rowOff>0</xdr:rowOff>
    </xdr:from>
    <xdr:ext cx="95250" cy="19050"/>
    <xdr:sp macro="" textlink="">
      <xdr:nvSpPr>
        <xdr:cNvPr id="994" name="Text Box 320">
          <a:extLst>
            <a:ext uri="{FF2B5EF4-FFF2-40B4-BE49-F238E27FC236}">
              <a16:creationId xmlns:a16="http://schemas.microsoft.com/office/drawing/2014/main" id="{00000000-0008-0000-0200-0000E2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107</xdr:row>
      <xdr:rowOff>0</xdr:rowOff>
    </xdr:from>
    <xdr:ext cx="95250" cy="19050"/>
    <xdr:sp macro="" textlink="">
      <xdr:nvSpPr>
        <xdr:cNvPr id="995" name="Text Box 321">
          <a:extLst>
            <a:ext uri="{FF2B5EF4-FFF2-40B4-BE49-F238E27FC236}">
              <a16:creationId xmlns:a16="http://schemas.microsoft.com/office/drawing/2014/main" id="{00000000-0008-0000-0200-0000E3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107</xdr:row>
      <xdr:rowOff>0</xdr:rowOff>
    </xdr:from>
    <xdr:ext cx="95250" cy="19050"/>
    <xdr:sp macro="" textlink="">
      <xdr:nvSpPr>
        <xdr:cNvPr id="996" name="Text Box 322">
          <a:extLst>
            <a:ext uri="{FF2B5EF4-FFF2-40B4-BE49-F238E27FC236}">
              <a16:creationId xmlns:a16="http://schemas.microsoft.com/office/drawing/2014/main" id="{00000000-0008-0000-0200-0000E4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107</xdr:row>
      <xdr:rowOff>0</xdr:rowOff>
    </xdr:from>
    <xdr:ext cx="95250" cy="19050"/>
    <xdr:sp macro="" textlink="">
      <xdr:nvSpPr>
        <xdr:cNvPr id="997" name="Text Box 323">
          <a:extLst>
            <a:ext uri="{FF2B5EF4-FFF2-40B4-BE49-F238E27FC236}">
              <a16:creationId xmlns:a16="http://schemas.microsoft.com/office/drawing/2014/main" id="{00000000-0008-0000-0200-0000E5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107</xdr:row>
      <xdr:rowOff>0</xdr:rowOff>
    </xdr:from>
    <xdr:ext cx="95250" cy="19050"/>
    <xdr:sp macro="" textlink="">
      <xdr:nvSpPr>
        <xdr:cNvPr id="998" name="Text Box 324">
          <a:extLst>
            <a:ext uri="{FF2B5EF4-FFF2-40B4-BE49-F238E27FC236}">
              <a16:creationId xmlns:a16="http://schemas.microsoft.com/office/drawing/2014/main" id="{00000000-0008-0000-0200-0000E6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107</xdr:row>
      <xdr:rowOff>0</xdr:rowOff>
    </xdr:from>
    <xdr:ext cx="95250" cy="19050"/>
    <xdr:sp macro="" textlink="">
      <xdr:nvSpPr>
        <xdr:cNvPr id="999" name="Text Box 325">
          <a:extLst>
            <a:ext uri="{FF2B5EF4-FFF2-40B4-BE49-F238E27FC236}">
              <a16:creationId xmlns:a16="http://schemas.microsoft.com/office/drawing/2014/main" id="{00000000-0008-0000-0200-0000E7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107</xdr:row>
      <xdr:rowOff>0</xdr:rowOff>
    </xdr:from>
    <xdr:ext cx="95250" cy="19050"/>
    <xdr:sp macro="" textlink="">
      <xdr:nvSpPr>
        <xdr:cNvPr id="1000" name="Text Box 326">
          <a:extLst>
            <a:ext uri="{FF2B5EF4-FFF2-40B4-BE49-F238E27FC236}">
              <a16:creationId xmlns:a16="http://schemas.microsoft.com/office/drawing/2014/main" id="{00000000-0008-0000-0200-0000E8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107</xdr:row>
      <xdr:rowOff>0</xdr:rowOff>
    </xdr:from>
    <xdr:ext cx="95250" cy="19050"/>
    <xdr:sp macro="" textlink="">
      <xdr:nvSpPr>
        <xdr:cNvPr id="1001" name="Text Box 327">
          <a:extLst>
            <a:ext uri="{FF2B5EF4-FFF2-40B4-BE49-F238E27FC236}">
              <a16:creationId xmlns:a16="http://schemas.microsoft.com/office/drawing/2014/main" id="{00000000-0008-0000-0200-0000E9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107</xdr:row>
      <xdr:rowOff>0</xdr:rowOff>
    </xdr:from>
    <xdr:ext cx="95250" cy="19050"/>
    <xdr:sp macro="" textlink="">
      <xdr:nvSpPr>
        <xdr:cNvPr id="1002" name="Text Box 328">
          <a:extLst>
            <a:ext uri="{FF2B5EF4-FFF2-40B4-BE49-F238E27FC236}">
              <a16:creationId xmlns:a16="http://schemas.microsoft.com/office/drawing/2014/main" id="{00000000-0008-0000-0200-0000EA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107</xdr:row>
      <xdr:rowOff>0</xdr:rowOff>
    </xdr:from>
    <xdr:ext cx="95250" cy="19050"/>
    <xdr:sp macro="" textlink="">
      <xdr:nvSpPr>
        <xdr:cNvPr id="1003" name="Text Box 329">
          <a:extLst>
            <a:ext uri="{FF2B5EF4-FFF2-40B4-BE49-F238E27FC236}">
              <a16:creationId xmlns:a16="http://schemas.microsoft.com/office/drawing/2014/main" id="{00000000-0008-0000-0200-0000EB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107</xdr:row>
      <xdr:rowOff>0</xdr:rowOff>
    </xdr:from>
    <xdr:ext cx="95250" cy="19050"/>
    <xdr:sp macro="" textlink="">
      <xdr:nvSpPr>
        <xdr:cNvPr id="1004" name="Text Box 330">
          <a:extLst>
            <a:ext uri="{FF2B5EF4-FFF2-40B4-BE49-F238E27FC236}">
              <a16:creationId xmlns:a16="http://schemas.microsoft.com/office/drawing/2014/main" id="{00000000-0008-0000-0200-0000EC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107</xdr:row>
      <xdr:rowOff>0</xdr:rowOff>
    </xdr:from>
    <xdr:ext cx="95250" cy="19050"/>
    <xdr:sp macro="" textlink="">
      <xdr:nvSpPr>
        <xdr:cNvPr id="1005" name="Text Box 331">
          <a:extLst>
            <a:ext uri="{FF2B5EF4-FFF2-40B4-BE49-F238E27FC236}">
              <a16:creationId xmlns:a16="http://schemas.microsoft.com/office/drawing/2014/main" id="{00000000-0008-0000-0200-0000ED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107</xdr:row>
      <xdr:rowOff>0</xdr:rowOff>
    </xdr:from>
    <xdr:ext cx="95250" cy="19050"/>
    <xdr:sp macro="" textlink="">
      <xdr:nvSpPr>
        <xdr:cNvPr id="1006" name="Text Box 332">
          <a:extLst>
            <a:ext uri="{FF2B5EF4-FFF2-40B4-BE49-F238E27FC236}">
              <a16:creationId xmlns:a16="http://schemas.microsoft.com/office/drawing/2014/main" id="{00000000-0008-0000-0200-0000EE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107</xdr:row>
      <xdr:rowOff>0</xdr:rowOff>
    </xdr:from>
    <xdr:ext cx="95250" cy="19050"/>
    <xdr:sp macro="" textlink="">
      <xdr:nvSpPr>
        <xdr:cNvPr id="1007" name="Text Box 333">
          <a:extLst>
            <a:ext uri="{FF2B5EF4-FFF2-40B4-BE49-F238E27FC236}">
              <a16:creationId xmlns:a16="http://schemas.microsoft.com/office/drawing/2014/main" id="{00000000-0008-0000-0200-0000EF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107</xdr:row>
      <xdr:rowOff>0</xdr:rowOff>
    </xdr:from>
    <xdr:ext cx="95250" cy="19050"/>
    <xdr:sp macro="" textlink="">
      <xdr:nvSpPr>
        <xdr:cNvPr id="1008" name="Text Box 334">
          <a:extLst>
            <a:ext uri="{FF2B5EF4-FFF2-40B4-BE49-F238E27FC236}">
              <a16:creationId xmlns:a16="http://schemas.microsoft.com/office/drawing/2014/main" id="{00000000-0008-0000-0200-0000F0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107</xdr:row>
      <xdr:rowOff>0</xdr:rowOff>
    </xdr:from>
    <xdr:ext cx="95250" cy="19050"/>
    <xdr:sp macro="" textlink="">
      <xdr:nvSpPr>
        <xdr:cNvPr id="1009" name="Text Box 335">
          <a:extLst>
            <a:ext uri="{FF2B5EF4-FFF2-40B4-BE49-F238E27FC236}">
              <a16:creationId xmlns:a16="http://schemas.microsoft.com/office/drawing/2014/main" id="{00000000-0008-0000-0200-0000F1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107</xdr:row>
      <xdr:rowOff>0</xdr:rowOff>
    </xdr:from>
    <xdr:ext cx="0" cy="28576"/>
    <xdr:sp macro="" textlink="">
      <xdr:nvSpPr>
        <xdr:cNvPr id="1010" name="Text Box 336">
          <a:extLst>
            <a:ext uri="{FF2B5EF4-FFF2-40B4-BE49-F238E27FC236}">
              <a16:creationId xmlns:a16="http://schemas.microsoft.com/office/drawing/2014/main" id="{00000000-0008-0000-0200-0000F2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107</xdr:row>
      <xdr:rowOff>0</xdr:rowOff>
    </xdr:from>
    <xdr:ext cx="0" cy="28576"/>
    <xdr:sp macro="" textlink="">
      <xdr:nvSpPr>
        <xdr:cNvPr id="1011" name="Text Box 337">
          <a:extLst>
            <a:ext uri="{FF2B5EF4-FFF2-40B4-BE49-F238E27FC236}">
              <a16:creationId xmlns:a16="http://schemas.microsoft.com/office/drawing/2014/main" id="{00000000-0008-0000-0200-0000F3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107</xdr:row>
      <xdr:rowOff>0</xdr:rowOff>
    </xdr:from>
    <xdr:ext cx="0" cy="38100"/>
    <xdr:sp macro="" textlink="">
      <xdr:nvSpPr>
        <xdr:cNvPr id="1012" name="Text Box 338">
          <a:extLst>
            <a:ext uri="{FF2B5EF4-FFF2-40B4-BE49-F238E27FC236}">
              <a16:creationId xmlns:a16="http://schemas.microsoft.com/office/drawing/2014/main" id="{00000000-0008-0000-0200-0000F4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107</xdr:row>
      <xdr:rowOff>0</xdr:rowOff>
    </xdr:from>
    <xdr:ext cx="0" cy="38100"/>
    <xdr:sp macro="" textlink="">
      <xdr:nvSpPr>
        <xdr:cNvPr id="1013" name="Text Box 339">
          <a:extLst>
            <a:ext uri="{FF2B5EF4-FFF2-40B4-BE49-F238E27FC236}">
              <a16:creationId xmlns:a16="http://schemas.microsoft.com/office/drawing/2014/main" id="{00000000-0008-0000-0200-0000F5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107</xdr:row>
      <xdr:rowOff>0</xdr:rowOff>
    </xdr:from>
    <xdr:ext cx="0" cy="28576"/>
    <xdr:sp macro="" textlink="">
      <xdr:nvSpPr>
        <xdr:cNvPr id="1014" name="Text Box 340">
          <a:extLst>
            <a:ext uri="{FF2B5EF4-FFF2-40B4-BE49-F238E27FC236}">
              <a16:creationId xmlns:a16="http://schemas.microsoft.com/office/drawing/2014/main" id="{00000000-0008-0000-0200-0000F6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107</xdr:row>
      <xdr:rowOff>0</xdr:rowOff>
    </xdr:from>
    <xdr:ext cx="0" cy="38100"/>
    <xdr:sp macro="" textlink="">
      <xdr:nvSpPr>
        <xdr:cNvPr id="1015" name="Text Box 341">
          <a:extLst>
            <a:ext uri="{FF2B5EF4-FFF2-40B4-BE49-F238E27FC236}">
              <a16:creationId xmlns:a16="http://schemas.microsoft.com/office/drawing/2014/main" id="{00000000-0008-0000-0200-0000F7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107</xdr:row>
      <xdr:rowOff>0</xdr:rowOff>
    </xdr:from>
    <xdr:ext cx="0" cy="38100"/>
    <xdr:sp macro="" textlink="">
      <xdr:nvSpPr>
        <xdr:cNvPr id="1016" name="Text Box 342">
          <a:extLst>
            <a:ext uri="{FF2B5EF4-FFF2-40B4-BE49-F238E27FC236}">
              <a16:creationId xmlns:a16="http://schemas.microsoft.com/office/drawing/2014/main" id="{00000000-0008-0000-0200-0000F8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107</xdr:row>
      <xdr:rowOff>0</xdr:rowOff>
    </xdr:from>
    <xdr:ext cx="0" cy="28576"/>
    <xdr:sp macro="" textlink="">
      <xdr:nvSpPr>
        <xdr:cNvPr id="1017" name="Text Box 343">
          <a:extLst>
            <a:ext uri="{FF2B5EF4-FFF2-40B4-BE49-F238E27FC236}">
              <a16:creationId xmlns:a16="http://schemas.microsoft.com/office/drawing/2014/main" id="{00000000-0008-0000-0200-0000F9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107</xdr:row>
      <xdr:rowOff>0</xdr:rowOff>
    </xdr:from>
    <xdr:ext cx="0" cy="38100"/>
    <xdr:sp macro="" textlink="">
      <xdr:nvSpPr>
        <xdr:cNvPr id="1018" name="Text Box 344">
          <a:extLst>
            <a:ext uri="{FF2B5EF4-FFF2-40B4-BE49-F238E27FC236}">
              <a16:creationId xmlns:a16="http://schemas.microsoft.com/office/drawing/2014/main" id="{00000000-0008-0000-0200-0000FA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107</xdr:row>
      <xdr:rowOff>0</xdr:rowOff>
    </xdr:from>
    <xdr:ext cx="0" cy="38100"/>
    <xdr:sp macro="" textlink="">
      <xdr:nvSpPr>
        <xdr:cNvPr id="1019" name="Text Box 345">
          <a:extLst>
            <a:ext uri="{FF2B5EF4-FFF2-40B4-BE49-F238E27FC236}">
              <a16:creationId xmlns:a16="http://schemas.microsoft.com/office/drawing/2014/main" id="{00000000-0008-0000-0200-0000FB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107</xdr:row>
      <xdr:rowOff>0</xdr:rowOff>
    </xdr:from>
    <xdr:ext cx="95250" cy="19050"/>
    <xdr:sp macro="" textlink="">
      <xdr:nvSpPr>
        <xdr:cNvPr id="1020" name="Text Box 346">
          <a:extLst>
            <a:ext uri="{FF2B5EF4-FFF2-40B4-BE49-F238E27FC236}">
              <a16:creationId xmlns:a16="http://schemas.microsoft.com/office/drawing/2014/main" id="{00000000-0008-0000-0200-0000FC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107</xdr:row>
      <xdr:rowOff>0</xdr:rowOff>
    </xdr:from>
    <xdr:ext cx="95250" cy="19050"/>
    <xdr:sp macro="" textlink="">
      <xdr:nvSpPr>
        <xdr:cNvPr id="1021" name="Text Box 347">
          <a:extLst>
            <a:ext uri="{FF2B5EF4-FFF2-40B4-BE49-F238E27FC236}">
              <a16:creationId xmlns:a16="http://schemas.microsoft.com/office/drawing/2014/main" id="{00000000-0008-0000-0200-0000FD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107</xdr:row>
      <xdr:rowOff>0</xdr:rowOff>
    </xdr:from>
    <xdr:ext cx="95250" cy="19050"/>
    <xdr:sp macro="" textlink="">
      <xdr:nvSpPr>
        <xdr:cNvPr id="1022" name="Text Box 348">
          <a:extLst>
            <a:ext uri="{FF2B5EF4-FFF2-40B4-BE49-F238E27FC236}">
              <a16:creationId xmlns:a16="http://schemas.microsoft.com/office/drawing/2014/main" id="{00000000-0008-0000-0200-0000FE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107</xdr:row>
      <xdr:rowOff>0</xdr:rowOff>
    </xdr:from>
    <xdr:ext cx="95250" cy="19050"/>
    <xdr:sp macro="" textlink="">
      <xdr:nvSpPr>
        <xdr:cNvPr id="1023" name="Text Box 349">
          <a:extLst>
            <a:ext uri="{FF2B5EF4-FFF2-40B4-BE49-F238E27FC236}">
              <a16:creationId xmlns:a16="http://schemas.microsoft.com/office/drawing/2014/main" id="{00000000-0008-0000-0200-0000FF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107</xdr:row>
      <xdr:rowOff>0</xdr:rowOff>
    </xdr:from>
    <xdr:ext cx="95250" cy="19050"/>
    <xdr:sp macro="" textlink="">
      <xdr:nvSpPr>
        <xdr:cNvPr id="1024" name="Text Box 350">
          <a:extLst>
            <a:ext uri="{FF2B5EF4-FFF2-40B4-BE49-F238E27FC236}">
              <a16:creationId xmlns:a16="http://schemas.microsoft.com/office/drawing/2014/main" id="{00000000-0008-0000-0200-00000004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107</xdr:row>
      <xdr:rowOff>0</xdr:rowOff>
    </xdr:from>
    <xdr:ext cx="95250" cy="19050"/>
    <xdr:sp macro="" textlink="">
      <xdr:nvSpPr>
        <xdr:cNvPr id="1025" name="Text Box 351">
          <a:extLst>
            <a:ext uri="{FF2B5EF4-FFF2-40B4-BE49-F238E27FC236}">
              <a16:creationId xmlns:a16="http://schemas.microsoft.com/office/drawing/2014/main" id="{00000000-0008-0000-0200-00000104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107</xdr:row>
      <xdr:rowOff>0</xdr:rowOff>
    </xdr:from>
    <xdr:ext cx="95250" cy="19050"/>
    <xdr:sp macro="" textlink="">
      <xdr:nvSpPr>
        <xdr:cNvPr id="1026" name="Text Box 352">
          <a:extLst>
            <a:ext uri="{FF2B5EF4-FFF2-40B4-BE49-F238E27FC236}">
              <a16:creationId xmlns:a16="http://schemas.microsoft.com/office/drawing/2014/main" id="{00000000-0008-0000-0200-00000204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107</xdr:row>
      <xdr:rowOff>0</xdr:rowOff>
    </xdr:from>
    <xdr:ext cx="95250" cy="19050"/>
    <xdr:sp macro="" textlink="">
      <xdr:nvSpPr>
        <xdr:cNvPr id="1027" name="Text Box 353">
          <a:extLst>
            <a:ext uri="{FF2B5EF4-FFF2-40B4-BE49-F238E27FC236}">
              <a16:creationId xmlns:a16="http://schemas.microsoft.com/office/drawing/2014/main" id="{00000000-0008-0000-0200-00000304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107</xdr:row>
      <xdr:rowOff>0</xdr:rowOff>
    </xdr:from>
    <xdr:ext cx="95250" cy="19050"/>
    <xdr:sp macro="" textlink="">
      <xdr:nvSpPr>
        <xdr:cNvPr id="1028" name="Text Box 354">
          <a:extLst>
            <a:ext uri="{FF2B5EF4-FFF2-40B4-BE49-F238E27FC236}">
              <a16:creationId xmlns:a16="http://schemas.microsoft.com/office/drawing/2014/main" id="{00000000-0008-0000-0200-00000404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107</xdr:row>
      <xdr:rowOff>0</xdr:rowOff>
    </xdr:from>
    <xdr:ext cx="95250" cy="19050"/>
    <xdr:sp macro="" textlink="">
      <xdr:nvSpPr>
        <xdr:cNvPr id="1029" name="Text Box 355">
          <a:extLst>
            <a:ext uri="{FF2B5EF4-FFF2-40B4-BE49-F238E27FC236}">
              <a16:creationId xmlns:a16="http://schemas.microsoft.com/office/drawing/2014/main" id="{00000000-0008-0000-0200-00000504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107</xdr:row>
      <xdr:rowOff>0</xdr:rowOff>
    </xdr:from>
    <xdr:ext cx="95250" cy="19050"/>
    <xdr:sp macro="" textlink="">
      <xdr:nvSpPr>
        <xdr:cNvPr id="1030" name="Text Box 356">
          <a:extLst>
            <a:ext uri="{FF2B5EF4-FFF2-40B4-BE49-F238E27FC236}">
              <a16:creationId xmlns:a16="http://schemas.microsoft.com/office/drawing/2014/main" id="{00000000-0008-0000-0200-00000604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107</xdr:row>
      <xdr:rowOff>0</xdr:rowOff>
    </xdr:from>
    <xdr:ext cx="95250" cy="19050"/>
    <xdr:sp macro="" textlink="">
      <xdr:nvSpPr>
        <xdr:cNvPr id="1031" name="Text Box 357">
          <a:extLst>
            <a:ext uri="{FF2B5EF4-FFF2-40B4-BE49-F238E27FC236}">
              <a16:creationId xmlns:a16="http://schemas.microsoft.com/office/drawing/2014/main" id="{00000000-0008-0000-0200-00000704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107</xdr:row>
      <xdr:rowOff>0</xdr:rowOff>
    </xdr:from>
    <xdr:ext cx="95250" cy="19050"/>
    <xdr:sp macro="" textlink="">
      <xdr:nvSpPr>
        <xdr:cNvPr id="1032" name="Text Box 358">
          <a:extLst>
            <a:ext uri="{FF2B5EF4-FFF2-40B4-BE49-F238E27FC236}">
              <a16:creationId xmlns:a16="http://schemas.microsoft.com/office/drawing/2014/main" id="{00000000-0008-0000-0200-00000804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107</xdr:row>
      <xdr:rowOff>0</xdr:rowOff>
    </xdr:from>
    <xdr:ext cx="95250" cy="19050"/>
    <xdr:sp macro="" textlink="">
      <xdr:nvSpPr>
        <xdr:cNvPr id="1033" name="Text Box 359">
          <a:extLst>
            <a:ext uri="{FF2B5EF4-FFF2-40B4-BE49-F238E27FC236}">
              <a16:creationId xmlns:a16="http://schemas.microsoft.com/office/drawing/2014/main" id="{00000000-0008-0000-0200-00000904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107</xdr:row>
      <xdr:rowOff>0</xdr:rowOff>
    </xdr:from>
    <xdr:ext cx="95250" cy="19050"/>
    <xdr:sp macro="" textlink="">
      <xdr:nvSpPr>
        <xdr:cNvPr id="1034" name="Text Box 360">
          <a:extLst>
            <a:ext uri="{FF2B5EF4-FFF2-40B4-BE49-F238E27FC236}">
              <a16:creationId xmlns:a16="http://schemas.microsoft.com/office/drawing/2014/main" id="{00000000-0008-0000-0200-00000A04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107</xdr:row>
      <xdr:rowOff>0</xdr:rowOff>
    </xdr:from>
    <xdr:ext cx="95250" cy="19050"/>
    <xdr:sp macro="" textlink="">
      <xdr:nvSpPr>
        <xdr:cNvPr id="1035" name="Text Box 361">
          <a:extLst>
            <a:ext uri="{FF2B5EF4-FFF2-40B4-BE49-F238E27FC236}">
              <a16:creationId xmlns:a16="http://schemas.microsoft.com/office/drawing/2014/main" id="{00000000-0008-0000-0200-00000B04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107</xdr:row>
      <xdr:rowOff>0</xdr:rowOff>
    </xdr:from>
    <xdr:ext cx="95250" cy="19050"/>
    <xdr:sp macro="" textlink="">
      <xdr:nvSpPr>
        <xdr:cNvPr id="1036" name="Text Box 362">
          <a:extLst>
            <a:ext uri="{FF2B5EF4-FFF2-40B4-BE49-F238E27FC236}">
              <a16:creationId xmlns:a16="http://schemas.microsoft.com/office/drawing/2014/main" id="{00000000-0008-0000-0200-00000C04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107</xdr:row>
      <xdr:rowOff>0</xdr:rowOff>
    </xdr:from>
    <xdr:ext cx="95250" cy="19050"/>
    <xdr:sp macro="" textlink="">
      <xdr:nvSpPr>
        <xdr:cNvPr id="1037" name="Text Box 363">
          <a:extLst>
            <a:ext uri="{FF2B5EF4-FFF2-40B4-BE49-F238E27FC236}">
              <a16:creationId xmlns:a16="http://schemas.microsoft.com/office/drawing/2014/main" id="{00000000-0008-0000-0200-00000D04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107</xdr:row>
      <xdr:rowOff>0</xdr:rowOff>
    </xdr:from>
    <xdr:ext cx="95250" cy="19050"/>
    <xdr:sp macro="" textlink="">
      <xdr:nvSpPr>
        <xdr:cNvPr id="1038" name="Text Box 364">
          <a:extLst>
            <a:ext uri="{FF2B5EF4-FFF2-40B4-BE49-F238E27FC236}">
              <a16:creationId xmlns:a16="http://schemas.microsoft.com/office/drawing/2014/main" id="{00000000-0008-0000-0200-00000E04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107</xdr:row>
      <xdr:rowOff>0</xdr:rowOff>
    </xdr:from>
    <xdr:ext cx="95250" cy="19050"/>
    <xdr:sp macro="" textlink="">
      <xdr:nvSpPr>
        <xdr:cNvPr id="1039" name="Text Box 365">
          <a:extLst>
            <a:ext uri="{FF2B5EF4-FFF2-40B4-BE49-F238E27FC236}">
              <a16:creationId xmlns:a16="http://schemas.microsoft.com/office/drawing/2014/main" id="{00000000-0008-0000-0200-00000F04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107</xdr:row>
      <xdr:rowOff>0</xdr:rowOff>
    </xdr:from>
    <xdr:ext cx="95250" cy="19050"/>
    <xdr:sp macro="" textlink="">
      <xdr:nvSpPr>
        <xdr:cNvPr id="1040" name="Text Box 366">
          <a:extLst>
            <a:ext uri="{FF2B5EF4-FFF2-40B4-BE49-F238E27FC236}">
              <a16:creationId xmlns:a16="http://schemas.microsoft.com/office/drawing/2014/main" id="{00000000-0008-0000-0200-00001004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107</xdr:row>
      <xdr:rowOff>0</xdr:rowOff>
    </xdr:from>
    <xdr:ext cx="95250" cy="19050"/>
    <xdr:sp macro="" textlink="">
      <xdr:nvSpPr>
        <xdr:cNvPr id="1041" name="Text Box 367">
          <a:extLst>
            <a:ext uri="{FF2B5EF4-FFF2-40B4-BE49-F238E27FC236}">
              <a16:creationId xmlns:a16="http://schemas.microsoft.com/office/drawing/2014/main" id="{00000000-0008-0000-0200-00001104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107</xdr:row>
      <xdr:rowOff>0</xdr:rowOff>
    </xdr:from>
    <xdr:ext cx="95250" cy="19050"/>
    <xdr:sp macro="" textlink="">
      <xdr:nvSpPr>
        <xdr:cNvPr id="1042" name="Text Box 368">
          <a:extLst>
            <a:ext uri="{FF2B5EF4-FFF2-40B4-BE49-F238E27FC236}">
              <a16:creationId xmlns:a16="http://schemas.microsoft.com/office/drawing/2014/main" id="{00000000-0008-0000-0200-00001204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107</xdr:row>
      <xdr:rowOff>0</xdr:rowOff>
    </xdr:from>
    <xdr:ext cx="95250" cy="19050"/>
    <xdr:sp macro="" textlink="">
      <xdr:nvSpPr>
        <xdr:cNvPr id="1043" name="Text Box 369">
          <a:extLst>
            <a:ext uri="{FF2B5EF4-FFF2-40B4-BE49-F238E27FC236}">
              <a16:creationId xmlns:a16="http://schemas.microsoft.com/office/drawing/2014/main" id="{00000000-0008-0000-0200-00001304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107</xdr:row>
      <xdr:rowOff>0</xdr:rowOff>
    </xdr:from>
    <xdr:ext cx="95250" cy="19050"/>
    <xdr:sp macro="" textlink="">
      <xdr:nvSpPr>
        <xdr:cNvPr id="1044" name="Text Box 370">
          <a:extLst>
            <a:ext uri="{FF2B5EF4-FFF2-40B4-BE49-F238E27FC236}">
              <a16:creationId xmlns:a16="http://schemas.microsoft.com/office/drawing/2014/main" id="{00000000-0008-0000-0200-00001404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107</xdr:row>
      <xdr:rowOff>0</xdr:rowOff>
    </xdr:from>
    <xdr:ext cx="95250" cy="19050"/>
    <xdr:sp macro="" textlink="">
      <xdr:nvSpPr>
        <xdr:cNvPr id="1045" name="Text Box 371">
          <a:extLst>
            <a:ext uri="{FF2B5EF4-FFF2-40B4-BE49-F238E27FC236}">
              <a16:creationId xmlns:a16="http://schemas.microsoft.com/office/drawing/2014/main" id="{00000000-0008-0000-0200-00001504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107</xdr:row>
      <xdr:rowOff>0</xdr:rowOff>
    </xdr:from>
    <xdr:ext cx="95250" cy="19050"/>
    <xdr:sp macro="" textlink="">
      <xdr:nvSpPr>
        <xdr:cNvPr id="1046" name="Text Box 372">
          <a:extLst>
            <a:ext uri="{FF2B5EF4-FFF2-40B4-BE49-F238E27FC236}">
              <a16:creationId xmlns:a16="http://schemas.microsoft.com/office/drawing/2014/main" id="{00000000-0008-0000-0200-00001604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107</xdr:row>
      <xdr:rowOff>0</xdr:rowOff>
    </xdr:from>
    <xdr:ext cx="0" cy="28576"/>
    <xdr:sp macro="" textlink="">
      <xdr:nvSpPr>
        <xdr:cNvPr id="1047" name="Text Box 373">
          <a:extLst>
            <a:ext uri="{FF2B5EF4-FFF2-40B4-BE49-F238E27FC236}">
              <a16:creationId xmlns:a16="http://schemas.microsoft.com/office/drawing/2014/main" id="{00000000-0008-0000-0200-000017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107</xdr:row>
      <xdr:rowOff>0</xdr:rowOff>
    </xdr:from>
    <xdr:ext cx="0" cy="28573"/>
    <xdr:sp macro="" textlink="">
      <xdr:nvSpPr>
        <xdr:cNvPr id="1048" name="Text Box 374">
          <a:extLst>
            <a:ext uri="{FF2B5EF4-FFF2-40B4-BE49-F238E27FC236}">
              <a16:creationId xmlns:a16="http://schemas.microsoft.com/office/drawing/2014/main" id="{00000000-0008-0000-0200-000018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107</xdr:row>
      <xdr:rowOff>0</xdr:rowOff>
    </xdr:from>
    <xdr:ext cx="0" cy="38100"/>
    <xdr:sp macro="" textlink="">
      <xdr:nvSpPr>
        <xdr:cNvPr id="1049" name="Text Box 375">
          <a:extLst>
            <a:ext uri="{FF2B5EF4-FFF2-40B4-BE49-F238E27FC236}">
              <a16:creationId xmlns:a16="http://schemas.microsoft.com/office/drawing/2014/main" id="{00000000-0008-0000-0200-000019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107</xdr:row>
      <xdr:rowOff>0</xdr:rowOff>
    </xdr:from>
    <xdr:ext cx="0" cy="38100"/>
    <xdr:sp macro="" textlink="">
      <xdr:nvSpPr>
        <xdr:cNvPr id="1050" name="Text Box 376">
          <a:extLst>
            <a:ext uri="{FF2B5EF4-FFF2-40B4-BE49-F238E27FC236}">
              <a16:creationId xmlns:a16="http://schemas.microsoft.com/office/drawing/2014/main" id="{00000000-0008-0000-0200-00001A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107</xdr:row>
      <xdr:rowOff>0</xdr:rowOff>
    </xdr:from>
    <xdr:ext cx="0" cy="28573"/>
    <xdr:sp macro="" textlink="">
      <xdr:nvSpPr>
        <xdr:cNvPr id="1051" name="Text Box 377">
          <a:extLst>
            <a:ext uri="{FF2B5EF4-FFF2-40B4-BE49-F238E27FC236}">
              <a16:creationId xmlns:a16="http://schemas.microsoft.com/office/drawing/2014/main" id="{00000000-0008-0000-0200-00001B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107</xdr:row>
      <xdr:rowOff>0</xdr:rowOff>
    </xdr:from>
    <xdr:ext cx="0" cy="38100"/>
    <xdr:sp macro="" textlink="">
      <xdr:nvSpPr>
        <xdr:cNvPr id="1052" name="Text Box 378">
          <a:extLst>
            <a:ext uri="{FF2B5EF4-FFF2-40B4-BE49-F238E27FC236}">
              <a16:creationId xmlns:a16="http://schemas.microsoft.com/office/drawing/2014/main" id="{00000000-0008-0000-0200-00001C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107</xdr:row>
      <xdr:rowOff>0</xdr:rowOff>
    </xdr:from>
    <xdr:ext cx="0" cy="38100"/>
    <xdr:sp macro="" textlink="">
      <xdr:nvSpPr>
        <xdr:cNvPr id="1053" name="Text Box 379">
          <a:extLst>
            <a:ext uri="{FF2B5EF4-FFF2-40B4-BE49-F238E27FC236}">
              <a16:creationId xmlns:a16="http://schemas.microsoft.com/office/drawing/2014/main" id="{00000000-0008-0000-0200-00001D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107</xdr:row>
      <xdr:rowOff>0</xdr:rowOff>
    </xdr:from>
    <xdr:ext cx="0" cy="28573"/>
    <xdr:sp macro="" textlink="">
      <xdr:nvSpPr>
        <xdr:cNvPr id="1054" name="Text Box 380">
          <a:extLst>
            <a:ext uri="{FF2B5EF4-FFF2-40B4-BE49-F238E27FC236}">
              <a16:creationId xmlns:a16="http://schemas.microsoft.com/office/drawing/2014/main" id="{00000000-0008-0000-0200-00001E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107</xdr:row>
      <xdr:rowOff>0</xdr:rowOff>
    </xdr:from>
    <xdr:ext cx="0" cy="38100"/>
    <xdr:sp macro="" textlink="">
      <xdr:nvSpPr>
        <xdr:cNvPr id="1055" name="Text Box 381">
          <a:extLst>
            <a:ext uri="{FF2B5EF4-FFF2-40B4-BE49-F238E27FC236}">
              <a16:creationId xmlns:a16="http://schemas.microsoft.com/office/drawing/2014/main" id="{00000000-0008-0000-0200-00001F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107</xdr:row>
      <xdr:rowOff>0</xdr:rowOff>
    </xdr:from>
    <xdr:ext cx="0" cy="38100"/>
    <xdr:sp macro="" textlink="">
      <xdr:nvSpPr>
        <xdr:cNvPr id="1056" name="Text Box 382">
          <a:extLst>
            <a:ext uri="{FF2B5EF4-FFF2-40B4-BE49-F238E27FC236}">
              <a16:creationId xmlns:a16="http://schemas.microsoft.com/office/drawing/2014/main" id="{00000000-0008-0000-0200-000020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107</xdr:row>
      <xdr:rowOff>0</xdr:rowOff>
    </xdr:from>
    <xdr:ext cx="95250" cy="19050"/>
    <xdr:sp macro="" textlink="">
      <xdr:nvSpPr>
        <xdr:cNvPr id="1057" name="Text Box 383">
          <a:extLst>
            <a:ext uri="{FF2B5EF4-FFF2-40B4-BE49-F238E27FC236}">
              <a16:creationId xmlns:a16="http://schemas.microsoft.com/office/drawing/2014/main" id="{00000000-0008-0000-0200-00002104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107</xdr:row>
      <xdr:rowOff>0</xdr:rowOff>
    </xdr:from>
    <xdr:ext cx="95250" cy="19050"/>
    <xdr:sp macro="" textlink="">
      <xdr:nvSpPr>
        <xdr:cNvPr id="1058" name="Text Box 384">
          <a:extLst>
            <a:ext uri="{FF2B5EF4-FFF2-40B4-BE49-F238E27FC236}">
              <a16:creationId xmlns:a16="http://schemas.microsoft.com/office/drawing/2014/main" id="{00000000-0008-0000-0200-00002204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107</xdr:row>
      <xdr:rowOff>0</xdr:rowOff>
    </xdr:from>
    <xdr:ext cx="95250" cy="19050"/>
    <xdr:sp macro="" textlink="">
      <xdr:nvSpPr>
        <xdr:cNvPr id="1059" name="Text Box 385">
          <a:extLst>
            <a:ext uri="{FF2B5EF4-FFF2-40B4-BE49-F238E27FC236}">
              <a16:creationId xmlns:a16="http://schemas.microsoft.com/office/drawing/2014/main" id="{00000000-0008-0000-0200-00002304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107</xdr:row>
      <xdr:rowOff>0</xdr:rowOff>
    </xdr:from>
    <xdr:ext cx="95250" cy="19050"/>
    <xdr:sp macro="" textlink="">
      <xdr:nvSpPr>
        <xdr:cNvPr id="1060" name="Text Box 386">
          <a:extLst>
            <a:ext uri="{FF2B5EF4-FFF2-40B4-BE49-F238E27FC236}">
              <a16:creationId xmlns:a16="http://schemas.microsoft.com/office/drawing/2014/main" id="{00000000-0008-0000-0200-00002404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107</xdr:row>
      <xdr:rowOff>0</xdr:rowOff>
    </xdr:from>
    <xdr:ext cx="95250" cy="19050"/>
    <xdr:sp macro="" textlink="">
      <xdr:nvSpPr>
        <xdr:cNvPr id="1061" name="Text Box 387">
          <a:extLst>
            <a:ext uri="{FF2B5EF4-FFF2-40B4-BE49-F238E27FC236}">
              <a16:creationId xmlns:a16="http://schemas.microsoft.com/office/drawing/2014/main" id="{00000000-0008-0000-0200-00002504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107</xdr:row>
      <xdr:rowOff>0</xdr:rowOff>
    </xdr:from>
    <xdr:ext cx="95250" cy="19050"/>
    <xdr:sp macro="" textlink="">
      <xdr:nvSpPr>
        <xdr:cNvPr id="1062" name="Text Box 388">
          <a:extLst>
            <a:ext uri="{FF2B5EF4-FFF2-40B4-BE49-F238E27FC236}">
              <a16:creationId xmlns:a16="http://schemas.microsoft.com/office/drawing/2014/main" id="{00000000-0008-0000-0200-00002604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107</xdr:row>
      <xdr:rowOff>0</xdr:rowOff>
    </xdr:from>
    <xdr:ext cx="95250" cy="19050"/>
    <xdr:sp macro="" textlink="">
      <xdr:nvSpPr>
        <xdr:cNvPr id="1063" name="Text Box 389">
          <a:extLst>
            <a:ext uri="{FF2B5EF4-FFF2-40B4-BE49-F238E27FC236}">
              <a16:creationId xmlns:a16="http://schemas.microsoft.com/office/drawing/2014/main" id="{00000000-0008-0000-0200-00002704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107</xdr:row>
      <xdr:rowOff>0</xdr:rowOff>
    </xdr:from>
    <xdr:ext cx="95250" cy="19050"/>
    <xdr:sp macro="" textlink="">
      <xdr:nvSpPr>
        <xdr:cNvPr id="1064" name="Text Box 390">
          <a:extLst>
            <a:ext uri="{FF2B5EF4-FFF2-40B4-BE49-F238E27FC236}">
              <a16:creationId xmlns:a16="http://schemas.microsoft.com/office/drawing/2014/main" id="{00000000-0008-0000-0200-00002804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107</xdr:row>
      <xdr:rowOff>0</xdr:rowOff>
    </xdr:from>
    <xdr:ext cx="95250" cy="19050"/>
    <xdr:sp macro="" textlink="">
      <xdr:nvSpPr>
        <xdr:cNvPr id="1065" name="Text Box 391">
          <a:extLst>
            <a:ext uri="{FF2B5EF4-FFF2-40B4-BE49-F238E27FC236}">
              <a16:creationId xmlns:a16="http://schemas.microsoft.com/office/drawing/2014/main" id="{00000000-0008-0000-0200-00002904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107</xdr:row>
      <xdr:rowOff>0</xdr:rowOff>
    </xdr:from>
    <xdr:ext cx="95250" cy="19050"/>
    <xdr:sp macro="" textlink="">
      <xdr:nvSpPr>
        <xdr:cNvPr id="1066" name="Text Box 392">
          <a:extLst>
            <a:ext uri="{FF2B5EF4-FFF2-40B4-BE49-F238E27FC236}">
              <a16:creationId xmlns:a16="http://schemas.microsoft.com/office/drawing/2014/main" id="{00000000-0008-0000-0200-00002A04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107</xdr:row>
      <xdr:rowOff>0</xdr:rowOff>
    </xdr:from>
    <xdr:ext cx="95250" cy="19050"/>
    <xdr:sp macro="" textlink="">
      <xdr:nvSpPr>
        <xdr:cNvPr id="1067" name="Text Box 393">
          <a:extLst>
            <a:ext uri="{FF2B5EF4-FFF2-40B4-BE49-F238E27FC236}">
              <a16:creationId xmlns:a16="http://schemas.microsoft.com/office/drawing/2014/main" id="{00000000-0008-0000-0200-00002B04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107</xdr:row>
      <xdr:rowOff>0</xdr:rowOff>
    </xdr:from>
    <xdr:ext cx="95250" cy="19050"/>
    <xdr:sp macro="" textlink="">
      <xdr:nvSpPr>
        <xdr:cNvPr id="1068" name="Text Box 394">
          <a:extLst>
            <a:ext uri="{FF2B5EF4-FFF2-40B4-BE49-F238E27FC236}">
              <a16:creationId xmlns:a16="http://schemas.microsoft.com/office/drawing/2014/main" id="{00000000-0008-0000-0200-00002C04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107</xdr:row>
      <xdr:rowOff>0</xdr:rowOff>
    </xdr:from>
    <xdr:ext cx="95250" cy="19050"/>
    <xdr:sp macro="" textlink="">
      <xdr:nvSpPr>
        <xdr:cNvPr id="1069" name="Text Box 395">
          <a:extLst>
            <a:ext uri="{FF2B5EF4-FFF2-40B4-BE49-F238E27FC236}">
              <a16:creationId xmlns:a16="http://schemas.microsoft.com/office/drawing/2014/main" id="{00000000-0008-0000-0200-00002D04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107</xdr:row>
      <xdr:rowOff>0</xdr:rowOff>
    </xdr:from>
    <xdr:ext cx="95250" cy="19050"/>
    <xdr:sp macro="" textlink="">
      <xdr:nvSpPr>
        <xdr:cNvPr id="1070" name="Text Box 396">
          <a:extLst>
            <a:ext uri="{FF2B5EF4-FFF2-40B4-BE49-F238E27FC236}">
              <a16:creationId xmlns:a16="http://schemas.microsoft.com/office/drawing/2014/main" id="{00000000-0008-0000-0200-00002E04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107</xdr:row>
      <xdr:rowOff>0</xdr:rowOff>
    </xdr:from>
    <xdr:ext cx="95250" cy="19050"/>
    <xdr:sp macro="" textlink="">
      <xdr:nvSpPr>
        <xdr:cNvPr id="1071" name="Text Box 397">
          <a:extLst>
            <a:ext uri="{FF2B5EF4-FFF2-40B4-BE49-F238E27FC236}">
              <a16:creationId xmlns:a16="http://schemas.microsoft.com/office/drawing/2014/main" id="{00000000-0008-0000-0200-00002F04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107</xdr:row>
      <xdr:rowOff>0</xdr:rowOff>
    </xdr:from>
    <xdr:ext cx="95250" cy="19050"/>
    <xdr:sp macro="" textlink="">
      <xdr:nvSpPr>
        <xdr:cNvPr id="1072" name="Text Box 398">
          <a:extLst>
            <a:ext uri="{FF2B5EF4-FFF2-40B4-BE49-F238E27FC236}">
              <a16:creationId xmlns:a16="http://schemas.microsoft.com/office/drawing/2014/main" id="{00000000-0008-0000-0200-00003004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107</xdr:row>
      <xdr:rowOff>0</xdr:rowOff>
    </xdr:from>
    <xdr:ext cx="95250" cy="19050"/>
    <xdr:sp macro="" textlink="">
      <xdr:nvSpPr>
        <xdr:cNvPr id="1073" name="Text Box 399">
          <a:extLst>
            <a:ext uri="{FF2B5EF4-FFF2-40B4-BE49-F238E27FC236}">
              <a16:creationId xmlns:a16="http://schemas.microsoft.com/office/drawing/2014/main" id="{00000000-0008-0000-0200-00003104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107</xdr:row>
      <xdr:rowOff>0</xdr:rowOff>
    </xdr:from>
    <xdr:ext cx="95250" cy="19050"/>
    <xdr:sp macro="" textlink="">
      <xdr:nvSpPr>
        <xdr:cNvPr id="1074" name="Text Box 400">
          <a:extLst>
            <a:ext uri="{FF2B5EF4-FFF2-40B4-BE49-F238E27FC236}">
              <a16:creationId xmlns:a16="http://schemas.microsoft.com/office/drawing/2014/main" id="{00000000-0008-0000-0200-00003204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107</xdr:row>
      <xdr:rowOff>0</xdr:rowOff>
    </xdr:from>
    <xdr:ext cx="95250" cy="19050"/>
    <xdr:sp macro="" textlink="">
      <xdr:nvSpPr>
        <xdr:cNvPr id="1075" name="Text Box 401">
          <a:extLst>
            <a:ext uri="{FF2B5EF4-FFF2-40B4-BE49-F238E27FC236}">
              <a16:creationId xmlns:a16="http://schemas.microsoft.com/office/drawing/2014/main" id="{00000000-0008-0000-0200-00003304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107</xdr:row>
      <xdr:rowOff>0</xdr:rowOff>
    </xdr:from>
    <xdr:ext cx="95250" cy="19050"/>
    <xdr:sp macro="" textlink="">
      <xdr:nvSpPr>
        <xdr:cNvPr id="1076" name="Text Box 402">
          <a:extLst>
            <a:ext uri="{FF2B5EF4-FFF2-40B4-BE49-F238E27FC236}">
              <a16:creationId xmlns:a16="http://schemas.microsoft.com/office/drawing/2014/main" id="{00000000-0008-0000-0200-00003404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107</xdr:row>
      <xdr:rowOff>0</xdr:rowOff>
    </xdr:from>
    <xdr:ext cx="95250" cy="19050"/>
    <xdr:sp macro="" textlink="">
      <xdr:nvSpPr>
        <xdr:cNvPr id="1077" name="Text Box 403">
          <a:extLst>
            <a:ext uri="{FF2B5EF4-FFF2-40B4-BE49-F238E27FC236}">
              <a16:creationId xmlns:a16="http://schemas.microsoft.com/office/drawing/2014/main" id="{00000000-0008-0000-0200-00003504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107</xdr:row>
      <xdr:rowOff>0</xdr:rowOff>
    </xdr:from>
    <xdr:ext cx="95250" cy="19050"/>
    <xdr:sp macro="" textlink="">
      <xdr:nvSpPr>
        <xdr:cNvPr id="1078" name="Text Box 404">
          <a:extLst>
            <a:ext uri="{FF2B5EF4-FFF2-40B4-BE49-F238E27FC236}">
              <a16:creationId xmlns:a16="http://schemas.microsoft.com/office/drawing/2014/main" id="{00000000-0008-0000-0200-00003604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107</xdr:row>
      <xdr:rowOff>0</xdr:rowOff>
    </xdr:from>
    <xdr:ext cx="95250" cy="19050"/>
    <xdr:sp macro="" textlink="">
      <xdr:nvSpPr>
        <xdr:cNvPr id="1079" name="Text Box 405">
          <a:extLst>
            <a:ext uri="{FF2B5EF4-FFF2-40B4-BE49-F238E27FC236}">
              <a16:creationId xmlns:a16="http://schemas.microsoft.com/office/drawing/2014/main" id="{00000000-0008-0000-0200-00003704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107</xdr:row>
      <xdr:rowOff>0</xdr:rowOff>
    </xdr:from>
    <xdr:ext cx="95250" cy="19050"/>
    <xdr:sp macro="" textlink="">
      <xdr:nvSpPr>
        <xdr:cNvPr id="1080" name="Text Box 406">
          <a:extLst>
            <a:ext uri="{FF2B5EF4-FFF2-40B4-BE49-F238E27FC236}">
              <a16:creationId xmlns:a16="http://schemas.microsoft.com/office/drawing/2014/main" id="{00000000-0008-0000-0200-00003804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107</xdr:row>
      <xdr:rowOff>0</xdr:rowOff>
    </xdr:from>
    <xdr:ext cx="95250" cy="19050"/>
    <xdr:sp macro="" textlink="">
      <xdr:nvSpPr>
        <xdr:cNvPr id="1081" name="Text Box 407">
          <a:extLst>
            <a:ext uri="{FF2B5EF4-FFF2-40B4-BE49-F238E27FC236}">
              <a16:creationId xmlns:a16="http://schemas.microsoft.com/office/drawing/2014/main" id="{00000000-0008-0000-0200-00003904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107</xdr:row>
      <xdr:rowOff>0</xdr:rowOff>
    </xdr:from>
    <xdr:ext cx="95250" cy="19050"/>
    <xdr:sp macro="" textlink="">
      <xdr:nvSpPr>
        <xdr:cNvPr id="1082" name="Text Box 408">
          <a:extLst>
            <a:ext uri="{FF2B5EF4-FFF2-40B4-BE49-F238E27FC236}">
              <a16:creationId xmlns:a16="http://schemas.microsoft.com/office/drawing/2014/main" id="{00000000-0008-0000-0200-00003A04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107</xdr:row>
      <xdr:rowOff>0</xdr:rowOff>
    </xdr:from>
    <xdr:ext cx="95250" cy="19050"/>
    <xdr:sp macro="" textlink="">
      <xdr:nvSpPr>
        <xdr:cNvPr id="1083" name="Text Box 409">
          <a:extLst>
            <a:ext uri="{FF2B5EF4-FFF2-40B4-BE49-F238E27FC236}">
              <a16:creationId xmlns:a16="http://schemas.microsoft.com/office/drawing/2014/main" id="{00000000-0008-0000-0200-00003B04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107</xdr:row>
      <xdr:rowOff>0</xdr:rowOff>
    </xdr:from>
    <xdr:ext cx="0" cy="28573"/>
    <xdr:sp macro="" textlink="">
      <xdr:nvSpPr>
        <xdr:cNvPr id="1084" name="Text Box 410">
          <a:extLst>
            <a:ext uri="{FF2B5EF4-FFF2-40B4-BE49-F238E27FC236}">
              <a16:creationId xmlns:a16="http://schemas.microsoft.com/office/drawing/2014/main" id="{00000000-0008-0000-0200-00003C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107</xdr:row>
      <xdr:rowOff>0</xdr:rowOff>
    </xdr:from>
    <xdr:ext cx="0" cy="28577"/>
    <xdr:sp macro="" textlink="">
      <xdr:nvSpPr>
        <xdr:cNvPr id="1085" name="Text Box 411">
          <a:extLst>
            <a:ext uri="{FF2B5EF4-FFF2-40B4-BE49-F238E27FC236}">
              <a16:creationId xmlns:a16="http://schemas.microsoft.com/office/drawing/2014/main" id="{00000000-0008-0000-0200-00003D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107</xdr:row>
      <xdr:rowOff>0</xdr:rowOff>
    </xdr:from>
    <xdr:ext cx="0" cy="38100"/>
    <xdr:sp macro="" textlink="">
      <xdr:nvSpPr>
        <xdr:cNvPr id="1086" name="Text Box 412">
          <a:extLst>
            <a:ext uri="{FF2B5EF4-FFF2-40B4-BE49-F238E27FC236}">
              <a16:creationId xmlns:a16="http://schemas.microsoft.com/office/drawing/2014/main" id="{00000000-0008-0000-0200-00003E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107</xdr:row>
      <xdr:rowOff>0</xdr:rowOff>
    </xdr:from>
    <xdr:ext cx="0" cy="38100"/>
    <xdr:sp macro="" textlink="">
      <xdr:nvSpPr>
        <xdr:cNvPr id="1087" name="Text Box 413">
          <a:extLst>
            <a:ext uri="{FF2B5EF4-FFF2-40B4-BE49-F238E27FC236}">
              <a16:creationId xmlns:a16="http://schemas.microsoft.com/office/drawing/2014/main" id="{00000000-0008-0000-0200-00003F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107</xdr:row>
      <xdr:rowOff>0</xdr:rowOff>
    </xdr:from>
    <xdr:ext cx="0" cy="28577"/>
    <xdr:sp macro="" textlink="">
      <xdr:nvSpPr>
        <xdr:cNvPr id="1088" name="Text Box 414">
          <a:extLst>
            <a:ext uri="{FF2B5EF4-FFF2-40B4-BE49-F238E27FC236}">
              <a16:creationId xmlns:a16="http://schemas.microsoft.com/office/drawing/2014/main" id="{00000000-0008-0000-0200-000040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107</xdr:row>
      <xdr:rowOff>0</xdr:rowOff>
    </xdr:from>
    <xdr:ext cx="0" cy="38100"/>
    <xdr:sp macro="" textlink="">
      <xdr:nvSpPr>
        <xdr:cNvPr id="1089" name="Text Box 415">
          <a:extLst>
            <a:ext uri="{FF2B5EF4-FFF2-40B4-BE49-F238E27FC236}">
              <a16:creationId xmlns:a16="http://schemas.microsoft.com/office/drawing/2014/main" id="{00000000-0008-0000-0200-000041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107</xdr:row>
      <xdr:rowOff>0</xdr:rowOff>
    </xdr:from>
    <xdr:ext cx="0" cy="38100"/>
    <xdr:sp macro="" textlink="">
      <xdr:nvSpPr>
        <xdr:cNvPr id="1090" name="Text Box 416">
          <a:extLst>
            <a:ext uri="{FF2B5EF4-FFF2-40B4-BE49-F238E27FC236}">
              <a16:creationId xmlns:a16="http://schemas.microsoft.com/office/drawing/2014/main" id="{00000000-0008-0000-0200-000042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107</xdr:row>
      <xdr:rowOff>0</xdr:rowOff>
    </xdr:from>
    <xdr:ext cx="0" cy="28577"/>
    <xdr:sp macro="" textlink="">
      <xdr:nvSpPr>
        <xdr:cNvPr id="1091" name="Text Box 417">
          <a:extLst>
            <a:ext uri="{FF2B5EF4-FFF2-40B4-BE49-F238E27FC236}">
              <a16:creationId xmlns:a16="http://schemas.microsoft.com/office/drawing/2014/main" id="{00000000-0008-0000-0200-000043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107</xdr:row>
      <xdr:rowOff>0</xdr:rowOff>
    </xdr:from>
    <xdr:ext cx="0" cy="38100"/>
    <xdr:sp macro="" textlink="">
      <xdr:nvSpPr>
        <xdr:cNvPr id="1092" name="Text Box 418">
          <a:extLst>
            <a:ext uri="{FF2B5EF4-FFF2-40B4-BE49-F238E27FC236}">
              <a16:creationId xmlns:a16="http://schemas.microsoft.com/office/drawing/2014/main" id="{00000000-0008-0000-0200-000044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107</xdr:row>
      <xdr:rowOff>0</xdr:rowOff>
    </xdr:from>
    <xdr:ext cx="0" cy="38100"/>
    <xdr:sp macro="" textlink="">
      <xdr:nvSpPr>
        <xdr:cNvPr id="1093" name="Text Box 419">
          <a:extLst>
            <a:ext uri="{FF2B5EF4-FFF2-40B4-BE49-F238E27FC236}">
              <a16:creationId xmlns:a16="http://schemas.microsoft.com/office/drawing/2014/main" id="{00000000-0008-0000-0200-000045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107</xdr:row>
      <xdr:rowOff>0</xdr:rowOff>
    </xdr:from>
    <xdr:ext cx="95250" cy="19050"/>
    <xdr:sp macro="" textlink="">
      <xdr:nvSpPr>
        <xdr:cNvPr id="1094" name="Text Box 420">
          <a:extLst>
            <a:ext uri="{FF2B5EF4-FFF2-40B4-BE49-F238E27FC236}">
              <a16:creationId xmlns:a16="http://schemas.microsoft.com/office/drawing/2014/main" id="{00000000-0008-0000-0200-00004604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107</xdr:row>
      <xdr:rowOff>0</xdr:rowOff>
    </xdr:from>
    <xdr:ext cx="95250" cy="19050"/>
    <xdr:sp macro="" textlink="">
      <xdr:nvSpPr>
        <xdr:cNvPr id="1095" name="Text Box 421">
          <a:extLst>
            <a:ext uri="{FF2B5EF4-FFF2-40B4-BE49-F238E27FC236}">
              <a16:creationId xmlns:a16="http://schemas.microsoft.com/office/drawing/2014/main" id="{00000000-0008-0000-0200-00004704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107</xdr:row>
      <xdr:rowOff>0</xdr:rowOff>
    </xdr:from>
    <xdr:ext cx="95250" cy="19050"/>
    <xdr:sp macro="" textlink="">
      <xdr:nvSpPr>
        <xdr:cNvPr id="1096" name="Text Box 422">
          <a:extLst>
            <a:ext uri="{FF2B5EF4-FFF2-40B4-BE49-F238E27FC236}">
              <a16:creationId xmlns:a16="http://schemas.microsoft.com/office/drawing/2014/main" id="{00000000-0008-0000-0200-00004804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107</xdr:row>
      <xdr:rowOff>0</xdr:rowOff>
    </xdr:from>
    <xdr:ext cx="95250" cy="19050"/>
    <xdr:sp macro="" textlink="">
      <xdr:nvSpPr>
        <xdr:cNvPr id="1097" name="Text Box 423">
          <a:extLst>
            <a:ext uri="{FF2B5EF4-FFF2-40B4-BE49-F238E27FC236}">
              <a16:creationId xmlns:a16="http://schemas.microsoft.com/office/drawing/2014/main" id="{00000000-0008-0000-0200-00004904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107</xdr:row>
      <xdr:rowOff>0</xdr:rowOff>
    </xdr:from>
    <xdr:ext cx="95250" cy="19050"/>
    <xdr:sp macro="" textlink="">
      <xdr:nvSpPr>
        <xdr:cNvPr id="1098" name="Text Box 424">
          <a:extLst>
            <a:ext uri="{FF2B5EF4-FFF2-40B4-BE49-F238E27FC236}">
              <a16:creationId xmlns:a16="http://schemas.microsoft.com/office/drawing/2014/main" id="{00000000-0008-0000-0200-00004A04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107</xdr:row>
      <xdr:rowOff>0</xdr:rowOff>
    </xdr:from>
    <xdr:ext cx="95250" cy="19050"/>
    <xdr:sp macro="" textlink="">
      <xdr:nvSpPr>
        <xdr:cNvPr id="1099" name="Text Box 425">
          <a:extLst>
            <a:ext uri="{FF2B5EF4-FFF2-40B4-BE49-F238E27FC236}">
              <a16:creationId xmlns:a16="http://schemas.microsoft.com/office/drawing/2014/main" id="{00000000-0008-0000-0200-00004B04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107</xdr:row>
      <xdr:rowOff>0</xdr:rowOff>
    </xdr:from>
    <xdr:ext cx="95250" cy="19050"/>
    <xdr:sp macro="" textlink="">
      <xdr:nvSpPr>
        <xdr:cNvPr id="1100" name="Text Box 426">
          <a:extLst>
            <a:ext uri="{FF2B5EF4-FFF2-40B4-BE49-F238E27FC236}">
              <a16:creationId xmlns:a16="http://schemas.microsoft.com/office/drawing/2014/main" id="{00000000-0008-0000-0200-00004C04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107</xdr:row>
      <xdr:rowOff>0</xdr:rowOff>
    </xdr:from>
    <xdr:ext cx="95250" cy="19050"/>
    <xdr:sp macro="" textlink="">
      <xdr:nvSpPr>
        <xdr:cNvPr id="1101" name="Text Box 427">
          <a:extLst>
            <a:ext uri="{FF2B5EF4-FFF2-40B4-BE49-F238E27FC236}">
              <a16:creationId xmlns:a16="http://schemas.microsoft.com/office/drawing/2014/main" id="{00000000-0008-0000-0200-00004D04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107</xdr:row>
      <xdr:rowOff>0</xdr:rowOff>
    </xdr:from>
    <xdr:ext cx="95250" cy="19050"/>
    <xdr:sp macro="" textlink="">
      <xdr:nvSpPr>
        <xdr:cNvPr id="1102" name="Text Box 428">
          <a:extLst>
            <a:ext uri="{FF2B5EF4-FFF2-40B4-BE49-F238E27FC236}">
              <a16:creationId xmlns:a16="http://schemas.microsoft.com/office/drawing/2014/main" id="{00000000-0008-0000-0200-00004E04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107</xdr:row>
      <xdr:rowOff>0</xdr:rowOff>
    </xdr:from>
    <xdr:ext cx="95250" cy="19050"/>
    <xdr:sp macro="" textlink="">
      <xdr:nvSpPr>
        <xdr:cNvPr id="1103" name="Text Box 429">
          <a:extLst>
            <a:ext uri="{FF2B5EF4-FFF2-40B4-BE49-F238E27FC236}">
              <a16:creationId xmlns:a16="http://schemas.microsoft.com/office/drawing/2014/main" id="{00000000-0008-0000-0200-00004F04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107</xdr:row>
      <xdr:rowOff>0</xdr:rowOff>
    </xdr:from>
    <xdr:ext cx="95250" cy="19050"/>
    <xdr:sp macro="" textlink="">
      <xdr:nvSpPr>
        <xdr:cNvPr id="1104" name="Text Box 430">
          <a:extLst>
            <a:ext uri="{FF2B5EF4-FFF2-40B4-BE49-F238E27FC236}">
              <a16:creationId xmlns:a16="http://schemas.microsoft.com/office/drawing/2014/main" id="{00000000-0008-0000-0200-00005004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107</xdr:row>
      <xdr:rowOff>0</xdr:rowOff>
    </xdr:from>
    <xdr:ext cx="95250" cy="19050"/>
    <xdr:sp macro="" textlink="">
      <xdr:nvSpPr>
        <xdr:cNvPr id="1105" name="Text Box 431">
          <a:extLst>
            <a:ext uri="{FF2B5EF4-FFF2-40B4-BE49-F238E27FC236}">
              <a16:creationId xmlns:a16="http://schemas.microsoft.com/office/drawing/2014/main" id="{00000000-0008-0000-0200-00005104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107</xdr:row>
      <xdr:rowOff>0</xdr:rowOff>
    </xdr:from>
    <xdr:ext cx="95250" cy="19050"/>
    <xdr:sp macro="" textlink="">
      <xdr:nvSpPr>
        <xdr:cNvPr id="1106" name="Text Box 432">
          <a:extLst>
            <a:ext uri="{FF2B5EF4-FFF2-40B4-BE49-F238E27FC236}">
              <a16:creationId xmlns:a16="http://schemas.microsoft.com/office/drawing/2014/main" id="{00000000-0008-0000-0200-00005204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107</xdr:row>
      <xdr:rowOff>0</xdr:rowOff>
    </xdr:from>
    <xdr:ext cx="95250" cy="19050"/>
    <xdr:sp macro="" textlink="">
      <xdr:nvSpPr>
        <xdr:cNvPr id="1107" name="Text Box 433">
          <a:extLst>
            <a:ext uri="{FF2B5EF4-FFF2-40B4-BE49-F238E27FC236}">
              <a16:creationId xmlns:a16="http://schemas.microsoft.com/office/drawing/2014/main" id="{00000000-0008-0000-0200-00005304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107</xdr:row>
      <xdr:rowOff>0</xdr:rowOff>
    </xdr:from>
    <xdr:ext cx="95250" cy="19050"/>
    <xdr:sp macro="" textlink="">
      <xdr:nvSpPr>
        <xdr:cNvPr id="1108" name="Text Box 434">
          <a:extLst>
            <a:ext uri="{FF2B5EF4-FFF2-40B4-BE49-F238E27FC236}">
              <a16:creationId xmlns:a16="http://schemas.microsoft.com/office/drawing/2014/main" id="{00000000-0008-0000-0200-00005404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107</xdr:row>
      <xdr:rowOff>0</xdr:rowOff>
    </xdr:from>
    <xdr:ext cx="95250" cy="19050"/>
    <xdr:sp macro="" textlink="">
      <xdr:nvSpPr>
        <xdr:cNvPr id="1109" name="Text Box 435">
          <a:extLst>
            <a:ext uri="{FF2B5EF4-FFF2-40B4-BE49-F238E27FC236}">
              <a16:creationId xmlns:a16="http://schemas.microsoft.com/office/drawing/2014/main" id="{00000000-0008-0000-0200-00005504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107</xdr:row>
      <xdr:rowOff>0</xdr:rowOff>
    </xdr:from>
    <xdr:ext cx="95250" cy="19050"/>
    <xdr:sp macro="" textlink="">
      <xdr:nvSpPr>
        <xdr:cNvPr id="1110" name="Text Box 436">
          <a:extLst>
            <a:ext uri="{FF2B5EF4-FFF2-40B4-BE49-F238E27FC236}">
              <a16:creationId xmlns:a16="http://schemas.microsoft.com/office/drawing/2014/main" id="{00000000-0008-0000-0200-00005604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107</xdr:row>
      <xdr:rowOff>0</xdr:rowOff>
    </xdr:from>
    <xdr:ext cx="95250" cy="19050"/>
    <xdr:sp macro="" textlink="">
      <xdr:nvSpPr>
        <xdr:cNvPr id="1111" name="Text Box 437">
          <a:extLst>
            <a:ext uri="{FF2B5EF4-FFF2-40B4-BE49-F238E27FC236}">
              <a16:creationId xmlns:a16="http://schemas.microsoft.com/office/drawing/2014/main" id="{00000000-0008-0000-0200-00005704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107</xdr:row>
      <xdr:rowOff>0</xdr:rowOff>
    </xdr:from>
    <xdr:ext cx="95250" cy="19050"/>
    <xdr:sp macro="" textlink="">
      <xdr:nvSpPr>
        <xdr:cNvPr id="1112" name="Text Box 438">
          <a:extLst>
            <a:ext uri="{FF2B5EF4-FFF2-40B4-BE49-F238E27FC236}">
              <a16:creationId xmlns:a16="http://schemas.microsoft.com/office/drawing/2014/main" id="{00000000-0008-0000-0200-00005804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107</xdr:row>
      <xdr:rowOff>0</xdr:rowOff>
    </xdr:from>
    <xdr:ext cx="95250" cy="19050"/>
    <xdr:sp macro="" textlink="">
      <xdr:nvSpPr>
        <xdr:cNvPr id="1113" name="Text Box 439">
          <a:extLst>
            <a:ext uri="{FF2B5EF4-FFF2-40B4-BE49-F238E27FC236}">
              <a16:creationId xmlns:a16="http://schemas.microsoft.com/office/drawing/2014/main" id="{00000000-0008-0000-0200-00005904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107</xdr:row>
      <xdr:rowOff>0</xdr:rowOff>
    </xdr:from>
    <xdr:ext cx="95250" cy="19050"/>
    <xdr:sp macro="" textlink="">
      <xdr:nvSpPr>
        <xdr:cNvPr id="1114" name="Text Box 440">
          <a:extLst>
            <a:ext uri="{FF2B5EF4-FFF2-40B4-BE49-F238E27FC236}">
              <a16:creationId xmlns:a16="http://schemas.microsoft.com/office/drawing/2014/main" id="{00000000-0008-0000-0200-00005A04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107</xdr:row>
      <xdr:rowOff>0</xdr:rowOff>
    </xdr:from>
    <xdr:ext cx="95250" cy="19050"/>
    <xdr:sp macro="" textlink="">
      <xdr:nvSpPr>
        <xdr:cNvPr id="1115" name="Text Box 441">
          <a:extLst>
            <a:ext uri="{FF2B5EF4-FFF2-40B4-BE49-F238E27FC236}">
              <a16:creationId xmlns:a16="http://schemas.microsoft.com/office/drawing/2014/main" id="{00000000-0008-0000-0200-00005B04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107</xdr:row>
      <xdr:rowOff>0</xdr:rowOff>
    </xdr:from>
    <xdr:ext cx="95250" cy="19050"/>
    <xdr:sp macro="" textlink="">
      <xdr:nvSpPr>
        <xdr:cNvPr id="1116" name="Text Box 442">
          <a:extLst>
            <a:ext uri="{FF2B5EF4-FFF2-40B4-BE49-F238E27FC236}">
              <a16:creationId xmlns:a16="http://schemas.microsoft.com/office/drawing/2014/main" id="{00000000-0008-0000-0200-00005C04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107</xdr:row>
      <xdr:rowOff>0</xdr:rowOff>
    </xdr:from>
    <xdr:ext cx="95250" cy="19050"/>
    <xdr:sp macro="" textlink="">
      <xdr:nvSpPr>
        <xdr:cNvPr id="1117" name="Text Box 443">
          <a:extLst>
            <a:ext uri="{FF2B5EF4-FFF2-40B4-BE49-F238E27FC236}">
              <a16:creationId xmlns:a16="http://schemas.microsoft.com/office/drawing/2014/main" id="{00000000-0008-0000-0200-00005D04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107</xdr:row>
      <xdr:rowOff>0</xdr:rowOff>
    </xdr:from>
    <xdr:ext cx="95250" cy="19050"/>
    <xdr:sp macro="" textlink="">
      <xdr:nvSpPr>
        <xdr:cNvPr id="1118" name="Text Box 444">
          <a:extLst>
            <a:ext uri="{FF2B5EF4-FFF2-40B4-BE49-F238E27FC236}">
              <a16:creationId xmlns:a16="http://schemas.microsoft.com/office/drawing/2014/main" id="{00000000-0008-0000-0200-00005E04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107</xdr:row>
      <xdr:rowOff>0</xdr:rowOff>
    </xdr:from>
    <xdr:ext cx="95250" cy="19050"/>
    <xdr:sp macro="" textlink="">
      <xdr:nvSpPr>
        <xdr:cNvPr id="1119" name="Text Box 445">
          <a:extLst>
            <a:ext uri="{FF2B5EF4-FFF2-40B4-BE49-F238E27FC236}">
              <a16:creationId xmlns:a16="http://schemas.microsoft.com/office/drawing/2014/main" id="{00000000-0008-0000-0200-00005F04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107</xdr:row>
      <xdr:rowOff>0</xdr:rowOff>
    </xdr:from>
    <xdr:ext cx="95250" cy="19050"/>
    <xdr:sp macro="" textlink="">
      <xdr:nvSpPr>
        <xdr:cNvPr id="1120" name="Text Box 446">
          <a:extLst>
            <a:ext uri="{FF2B5EF4-FFF2-40B4-BE49-F238E27FC236}">
              <a16:creationId xmlns:a16="http://schemas.microsoft.com/office/drawing/2014/main" id="{00000000-0008-0000-0200-00006004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107</xdr:row>
      <xdr:rowOff>0</xdr:rowOff>
    </xdr:from>
    <xdr:ext cx="0" cy="28577"/>
    <xdr:sp macro="" textlink="">
      <xdr:nvSpPr>
        <xdr:cNvPr id="1121" name="Text Box 447">
          <a:extLst>
            <a:ext uri="{FF2B5EF4-FFF2-40B4-BE49-F238E27FC236}">
              <a16:creationId xmlns:a16="http://schemas.microsoft.com/office/drawing/2014/main" id="{00000000-0008-0000-0200-000061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107</xdr:row>
      <xdr:rowOff>0</xdr:rowOff>
    </xdr:from>
    <xdr:ext cx="0" cy="38100"/>
    <xdr:sp macro="" textlink="">
      <xdr:nvSpPr>
        <xdr:cNvPr id="1122" name="Text Box 448">
          <a:extLst>
            <a:ext uri="{FF2B5EF4-FFF2-40B4-BE49-F238E27FC236}">
              <a16:creationId xmlns:a16="http://schemas.microsoft.com/office/drawing/2014/main" id="{00000000-0008-0000-0200-000062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107</xdr:row>
      <xdr:rowOff>0</xdr:rowOff>
    </xdr:from>
    <xdr:ext cx="0" cy="38100"/>
    <xdr:sp macro="" textlink="">
      <xdr:nvSpPr>
        <xdr:cNvPr id="1123" name="Text Box 449">
          <a:extLst>
            <a:ext uri="{FF2B5EF4-FFF2-40B4-BE49-F238E27FC236}">
              <a16:creationId xmlns:a16="http://schemas.microsoft.com/office/drawing/2014/main" id="{00000000-0008-0000-0200-000063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107</xdr:row>
      <xdr:rowOff>0</xdr:rowOff>
    </xdr:from>
    <xdr:ext cx="0" cy="28574"/>
    <xdr:sp macro="" textlink="">
      <xdr:nvSpPr>
        <xdr:cNvPr id="1124" name="Text Box 450">
          <a:extLst>
            <a:ext uri="{FF2B5EF4-FFF2-40B4-BE49-F238E27FC236}">
              <a16:creationId xmlns:a16="http://schemas.microsoft.com/office/drawing/2014/main" id="{00000000-0008-0000-0200-000064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107</xdr:row>
      <xdr:rowOff>0</xdr:rowOff>
    </xdr:from>
    <xdr:ext cx="0" cy="38100"/>
    <xdr:sp macro="" textlink="">
      <xdr:nvSpPr>
        <xdr:cNvPr id="1125" name="Text Box 451">
          <a:extLst>
            <a:ext uri="{FF2B5EF4-FFF2-40B4-BE49-F238E27FC236}">
              <a16:creationId xmlns:a16="http://schemas.microsoft.com/office/drawing/2014/main" id="{00000000-0008-0000-0200-000065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107</xdr:row>
      <xdr:rowOff>0</xdr:rowOff>
    </xdr:from>
    <xdr:ext cx="0" cy="38100"/>
    <xdr:sp macro="" textlink="">
      <xdr:nvSpPr>
        <xdr:cNvPr id="1126" name="Text Box 452">
          <a:extLst>
            <a:ext uri="{FF2B5EF4-FFF2-40B4-BE49-F238E27FC236}">
              <a16:creationId xmlns:a16="http://schemas.microsoft.com/office/drawing/2014/main" id="{00000000-0008-0000-0200-000066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107</xdr:row>
      <xdr:rowOff>0</xdr:rowOff>
    </xdr:from>
    <xdr:ext cx="0" cy="28574"/>
    <xdr:sp macro="" textlink="">
      <xdr:nvSpPr>
        <xdr:cNvPr id="1127" name="Text Box 453">
          <a:extLst>
            <a:ext uri="{FF2B5EF4-FFF2-40B4-BE49-F238E27FC236}">
              <a16:creationId xmlns:a16="http://schemas.microsoft.com/office/drawing/2014/main" id="{00000000-0008-0000-0200-000067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107</xdr:row>
      <xdr:rowOff>0</xdr:rowOff>
    </xdr:from>
    <xdr:ext cx="0" cy="38100"/>
    <xdr:sp macro="" textlink="">
      <xdr:nvSpPr>
        <xdr:cNvPr id="1128" name="Text Box 454">
          <a:extLst>
            <a:ext uri="{FF2B5EF4-FFF2-40B4-BE49-F238E27FC236}">
              <a16:creationId xmlns:a16="http://schemas.microsoft.com/office/drawing/2014/main" id="{00000000-0008-0000-0200-000068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107</xdr:row>
      <xdr:rowOff>0</xdr:rowOff>
    </xdr:from>
    <xdr:ext cx="0" cy="38100"/>
    <xdr:sp macro="" textlink="">
      <xdr:nvSpPr>
        <xdr:cNvPr id="1129" name="Text Box 455">
          <a:extLst>
            <a:ext uri="{FF2B5EF4-FFF2-40B4-BE49-F238E27FC236}">
              <a16:creationId xmlns:a16="http://schemas.microsoft.com/office/drawing/2014/main" id="{00000000-0008-0000-0200-000069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107</xdr:row>
      <xdr:rowOff>0</xdr:rowOff>
    </xdr:from>
    <xdr:ext cx="0" cy="28574"/>
    <xdr:sp macro="" textlink="">
      <xdr:nvSpPr>
        <xdr:cNvPr id="1130" name="Text Box 456">
          <a:extLst>
            <a:ext uri="{FF2B5EF4-FFF2-40B4-BE49-F238E27FC236}">
              <a16:creationId xmlns:a16="http://schemas.microsoft.com/office/drawing/2014/main" id="{00000000-0008-0000-0200-00006A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107</xdr:row>
      <xdr:rowOff>0</xdr:rowOff>
    </xdr:from>
    <xdr:ext cx="0" cy="28574"/>
    <xdr:sp macro="" textlink="">
      <xdr:nvSpPr>
        <xdr:cNvPr id="1131" name="Text Box 457">
          <a:extLst>
            <a:ext uri="{FF2B5EF4-FFF2-40B4-BE49-F238E27FC236}">
              <a16:creationId xmlns:a16="http://schemas.microsoft.com/office/drawing/2014/main" id="{00000000-0008-0000-0200-00006B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107</xdr:row>
      <xdr:rowOff>0</xdr:rowOff>
    </xdr:from>
    <xdr:ext cx="0" cy="38100"/>
    <xdr:sp macro="" textlink="">
      <xdr:nvSpPr>
        <xdr:cNvPr id="1132" name="Text Box 458">
          <a:extLst>
            <a:ext uri="{FF2B5EF4-FFF2-40B4-BE49-F238E27FC236}">
              <a16:creationId xmlns:a16="http://schemas.microsoft.com/office/drawing/2014/main" id="{00000000-0008-0000-0200-00006C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107</xdr:row>
      <xdr:rowOff>0</xdr:rowOff>
    </xdr:from>
    <xdr:ext cx="0" cy="38100"/>
    <xdr:sp macro="" textlink="">
      <xdr:nvSpPr>
        <xdr:cNvPr id="1133" name="Text Box 459">
          <a:extLst>
            <a:ext uri="{FF2B5EF4-FFF2-40B4-BE49-F238E27FC236}">
              <a16:creationId xmlns:a16="http://schemas.microsoft.com/office/drawing/2014/main" id="{00000000-0008-0000-0200-00006D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107</xdr:row>
      <xdr:rowOff>0</xdr:rowOff>
    </xdr:from>
    <xdr:ext cx="0" cy="28574"/>
    <xdr:sp macro="" textlink="">
      <xdr:nvSpPr>
        <xdr:cNvPr id="1134" name="Text Box 460">
          <a:extLst>
            <a:ext uri="{FF2B5EF4-FFF2-40B4-BE49-F238E27FC236}">
              <a16:creationId xmlns:a16="http://schemas.microsoft.com/office/drawing/2014/main" id="{00000000-0008-0000-0200-00006E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107</xdr:row>
      <xdr:rowOff>0</xdr:rowOff>
    </xdr:from>
    <xdr:ext cx="0" cy="38100"/>
    <xdr:sp macro="" textlink="">
      <xdr:nvSpPr>
        <xdr:cNvPr id="1135" name="Text Box 461">
          <a:extLst>
            <a:ext uri="{FF2B5EF4-FFF2-40B4-BE49-F238E27FC236}">
              <a16:creationId xmlns:a16="http://schemas.microsoft.com/office/drawing/2014/main" id="{00000000-0008-0000-0200-00006F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107</xdr:row>
      <xdr:rowOff>0</xdr:rowOff>
    </xdr:from>
    <xdr:ext cx="0" cy="38100"/>
    <xdr:sp macro="" textlink="">
      <xdr:nvSpPr>
        <xdr:cNvPr id="1136" name="Text Box 462">
          <a:extLst>
            <a:ext uri="{FF2B5EF4-FFF2-40B4-BE49-F238E27FC236}">
              <a16:creationId xmlns:a16="http://schemas.microsoft.com/office/drawing/2014/main" id="{00000000-0008-0000-0200-000070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107</xdr:row>
      <xdr:rowOff>0</xdr:rowOff>
    </xdr:from>
    <xdr:ext cx="0" cy="28574"/>
    <xdr:sp macro="" textlink="">
      <xdr:nvSpPr>
        <xdr:cNvPr id="1137" name="Text Box 463">
          <a:extLst>
            <a:ext uri="{FF2B5EF4-FFF2-40B4-BE49-F238E27FC236}">
              <a16:creationId xmlns:a16="http://schemas.microsoft.com/office/drawing/2014/main" id="{00000000-0008-0000-0200-000071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107</xdr:row>
      <xdr:rowOff>0</xdr:rowOff>
    </xdr:from>
    <xdr:ext cx="0" cy="38100"/>
    <xdr:sp macro="" textlink="">
      <xdr:nvSpPr>
        <xdr:cNvPr id="1138" name="Text Box 464">
          <a:extLst>
            <a:ext uri="{FF2B5EF4-FFF2-40B4-BE49-F238E27FC236}">
              <a16:creationId xmlns:a16="http://schemas.microsoft.com/office/drawing/2014/main" id="{00000000-0008-0000-0200-000072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107</xdr:row>
      <xdr:rowOff>0</xdr:rowOff>
    </xdr:from>
    <xdr:ext cx="0" cy="38100"/>
    <xdr:sp macro="" textlink="">
      <xdr:nvSpPr>
        <xdr:cNvPr id="1139" name="Text Box 465">
          <a:extLst>
            <a:ext uri="{FF2B5EF4-FFF2-40B4-BE49-F238E27FC236}">
              <a16:creationId xmlns:a16="http://schemas.microsoft.com/office/drawing/2014/main" id="{00000000-0008-0000-0200-000073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107</xdr:row>
      <xdr:rowOff>0</xdr:rowOff>
    </xdr:from>
    <xdr:ext cx="0" cy="28574"/>
    <xdr:sp macro="" textlink="">
      <xdr:nvSpPr>
        <xdr:cNvPr id="1140" name="Text Box 466">
          <a:extLst>
            <a:ext uri="{FF2B5EF4-FFF2-40B4-BE49-F238E27FC236}">
              <a16:creationId xmlns:a16="http://schemas.microsoft.com/office/drawing/2014/main" id="{00000000-0008-0000-0200-000074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107</xdr:row>
      <xdr:rowOff>0</xdr:rowOff>
    </xdr:from>
    <xdr:ext cx="0" cy="28574"/>
    <xdr:sp macro="" textlink="">
      <xdr:nvSpPr>
        <xdr:cNvPr id="1141" name="Text Box 467">
          <a:extLst>
            <a:ext uri="{FF2B5EF4-FFF2-40B4-BE49-F238E27FC236}">
              <a16:creationId xmlns:a16="http://schemas.microsoft.com/office/drawing/2014/main" id="{00000000-0008-0000-0200-000075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107</xdr:row>
      <xdr:rowOff>0</xdr:rowOff>
    </xdr:from>
    <xdr:ext cx="0" cy="38100"/>
    <xdr:sp macro="" textlink="">
      <xdr:nvSpPr>
        <xdr:cNvPr id="1142" name="Text Box 468">
          <a:extLst>
            <a:ext uri="{FF2B5EF4-FFF2-40B4-BE49-F238E27FC236}">
              <a16:creationId xmlns:a16="http://schemas.microsoft.com/office/drawing/2014/main" id="{00000000-0008-0000-0200-000076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107</xdr:row>
      <xdr:rowOff>0</xdr:rowOff>
    </xdr:from>
    <xdr:ext cx="0" cy="38100"/>
    <xdr:sp macro="" textlink="">
      <xdr:nvSpPr>
        <xdr:cNvPr id="1143" name="Text Box 469">
          <a:extLst>
            <a:ext uri="{FF2B5EF4-FFF2-40B4-BE49-F238E27FC236}">
              <a16:creationId xmlns:a16="http://schemas.microsoft.com/office/drawing/2014/main" id="{00000000-0008-0000-0200-000077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107</xdr:row>
      <xdr:rowOff>0</xdr:rowOff>
    </xdr:from>
    <xdr:ext cx="0" cy="28574"/>
    <xdr:sp macro="" textlink="">
      <xdr:nvSpPr>
        <xdr:cNvPr id="1144" name="Text Box 470">
          <a:extLst>
            <a:ext uri="{FF2B5EF4-FFF2-40B4-BE49-F238E27FC236}">
              <a16:creationId xmlns:a16="http://schemas.microsoft.com/office/drawing/2014/main" id="{00000000-0008-0000-0200-000078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107</xdr:row>
      <xdr:rowOff>0</xdr:rowOff>
    </xdr:from>
    <xdr:ext cx="0" cy="38100"/>
    <xdr:sp macro="" textlink="">
      <xdr:nvSpPr>
        <xdr:cNvPr id="1145" name="Text Box 471">
          <a:extLst>
            <a:ext uri="{FF2B5EF4-FFF2-40B4-BE49-F238E27FC236}">
              <a16:creationId xmlns:a16="http://schemas.microsoft.com/office/drawing/2014/main" id="{00000000-0008-0000-0200-000079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107</xdr:row>
      <xdr:rowOff>0</xdr:rowOff>
    </xdr:from>
    <xdr:ext cx="0" cy="38100"/>
    <xdr:sp macro="" textlink="">
      <xdr:nvSpPr>
        <xdr:cNvPr id="1146" name="Text Box 472">
          <a:extLst>
            <a:ext uri="{FF2B5EF4-FFF2-40B4-BE49-F238E27FC236}">
              <a16:creationId xmlns:a16="http://schemas.microsoft.com/office/drawing/2014/main" id="{00000000-0008-0000-0200-00007A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107</xdr:row>
      <xdr:rowOff>0</xdr:rowOff>
    </xdr:from>
    <xdr:ext cx="0" cy="28574"/>
    <xdr:sp macro="" textlink="">
      <xdr:nvSpPr>
        <xdr:cNvPr id="1147" name="Text Box 473">
          <a:extLst>
            <a:ext uri="{FF2B5EF4-FFF2-40B4-BE49-F238E27FC236}">
              <a16:creationId xmlns:a16="http://schemas.microsoft.com/office/drawing/2014/main" id="{00000000-0008-0000-0200-00007B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107</xdr:row>
      <xdr:rowOff>0</xdr:rowOff>
    </xdr:from>
    <xdr:ext cx="0" cy="38100"/>
    <xdr:sp macro="" textlink="">
      <xdr:nvSpPr>
        <xdr:cNvPr id="1148" name="Text Box 474">
          <a:extLst>
            <a:ext uri="{FF2B5EF4-FFF2-40B4-BE49-F238E27FC236}">
              <a16:creationId xmlns:a16="http://schemas.microsoft.com/office/drawing/2014/main" id="{00000000-0008-0000-0200-00007C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107</xdr:row>
      <xdr:rowOff>0</xdr:rowOff>
    </xdr:from>
    <xdr:ext cx="0" cy="38100"/>
    <xdr:sp macro="" textlink="">
      <xdr:nvSpPr>
        <xdr:cNvPr id="1149" name="Text Box 475">
          <a:extLst>
            <a:ext uri="{FF2B5EF4-FFF2-40B4-BE49-F238E27FC236}">
              <a16:creationId xmlns:a16="http://schemas.microsoft.com/office/drawing/2014/main" id="{00000000-0008-0000-0200-00007D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107</xdr:row>
      <xdr:rowOff>0</xdr:rowOff>
    </xdr:from>
    <xdr:ext cx="0" cy="28574"/>
    <xdr:sp macro="" textlink="">
      <xdr:nvSpPr>
        <xdr:cNvPr id="1150" name="Text Box 476">
          <a:extLst>
            <a:ext uri="{FF2B5EF4-FFF2-40B4-BE49-F238E27FC236}">
              <a16:creationId xmlns:a16="http://schemas.microsoft.com/office/drawing/2014/main" id="{00000000-0008-0000-0200-00007E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107</xdr:row>
      <xdr:rowOff>0</xdr:rowOff>
    </xdr:from>
    <xdr:ext cx="0" cy="38100"/>
    <xdr:sp macro="" textlink="">
      <xdr:nvSpPr>
        <xdr:cNvPr id="1151" name="Text Box 477">
          <a:extLst>
            <a:ext uri="{FF2B5EF4-FFF2-40B4-BE49-F238E27FC236}">
              <a16:creationId xmlns:a16="http://schemas.microsoft.com/office/drawing/2014/main" id="{00000000-0008-0000-0200-00007F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107</xdr:row>
      <xdr:rowOff>0</xdr:rowOff>
    </xdr:from>
    <xdr:ext cx="0" cy="38100"/>
    <xdr:sp macro="" textlink="">
      <xdr:nvSpPr>
        <xdr:cNvPr id="1152" name="Text Box 478">
          <a:extLst>
            <a:ext uri="{FF2B5EF4-FFF2-40B4-BE49-F238E27FC236}">
              <a16:creationId xmlns:a16="http://schemas.microsoft.com/office/drawing/2014/main" id="{00000000-0008-0000-0200-000080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107</xdr:row>
      <xdr:rowOff>0</xdr:rowOff>
    </xdr:from>
    <xdr:ext cx="0" cy="28577"/>
    <xdr:sp macro="" textlink="">
      <xdr:nvSpPr>
        <xdr:cNvPr id="1153" name="Text Box 479">
          <a:extLst>
            <a:ext uri="{FF2B5EF4-FFF2-40B4-BE49-F238E27FC236}">
              <a16:creationId xmlns:a16="http://schemas.microsoft.com/office/drawing/2014/main" id="{00000000-0008-0000-0200-000081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107</xdr:row>
      <xdr:rowOff>0</xdr:rowOff>
    </xdr:from>
    <xdr:ext cx="0" cy="38100"/>
    <xdr:sp macro="" textlink="">
      <xdr:nvSpPr>
        <xdr:cNvPr id="1154" name="Text Box 480">
          <a:extLst>
            <a:ext uri="{FF2B5EF4-FFF2-40B4-BE49-F238E27FC236}">
              <a16:creationId xmlns:a16="http://schemas.microsoft.com/office/drawing/2014/main" id="{00000000-0008-0000-0200-000082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107</xdr:row>
      <xdr:rowOff>0</xdr:rowOff>
    </xdr:from>
    <xdr:ext cx="0" cy="38100"/>
    <xdr:sp macro="" textlink="">
      <xdr:nvSpPr>
        <xdr:cNvPr id="1155" name="Text Box 481">
          <a:extLst>
            <a:ext uri="{FF2B5EF4-FFF2-40B4-BE49-F238E27FC236}">
              <a16:creationId xmlns:a16="http://schemas.microsoft.com/office/drawing/2014/main" id="{00000000-0008-0000-0200-000083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107</xdr:row>
      <xdr:rowOff>0</xdr:rowOff>
    </xdr:from>
    <xdr:ext cx="0" cy="28577"/>
    <xdr:sp macro="" textlink="">
      <xdr:nvSpPr>
        <xdr:cNvPr id="1156" name="Text Box 482">
          <a:extLst>
            <a:ext uri="{FF2B5EF4-FFF2-40B4-BE49-F238E27FC236}">
              <a16:creationId xmlns:a16="http://schemas.microsoft.com/office/drawing/2014/main" id="{00000000-0008-0000-0200-000084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107</xdr:row>
      <xdr:rowOff>0</xdr:rowOff>
    </xdr:from>
    <xdr:ext cx="0" cy="38100"/>
    <xdr:sp macro="" textlink="">
      <xdr:nvSpPr>
        <xdr:cNvPr id="1157" name="Text Box 483">
          <a:extLst>
            <a:ext uri="{FF2B5EF4-FFF2-40B4-BE49-F238E27FC236}">
              <a16:creationId xmlns:a16="http://schemas.microsoft.com/office/drawing/2014/main" id="{00000000-0008-0000-0200-000085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107</xdr:row>
      <xdr:rowOff>0</xdr:rowOff>
    </xdr:from>
    <xdr:ext cx="0" cy="38100"/>
    <xdr:sp macro="" textlink="">
      <xdr:nvSpPr>
        <xdr:cNvPr id="1158" name="Text Box 484">
          <a:extLst>
            <a:ext uri="{FF2B5EF4-FFF2-40B4-BE49-F238E27FC236}">
              <a16:creationId xmlns:a16="http://schemas.microsoft.com/office/drawing/2014/main" id="{00000000-0008-0000-0200-000086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107</xdr:row>
      <xdr:rowOff>0</xdr:rowOff>
    </xdr:from>
    <xdr:ext cx="0" cy="28577"/>
    <xdr:sp macro="" textlink="">
      <xdr:nvSpPr>
        <xdr:cNvPr id="1159" name="Text Box 485">
          <a:extLst>
            <a:ext uri="{FF2B5EF4-FFF2-40B4-BE49-F238E27FC236}">
              <a16:creationId xmlns:a16="http://schemas.microsoft.com/office/drawing/2014/main" id="{00000000-0008-0000-0200-000087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107</xdr:row>
      <xdr:rowOff>0</xdr:rowOff>
    </xdr:from>
    <xdr:ext cx="0" cy="28577"/>
    <xdr:sp macro="" textlink="">
      <xdr:nvSpPr>
        <xdr:cNvPr id="1160" name="Text Box 486">
          <a:extLst>
            <a:ext uri="{FF2B5EF4-FFF2-40B4-BE49-F238E27FC236}">
              <a16:creationId xmlns:a16="http://schemas.microsoft.com/office/drawing/2014/main" id="{00000000-0008-0000-0200-000088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107</xdr:row>
      <xdr:rowOff>0</xdr:rowOff>
    </xdr:from>
    <xdr:ext cx="0" cy="38100"/>
    <xdr:sp macro="" textlink="">
      <xdr:nvSpPr>
        <xdr:cNvPr id="1161" name="Text Box 487">
          <a:extLst>
            <a:ext uri="{FF2B5EF4-FFF2-40B4-BE49-F238E27FC236}">
              <a16:creationId xmlns:a16="http://schemas.microsoft.com/office/drawing/2014/main" id="{00000000-0008-0000-0200-000089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107</xdr:row>
      <xdr:rowOff>0</xdr:rowOff>
    </xdr:from>
    <xdr:ext cx="0" cy="38100"/>
    <xdr:sp macro="" textlink="">
      <xdr:nvSpPr>
        <xdr:cNvPr id="1162" name="Text Box 488">
          <a:extLst>
            <a:ext uri="{FF2B5EF4-FFF2-40B4-BE49-F238E27FC236}">
              <a16:creationId xmlns:a16="http://schemas.microsoft.com/office/drawing/2014/main" id="{00000000-0008-0000-0200-00008A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107</xdr:row>
      <xdr:rowOff>0</xdr:rowOff>
    </xdr:from>
    <xdr:ext cx="0" cy="28577"/>
    <xdr:sp macro="" textlink="">
      <xdr:nvSpPr>
        <xdr:cNvPr id="1163" name="Text Box 489">
          <a:extLst>
            <a:ext uri="{FF2B5EF4-FFF2-40B4-BE49-F238E27FC236}">
              <a16:creationId xmlns:a16="http://schemas.microsoft.com/office/drawing/2014/main" id="{00000000-0008-0000-0200-00008B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107</xdr:row>
      <xdr:rowOff>0</xdr:rowOff>
    </xdr:from>
    <xdr:ext cx="0" cy="38100"/>
    <xdr:sp macro="" textlink="">
      <xdr:nvSpPr>
        <xdr:cNvPr id="1164" name="Text Box 490">
          <a:extLst>
            <a:ext uri="{FF2B5EF4-FFF2-40B4-BE49-F238E27FC236}">
              <a16:creationId xmlns:a16="http://schemas.microsoft.com/office/drawing/2014/main" id="{00000000-0008-0000-0200-00008C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107</xdr:row>
      <xdr:rowOff>0</xdr:rowOff>
    </xdr:from>
    <xdr:ext cx="0" cy="38100"/>
    <xdr:sp macro="" textlink="">
      <xdr:nvSpPr>
        <xdr:cNvPr id="1165" name="Text Box 491">
          <a:extLst>
            <a:ext uri="{FF2B5EF4-FFF2-40B4-BE49-F238E27FC236}">
              <a16:creationId xmlns:a16="http://schemas.microsoft.com/office/drawing/2014/main" id="{00000000-0008-0000-0200-00008D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107</xdr:row>
      <xdr:rowOff>0</xdr:rowOff>
    </xdr:from>
    <xdr:ext cx="0" cy="28577"/>
    <xdr:sp macro="" textlink="">
      <xdr:nvSpPr>
        <xdr:cNvPr id="1166" name="Text Box 492">
          <a:extLst>
            <a:ext uri="{FF2B5EF4-FFF2-40B4-BE49-F238E27FC236}">
              <a16:creationId xmlns:a16="http://schemas.microsoft.com/office/drawing/2014/main" id="{00000000-0008-0000-0200-00008E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107</xdr:row>
      <xdr:rowOff>0</xdr:rowOff>
    </xdr:from>
    <xdr:ext cx="0" cy="38100"/>
    <xdr:sp macro="" textlink="">
      <xdr:nvSpPr>
        <xdr:cNvPr id="1167" name="Text Box 493">
          <a:extLst>
            <a:ext uri="{FF2B5EF4-FFF2-40B4-BE49-F238E27FC236}">
              <a16:creationId xmlns:a16="http://schemas.microsoft.com/office/drawing/2014/main" id="{00000000-0008-0000-0200-00008F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107</xdr:row>
      <xdr:rowOff>0</xdr:rowOff>
    </xdr:from>
    <xdr:ext cx="0" cy="38100"/>
    <xdr:sp macro="" textlink="">
      <xdr:nvSpPr>
        <xdr:cNvPr id="1168" name="Text Box 494">
          <a:extLst>
            <a:ext uri="{FF2B5EF4-FFF2-40B4-BE49-F238E27FC236}">
              <a16:creationId xmlns:a16="http://schemas.microsoft.com/office/drawing/2014/main" id="{00000000-0008-0000-0200-000090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107</xdr:row>
      <xdr:rowOff>0</xdr:rowOff>
    </xdr:from>
    <xdr:ext cx="0" cy="28577"/>
    <xdr:sp macro="" textlink="">
      <xdr:nvSpPr>
        <xdr:cNvPr id="1169" name="Text Box 495">
          <a:extLst>
            <a:ext uri="{FF2B5EF4-FFF2-40B4-BE49-F238E27FC236}">
              <a16:creationId xmlns:a16="http://schemas.microsoft.com/office/drawing/2014/main" id="{00000000-0008-0000-0200-000091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107</xdr:row>
      <xdr:rowOff>0</xdr:rowOff>
    </xdr:from>
    <xdr:ext cx="0" cy="28577"/>
    <xdr:sp macro="" textlink="">
      <xdr:nvSpPr>
        <xdr:cNvPr id="1170" name="Text Box 496">
          <a:extLst>
            <a:ext uri="{FF2B5EF4-FFF2-40B4-BE49-F238E27FC236}">
              <a16:creationId xmlns:a16="http://schemas.microsoft.com/office/drawing/2014/main" id="{00000000-0008-0000-0200-000092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107</xdr:row>
      <xdr:rowOff>0</xdr:rowOff>
    </xdr:from>
    <xdr:ext cx="0" cy="38100"/>
    <xdr:sp macro="" textlink="">
      <xdr:nvSpPr>
        <xdr:cNvPr id="1171" name="Text Box 497">
          <a:extLst>
            <a:ext uri="{FF2B5EF4-FFF2-40B4-BE49-F238E27FC236}">
              <a16:creationId xmlns:a16="http://schemas.microsoft.com/office/drawing/2014/main" id="{00000000-0008-0000-0200-000093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107</xdr:row>
      <xdr:rowOff>0</xdr:rowOff>
    </xdr:from>
    <xdr:ext cx="0" cy="38100"/>
    <xdr:sp macro="" textlink="">
      <xdr:nvSpPr>
        <xdr:cNvPr id="1172" name="Text Box 498">
          <a:extLst>
            <a:ext uri="{FF2B5EF4-FFF2-40B4-BE49-F238E27FC236}">
              <a16:creationId xmlns:a16="http://schemas.microsoft.com/office/drawing/2014/main" id="{00000000-0008-0000-0200-000094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107</xdr:row>
      <xdr:rowOff>0</xdr:rowOff>
    </xdr:from>
    <xdr:ext cx="0" cy="28577"/>
    <xdr:sp macro="" textlink="">
      <xdr:nvSpPr>
        <xdr:cNvPr id="1173" name="Text Box 499">
          <a:extLst>
            <a:ext uri="{FF2B5EF4-FFF2-40B4-BE49-F238E27FC236}">
              <a16:creationId xmlns:a16="http://schemas.microsoft.com/office/drawing/2014/main" id="{00000000-0008-0000-0200-000095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107</xdr:row>
      <xdr:rowOff>0</xdr:rowOff>
    </xdr:from>
    <xdr:ext cx="0" cy="38100"/>
    <xdr:sp macro="" textlink="">
      <xdr:nvSpPr>
        <xdr:cNvPr id="1174" name="Text Box 500">
          <a:extLst>
            <a:ext uri="{FF2B5EF4-FFF2-40B4-BE49-F238E27FC236}">
              <a16:creationId xmlns:a16="http://schemas.microsoft.com/office/drawing/2014/main" id="{00000000-0008-0000-0200-000096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107</xdr:row>
      <xdr:rowOff>0</xdr:rowOff>
    </xdr:from>
    <xdr:ext cx="0" cy="38100"/>
    <xdr:sp macro="" textlink="">
      <xdr:nvSpPr>
        <xdr:cNvPr id="1175" name="Text Box 501">
          <a:extLst>
            <a:ext uri="{FF2B5EF4-FFF2-40B4-BE49-F238E27FC236}">
              <a16:creationId xmlns:a16="http://schemas.microsoft.com/office/drawing/2014/main" id="{00000000-0008-0000-0200-000097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107</xdr:row>
      <xdr:rowOff>0</xdr:rowOff>
    </xdr:from>
    <xdr:ext cx="0" cy="28577"/>
    <xdr:sp macro="" textlink="">
      <xdr:nvSpPr>
        <xdr:cNvPr id="1176" name="Text Box 502">
          <a:extLst>
            <a:ext uri="{FF2B5EF4-FFF2-40B4-BE49-F238E27FC236}">
              <a16:creationId xmlns:a16="http://schemas.microsoft.com/office/drawing/2014/main" id="{00000000-0008-0000-0200-000098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107</xdr:row>
      <xdr:rowOff>0</xdr:rowOff>
    </xdr:from>
    <xdr:ext cx="0" cy="38100"/>
    <xdr:sp macro="" textlink="">
      <xdr:nvSpPr>
        <xdr:cNvPr id="1177" name="Text Box 503">
          <a:extLst>
            <a:ext uri="{FF2B5EF4-FFF2-40B4-BE49-F238E27FC236}">
              <a16:creationId xmlns:a16="http://schemas.microsoft.com/office/drawing/2014/main" id="{00000000-0008-0000-0200-000099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107</xdr:row>
      <xdr:rowOff>0</xdr:rowOff>
    </xdr:from>
    <xdr:ext cx="0" cy="38100"/>
    <xdr:sp macro="" textlink="">
      <xdr:nvSpPr>
        <xdr:cNvPr id="1178" name="Text Box 504">
          <a:extLst>
            <a:ext uri="{FF2B5EF4-FFF2-40B4-BE49-F238E27FC236}">
              <a16:creationId xmlns:a16="http://schemas.microsoft.com/office/drawing/2014/main" id="{00000000-0008-0000-0200-00009A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107</xdr:row>
      <xdr:rowOff>0</xdr:rowOff>
    </xdr:from>
    <xdr:ext cx="0" cy="28577"/>
    <xdr:sp macro="" textlink="">
      <xdr:nvSpPr>
        <xdr:cNvPr id="1179" name="Text Box 505">
          <a:extLst>
            <a:ext uri="{FF2B5EF4-FFF2-40B4-BE49-F238E27FC236}">
              <a16:creationId xmlns:a16="http://schemas.microsoft.com/office/drawing/2014/main" id="{00000000-0008-0000-0200-00009B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107</xdr:row>
      <xdr:rowOff>0</xdr:rowOff>
    </xdr:from>
    <xdr:ext cx="0" cy="38100"/>
    <xdr:sp macro="" textlink="">
      <xdr:nvSpPr>
        <xdr:cNvPr id="1180" name="Text Box 506">
          <a:extLst>
            <a:ext uri="{FF2B5EF4-FFF2-40B4-BE49-F238E27FC236}">
              <a16:creationId xmlns:a16="http://schemas.microsoft.com/office/drawing/2014/main" id="{00000000-0008-0000-0200-00009C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107</xdr:row>
      <xdr:rowOff>0</xdr:rowOff>
    </xdr:from>
    <xdr:ext cx="0" cy="38100"/>
    <xdr:sp macro="" textlink="">
      <xdr:nvSpPr>
        <xdr:cNvPr id="1181" name="Text Box 507">
          <a:extLst>
            <a:ext uri="{FF2B5EF4-FFF2-40B4-BE49-F238E27FC236}">
              <a16:creationId xmlns:a16="http://schemas.microsoft.com/office/drawing/2014/main" id="{00000000-0008-0000-0200-00009D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107</xdr:row>
      <xdr:rowOff>0</xdr:rowOff>
    </xdr:from>
    <xdr:ext cx="0" cy="28574"/>
    <xdr:sp macro="" textlink="">
      <xdr:nvSpPr>
        <xdr:cNvPr id="1182" name="Text Box 508">
          <a:extLst>
            <a:ext uri="{FF2B5EF4-FFF2-40B4-BE49-F238E27FC236}">
              <a16:creationId xmlns:a16="http://schemas.microsoft.com/office/drawing/2014/main" id="{00000000-0008-0000-0200-00009E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107</xdr:row>
      <xdr:rowOff>0</xdr:rowOff>
    </xdr:from>
    <xdr:ext cx="0" cy="38100"/>
    <xdr:sp macro="" textlink="">
      <xdr:nvSpPr>
        <xdr:cNvPr id="1183" name="Text Box 509">
          <a:extLst>
            <a:ext uri="{FF2B5EF4-FFF2-40B4-BE49-F238E27FC236}">
              <a16:creationId xmlns:a16="http://schemas.microsoft.com/office/drawing/2014/main" id="{00000000-0008-0000-0200-00009F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107</xdr:row>
      <xdr:rowOff>0</xdr:rowOff>
    </xdr:from>
    <xdr:ext cx="0" cy="38100"/>
    <xdr:sp macro="" textlink="">
      <xdr:nvSpPr>
        <xdr:cNvPr id="1184" name="Text Box 510">
          <a:extLst>
            <a:ext uri="{FF2B5EF4-FFF2-40B4-BE49-F238E27FC236}">
              <a16:creationId xmlns:a16="http://schemas.microsoft.com/office/drawing/2014/main" id="{00000000-0008-0000-0200-0000A0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107</xdr:row>
      <xdr:rowOff>0</xdr:rowOff>
    </xdr:from>
    <xdr:ext cx="0" cy="28574"/>
    <xdr:sp macro="" textlink="">
      <xdr:nvSpPr>
        <xdr:cNvPr id="1185" name="Text Box 511">
          <a:extLst>
            <a:ext uri="{FF2B5EF4-FFF2-40B4-BE49-F238E27FC236}">
              <a16:creationId xmlns:a16="http://schemas.microsoft.com/office/drawing/2014/main" id="{00000000-0008-0000-0200-0000A1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107</xdr:row>
      <xdr:rowOff>0</xdr:rowOff>
    </xdr:from>
    <xdr:ext cx="0" cy="38100"/>
    <xdr:sp macro="" textlink="">
      <xdr:nvSpPr>
        <xdr:cNvPr id="1186" name="Text Box 512">
          <a:extLst>
            <a:ext uri="{FF2B5EF4-FFF2-40B4-BE49-F238E27FC236}">
              <a16:creationId xmlns:a16="http://schemas.microsoft.com/office/drawing/2014/main" id="{00000000-0008-0000-0200-0000A2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107</xdr:row>
      <xdr:rowOff>0</xdr:rowOff>
    </xdr:from>
    <xdr:ext cx="0" cy="38100"/>
    <xdr:sp macro="" textlink="">
      <xdr:nvSpPr>
        <xdr:cNvPr id="1187" name="Text Box 513">
          <a:extLst>
            <a:ext uri="{FF2B5EF4-FFF2-40B4-BE49-F238E27FC236}">
              <a16:creationId xmlns:a16="http://schemas.microsoft.com/office/drawing/2014/main" id="{00000000-0008-0000-0200-0000A3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107</xdr:row>
      <xdr:rowOff>0</xdr:rowOff>
    </xdr:from>
    <xdr:ext cx="0" cy="28574"/>
    <xdr:sp macro="" textlink="">
      <xdr:nvSpPr>
        <xdr:cNvPr id="1188" name="Text Box 514">
          <a:extLst>
            <a:ext uri="{FF2B5EF4-FFF2-40B4-BE49-F238E27FC236}">
              <a16:creationId xmlns:a16="http://schemas.microsoft.com/office/drawing/2014/main" id="{00000000-0008-0000-0200-0000A4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107</xdr:row>
      <xdr:rowOff>0</xdr:rowOff>
    </xdr:from>
    <xdr:ext cx="0" cy="28574"/>
    <xdr:sp macro="" textlink="">
      <xdr:nvSpPr>
        <xdr:cNvPr id="1189" name="Text Box 515">
          <a:extLst>
            <a:ext uri="{FF2B5EF4-FFF2-40B4-BE49-F238E27FC236}">
              <a16:creationId xmlns:a16="http://schemas.microsoft.com/office/drawing/2014/main" id="{00000000-0008-0000-0200-0000A5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107</xdr:row>
      <xdr:rowOff>0</xdr:rowOff>
    </xdr:from>
    <xdr:ext cx="0" cy="38100"/>
    <xdr:sp macro="" textlink="">
      <xdr:nvSpPr>
        <xdr:cNvPr id="1190" name="Text Box 516">
          <a:extLst>
            <a:ext uri="{FF2B5EF4-FFF2-40B4-BE49-F238E27FC236}">
              <a16:creationId xmlns:a16="http://schemas.microsoft.com/office/drawing/2014/main" id="{00000000-0008-0000-0200-0000A6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107</xdr:row>
      <xdr:rowOff>0</xdr:rowOff>
    </xdr:from>
    <xdr:ext cx="0" cy="38100"/>
    <xdr:sp macro="" textlink="">
      <xdr:nvSpPr>
        <xdr:cNvPr id="1191" name="Text Box 517">
          <a:extLst>
            <a:ext uri="{FF2B5EF4-FFF2-40B4-BE49-F238E27FC236}">
              <a16:creationId xmlns:a16="http://schemas.microsoft.com/office/drawing/2014/main" id="{00000000-0008-0000-0200-0000A7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107</xdr:row>
      <xdr:rowOff>0</xdr:rowOff>
    </xdr:from>
    <xdr:ext cx="0" cy="28574"/>
    <xdr:sp macro="" textlink="">
      <xdr:nvSpPr>
        <xdr:cNvPr id="1192" name="Text Box 518">
          <a:extLst>
            <a:ext uri="{FF2B5EF4-FFF2-40B4-BE49-F238E27FC236}">
              <a16:creationId xmlns:a16="http://schemas.microsoft.com/office/drawing/2014/main" id="{00000000-0008-0000-0200-0000A8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107</xdr:row>
      <xdr:rowOff>0</xdr:rowOff>
    </xdr:from>
    <xdr:ext cx="0" cy="38100"/>
    <xdr:sp macro="" textlink="">
      <xdr:nvSpPr>
        <xdr:cNvPr id="1193" name="Text Box 519">
          <a:extLst>
            <a:ext uri="{FF2B5EF4-FFF2-40B4-BE49-F238E27FC236}">
              <a16:creationId xmlns:a16="http://schemas.microsoft.com/office/drawing/2014/main" id="{00000000-0008-0000-0200-0000A9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107</xdr:row>
      <xdr:rowOff>0</xdr:rowOff>
    </xdr:from>
    <xdr:ext cx="0" cy="38100"/>
    <xdr:sp macro="" textlink="">
      <xdr:nvSpPr>
        <xdr:cNvPr id="1194" name="Text Box 520">
          <a:extLst>
            <a:ext uri="{FF2B5EF4-FFF2-40B4-BE49-F238E27FC236}">
              <a16:creationId xmlns:a16="http://schemas.microsoft.com/office/drawing/2014/main" id="{00000000-0008-0000-0200-0000AA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107</xdr:row>
      <xdr:rowOff>0</xdr:rowOff>
    </xdr:from>
    <xdr:ext cx="0" cy="28574"/>
    <xdr:sp macro="" textlink="">
      <xdr:nvSpPr>
        <xdr:cNvPr id="1195" name="Text Box 521">
          <a:extLst>
            <a:ext uri="{FF2B5EF4-FFF2-40B4-BE49-F238E27FC236}">
              <a16:creationId xmlns:a16="http://schemas.microsoft.com/office/drawing/2014/main" id="{00000000-0008-0000-0200-0000AB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107</xdr:row>
      <xdr:rowOff>0</xdr:rowOff>
    </xdr:from>
    <xdr:ext cx="0" cy="38100"/>
    <xdr:sp macro="" textlink="">
      <xdr:nvSpPr>
        <xdr:cNvPr id="1196" name="Text Box 522">
          <a:extLst>
            <a:ext uri="{FF2B5EF4-FFF2-40B4-BE49-F238E27FC236}">
              <a16:creationId xmlns:a16="http://schemas.microsoft.com/office/drawing/2014/main" id="{00000000-0008-0000-0200-0000AC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107</xdr:row>
      <xdr:rowOff>0</xdr:rowOff>
    </xdr:from>
    <xdr:ext cx="0" cy="38100"/>
    <xdr:sp macro="" textlink="">
      <xdr:nvSpPr>
        <xdr:cNvPr id="1197" name="Text Box 523">
          <a:extLst>
            <a:ext uri="{FF2B5EF4-FFF2-40B4-BE49-F238E27FC236}">
              <a16:creationId xmlns:a16="http://schemas.microsoft.com/office/drawing/2014/main" id="{00000000-0008-0000-0200-0000AD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107</xdr:row>
      <xdr:rowOff>0</xdr:rowOff>
    </xdr:from>
    <xdr:ext cx="0" cy="28574"/>
    <xdr:sp macro="" textlink="">
      <xdr:nvSpPr>
        <xdr:cNvPr id="1198" name="Text Box 524">
          <a:extLst>
            <a:ext uri="{FF2B5EF4-FFF2-40B4-BE49-F238E27FC236}">
              <a16:creationId xmlns:a16="http://schemas.microsoft.com/office/drawing/2014/main" id="{00000000-0008-0000-0200-0000AE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107</xdr:row>
      <xdr:rowOff>0</xdr:rowOff>
    </xdr:from>
    <xdr:ext cx="0" cy="28574"/>
    <xdr:sp macro="" textlink="">
      <xdr:nvSpPr>
        <xdr:cNvPr id="1199" name="Text Box 525">
          <a:extLst>
            <a:ext uri="{FF2B5EF4-FFF2-40B4-BE49-F238E27FC236}">
              <a16:creationId xmlns:a16="http://schemas.microsoft.com/office/drawing/2014/main" id="{00000000-0008-0000-0200-0000AF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107</xdr:row>
      <xdr:rowOff>0</xdr:rowOff>
    </xdr:from>
    <xdr:ext cx="0" cy="38100"/>
    <xdr:sp macro="" textlink="">
      <xdr:nvSpPr>
        <xdr:cNvPr id="1200" name="Text Box 526">
          <a:extLst>
            <a:ext uri="{FF2B5EF4-FFF2-40B4-BE49-F238E27FC236}">
              <a16:creationId xmlns:a16="http://schemas.microsoft.com/office/drawing/2014/main" id="{00000000-0008-0000-0200-0000B0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107</xdr:row>
      <xdr:rowOff>0</xdr:rowOff>
    </xdr:from>
    <xdr:ext cx="0" cy="38100"/>
    <xdr:sp macro="" textlink="">
      <xdr:nvSpPr>
        <xdr:cNvPr id="1201" name="Text Box 527">
          <a:extLst>
            <a:ext uri="{FF2B5EF4-FFF2-40B4-BE49-F238E27FC236}">
              <a16:creationId xmlns:a16="http://schemas.microsoft.com/office/drawing/2014/main" id="{00000000-0008-0000-0200-0000B1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107</xdr:row>
      <xdr:rowOff>0</xdr:rowOff>
    </xdr:from>
    <xdr:ext cx="0" cy="28574"/>
    <xdr:sp macro="" textlink="">
      <xdr:nvSpPr>
        <xdr:cNvPr id="1202" name="Text Box 528">
          <a:extLst>
            <a:ext uri="{FF2B5EF4-FFF2-40B4-BE49-F238E27FC236}">
              <a16:creationId xmlns:a16="http://schemas.microsoft.com/office/drawing/2014/main" id="{00000000-0008-0000-0200-0000B2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107</xdr:row>
      <xdr:rowOff>0</xdr:rowOff>
    </xdr:from>
    <xdr:ext cx="0" cy="38100"/>
    <xdr:sp macro="" textlink="">
      <xdr:nvSpPr>
        <xdr:cNvPr id="1203" name="Text Box 529">
          <a:extLst>
            <a:ext uri="{FF2B5EF4-FFF2-40B4-BE49-F238E27FC236}">
              <a16:creationId xmlns:a16="http://schemas.microsoft.com/office/drawing/2014/main" id="{00000000-0008-0000-0200-0000B3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107</xdr:row>
      <xdr:rowOff>0</xdr:rowOff>
    </xdr:from>
    <xdr:ext cx="0" cy="38100"/>
    <xdr:sp macro="" textlink="">
      <xdr:nvSpPr>
        <xdr:cNvPr id="1204" name="Text Box 530">
          <a:extLst>
            <a:ext uri="{FF2B5EF4-FFF2-40B4-BE49-F238E27FC236}">
              <a16:creationId xmlns:a16="http://schemas.microsoft.com/office/drawing/2014/main" id="{00000000-0008-0000-0200-0000B4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107</xdr:row>
      <xdr:rowOff>0</xdr:rowOff>
    </xdr:from>
    <xdr:ext cx="0" cy="28574"/>
    <xdr:sp macro="" textlink="">
      <xdr:nvSpPr>
        <xdr:cNvPr id="1205" name="Text Box 531">
          <a:extLst>
            <a:ext uri="{FF2B5EF4-FFF2-40B4-BE49-F238E27FC236}">
              <a16:creationId xmlns:a16="http://schemas.microsoft.com/office/drawing/2014/main" id="{00000000-0008-0000-0200-0000B5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107</xdr:row>
      <xdr:rowOff>0</xdr:rowOff>
    </xdr:from>
    <xdr:ext cx="0" cy="38100"/>
    <xdr:sp macro="" textlink="">
      <xdr:nvSpPr>
        <xdr:cNvPr id="1206" name="Text Box 532">
          <a:extLst>
            <a:ext uri="{FF2B5EF4-FFF2-40B4-BE49-F238E27FC236}">
              <a16:creationId xmlns:a16="http://schemas.microsoft.com/office/drawing/2014/main" id="{00000000-0008-0000-0200-0000B6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107</xdr:row>
      <xdr:rowOff>0</xdr:rowOff>
    </xdr:from>
    <xdr:ext cx="0" cy="38100"/>
    <xdr:sp macro="" textlink="">
      <xdr:nvSpPr>
        <xdr:cNvPr id="1207" name="Text Box 533">
          <a:extLst>
            <a:ext uri="{FF2B5EF4-FFF2-40B4-BE49-F238E27FC236}">
              <a16:creationId xmlns:a16="http://schemas.microsoft.com/office/drawing/2014/main" id="{00000000-0008-0000-0200-0000B7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107</xdr:row>
      <xdr:rowOff>0</xdr:rowOff>
    </xdr:from>
    <xdr:ext cx="0" cy="28574"/>
    <xdr:sp macro="" textlink="">
      <xdr:nvSpPr>
        <xdr:cNvPr id="1208" name="Text Box 534">
          <a:extLst>
            <a:ext uri="{FF2B5EF4-FFF2-40B4-BE49-F238E27FC236}">
              <a16:creationId xmlns:a16="http://schemas.microsoft.com/office/drawing/2014/main" id="{00000000-0008-0000-0200-0000B8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107</xdr:row>
      <xdr:rowOff>0</xdr:rowOff>
    </xdr:from>
    <xdr:ext cx="0" cy="28576"/>
    <xdr:sp macro="" textlink="">
      <xdr:nvSpPr>
        <xdr:cNvPr id="1209" name="Text Box 535">
          <a:extLst>
            <a:ext uri="{FF2B5EF4-FFF2-40B4-BE49-F238E27FC236}">
              <a16:creationId xmlns:a16="http://schemas.microsoft.com/office/drawing/2014/main" id="{00000000-0008-0000-0200-0000B9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107</xdr:row>
      <xdr:rowOff>0</xdr:rowOff>
    </xdr:from>
    <xdr:ext cx="0" cy="38100"/>
    <xdr:sp macro="" textlink="">
      <xdr:nvSpPr>
        <xdr:cNvPr id="1210" name="Text Box 536">
          <a:extLst>
            <a:ext uri="{FF2B5EF4-FFF2-40B4-BE49-F238E27FC236}">
              <a16:creationId xmlns:a16="http://schemas.microsoft.com/office/drawing/2014/main" id="{00000000-0008-0000-0200-0000BA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107</xdr:row>
      <xdr:rowOff>0</xdr:rowOff>
    </xdr:from>
    <xdr:ext cx="0" cy="38100"/>
    <xdr:sp macro="" textlink="">
      <xdr:nvSpPr>
        <xdr:cNvPr id="1211" name="Text Box 537">
          <a:extLst>
            <a:ext uri="{FF2B5EF4-FFF2-40B4-BE49-F238E27FC236}">
              <a16:creationId xmlns:a16="http://schemas.microsoft.com/office/drawing/2014/main" id="{00000000-0008-0000-0200-0000BB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107</xdr:row>
      <xdr:rowOff>0</xdr:rowOff>
    </xdr:from>
    <xdr:ext cx="0" cy="28576"/>
    <xdr:sp macro="" textlink="">
      <xdr:nvSpPr>
        <xdr:cNvPr id="1212" name="Text Box 538">
          <a:extLst>
            <a:ext uri="{FF2B5EF4-FFF2-40B4-BE49-F238E27FC236}">
              <a16:creationId xmlns:a16="http://schemas.microsoft.com/office/drawing/2014/main" id="{00000000-0008-0000-0200-0000BC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107</xdr:row>
      <xdr:rowOff>0</xdr:rowOff>
    </xdr:from>
    <xdr:ext cx="0" cy="38100"/>
    <xdr:sp macro="" textlink="">
      <xdr:nvSpPr>
        <xdr:cNvPr id="1213" name="Text Box 539">
          <a:extLst>
            <a:ext uri="{FF2B5EF4-FFF2-40B4-BE49-F238E27FC236}">
              <a16:creationId xmlns:a16="http://schemas.microsoft.com/office/drawing/2014/main" id="{00000000-0008-0000-0200-0000BD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107</xdr:row>
      <xdr:rowOff>0</xdr:rowOff>
    </xdr:from>
    <xdr:ext cx="0" cy="38100"/>
    <xdr:sp macro="" textlink="">
      <xdr:nvSpPr>
        <xdr:cNvPr id="1214" name="Text Box 540">
          <a:extLst>
            <a:ext uri="{FF2B5EF4-FFF2-40B4-BE49-F238E27FC236}">
              <a16:creationId xmlns:a16="http://schemas.microsoft.com/office/drawing/2014/main" id="{00000000-0008-0000-0200-0000BE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107</xdr:row>
      <xdr:rowOff>0</xdr:rowOff>
    </xdr:from>
    <xdr:ext cx="0" cy="28576"/>
    <xdr:sp macro="" textlink="">
      <xdr:nvSpPr>
        <xdr:cNvPr id="1215" name="Text Box 541">
          <a:extLst>
            <a:ext uri="{FF2B5EF4-FFF2-40B4-BE49-F238E27FC236}">
              <a16:creationId xmlns:a16="http://schemas.microsoft.com/office/drawing/2014/main" id="{00000000-0008-0000-0200-0000BF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107</xdr:row>
      <xdr:rowOff>0</xdr:rowOff>
    </xdr:from>
    <xdr:ext cx="0" cy="38100"/>
    <xdr:sp macro="" textlink="">
      <xdr:nvSpPr>
        <xdr:cNvPr id="1216" name="Text Box 542">
          <a:extLst>
            <a:ext uri="{FF2B5EF4-FFF2-40B4-BE49-F238E27FC236}">
              <a16:creationId xmlns:a16="http://schemas.microsoft.com/office/drawing/2014/main" id="{00000000-0008-0000-0200-0000C0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107</xdr:row>
      <xdr:rowOff>0</xdr:rowOff>
    </xdr:from>
    <xdr:ext cx="0" cy="38100"/>
    <xdr:sp macro="" textlink="">
      <xdr:nvSpPr>
        <xdr:cNvPr id="1217" name="Text Box 543">
          <a:extLst>
            <a:ext uri="{FF2B5EF4-FFF2-40B4-BE49-F238E27FC236}">
              <a16:creationId xmlns:a16="http://schemas.microsoft.com/office/drawing/2014/main" id="{00000000-0008-0000-0200-0000C1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107</xdr:row>
      <xdr:rowOff>0</xdr:rowOff>
    </xdr:from>
    <xdr:ext cx="0" cy="28576"/>
    <xdr:sp macro="" textlink="">
      <xdr:nvSpPr>
        <xdr:cNvPr id="1218" name="Text Box 544">
          <a:extLst>
            <a:ext uri="{FF2B5EF4-FFF2-40B4-BE49-F238E27FC236}">
              <a16:creationId xmlns:a16="http://schemas.microsoft.com/office/drawing/2014/main" id="{00000000-0008-0000-0200-0000C2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107</xdr:row>
      <xdr:rowOff>0</xdr:rowOff>
    </xdr:from>
    <xdr:ext cx="0" cy="38100"/>
    <xdr:sp macro="" textlink="">
      <xdr:nvSpPr>
        <xdr:cNvPr id="1219" name="Text Box 545">
          <a:extLst>
            <a:ext uri="{FF2B5EF4-FFF2-40B4-BE49-F238E27FC236}">
              <a16:creationId xmlns:a16="http://schemas.microsoft.com/office/drawing/2014/main" id="{00000000-0008-0000-0200-0000C3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107</xdr:row>
      <xdr:rowOff>0</xdr:rowOff>
    </xdr:from>
    <xdr:ext cx="0" cy="38100"/>
    <xdr:sp macro="" textlink="">
      <xdr:nvSpPr>
        <xdr:cNvPr id="1220" name="Text Box 546">
          <a:extLst>
            <a:ext uri="{FF2B5EF4-FFF2-40B4-BE49-F238E27FC236}">
              <a16:creationId xmlns:a16="http://schemas.microsoft.com/office/drawing/2014/main" id="{00000000-0008-0000-0200-0000C4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107</xdr:row>
      <xdr:rowOff>0</xdr:rowOff>
    </xdr:from>
    <xdr:ext cx="0" cy="28576"/>
    <xdr:sp macro="" textlink="">
      <xdr:nvSpPr>
        <xdr:cNvPr id="1221" name="Text Box 547">
          <a:extLst>
            <a:ext uri="{FF2B5EF4-FFF2-40B4-BE49-F238E27FC236}">
              <a16:creationId xmlns:a16="http://schemas.microsoft.com/office/drawing/2014/main" id="{00000000-0008-0000-0200-0000C5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107</xdr:row>
      <xdr:rowOff>0</xdr:rowOff>
    </xdr:from>
    <xdr:ext cx="0" cy="38100"/>
    <xdr:sp macro="" textlink="">
      <xdr:nvSpPr>
        <xdr:cNvPr id="1222" name="Text Box 548">
          <a:extLst>
            <a:ext uri="{FF2B5EF4-FFF2-40B4-BE49-F238E27FC236}">
              <a16:creationId xmlns:a16="http://schemas.microsoft.com/office/drawing/2014/main" id="{00000000-0008-0000-0200-0000C6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107</xdr:row>
      <xdr:rowOff>0</xdr:rowOff>
    </xdr:from>
    <xdr:ext cx="0" cy="38100"/>
    <xdr:sp macro="" textlink="">
      <xdr:nvSpPr>
        <xdr:cNvPr id="1223" name="Text Box 549">
          <a:extLst>
            <a:ext uri="{FF2B5EF4-FFF2-40B4-BE49-F238E27FC236}">
              <a16:creationId xmlns:a16="http://schemas.microsoft.com/office/drawing/2014/main" id="{00000000-0008-0000-0200-0000C7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107</xdr:row>
      <xdr:rowOff>0</xdr:rowOff>
    </xdr:from>
    <xdr:ext cx="0" cy="28576"/>
    <xdr:sp macro="" textlink="">
      <xdr:nvSpPr>
        <xdr:cNvPr id="1224" name="Text Box 550">
          <a:extLst>
            <a:ext uri="{FF2B5EF4-FFF2-40B4-BE49-F238E27FC236}">
              <a16:creationId xmlns:a16="http://schemas.microsoft.com/office/drawing/2014/main" id="{00000000-0008-0000-0200-0000C8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107</xdr:row>
      <xdr:rowOff>0</xdr:rowOff>
    </xdr:from>
    <xdr:ext cx="0" cy="28576"/>
    <xdr:sp macro="" textlink="">
      <xdr:nvSpPr>
        <xdr:cNvPr id="1225" name="Text Box 551">
          <a:extLst>
            <a:ext uri="{FF2B5EF4-FFF2-40B4-BE49-F238E27FC236}">
              <a16:creationId xmlns:a16="http://schemas.microsoft.com/office/drawing/2014/main" id="{00000000-0008-0000-0200-0000C9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107</xdr:row>
      <xdr:rowOff>0</xdr:rowOff>
    </xdr:from>
    <xdr:ext cx="0" cy="38100"/>
    <xdr:sp macro="" textlink="">
      <xdr:nvSpPr>
        <xdr:cNvPr id="1226" name="Text Box 552">
          <a:extLst>
            <a:ext uri="{FF2B5EF4-FFF2-40B4-BE49-F238E27FC236}">
              <a16:creationId xmlns:a16="http://schemas.microsoft.com/office/drawing/2014/main" id="{00000000-0008-0000-0200-0000CA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107</xdr:row>
      <xdr:rowOff>0</xdr:rowOff>
    </xdr:from>
    <xdr:ext cx="0" cy="38100"/>
    <xdr:sp macro="" textlink="">
      <xdr:nvSpPr>
        <xdr:cNvPr id="1227" name="Text Box 553">
          <a:extLst>
            <a:ext uri="{FF2B5EF4-FFF2-40B4-BE49-F238E27FC236}">
              <a16:creationId xmlns:a16="http://schemas.microsoft.com/office/drawing/2014/main" id="{00000000-0008-0000-0200-0000CB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107</xdr:row>
      <xdr:rowOff>0</xdr:rowOff>
    </xdr:from>
    <xdr:ext cx="0" cy="28576"/>
    <xdr:sp macro="" textlink="">
      <xdr:nvSpPr>
        <xdr:cNvPr id="1228" name="Text Box 554">
          <a:extLst>
            <a:ext uri="{FF2B5EF4-FFF2-40B4-BE49-F238E27FC236}">
              <a16:creationId xmlns:a16="http://schemas.microsoft.com/office/drawing/2014/main" id="{00000000-0008-0000-0200-0000CC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107</xdr:row>
      <xdr:rowOff>0</xdr:rowOff>
    </xdr:from>
    <xdr:ext cx="0" cy="38100"/>
    <xdr:sp macro="" textlink="">
      <xdr:nvSpPr>
        <xdr:cNvPr id="1229" name="Text Box 555">
          <a:extLst>
            <a:ext uri="{FF2B5EF4-FFF2-40B4-BE49-F238E27FC236}">
              <a16:creationId xmlns:a16="http://schemas.microsoft.com/office/drawing/2014/main" id="{00000000-0008-0000-0200-0000CD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107</xdr:row>
      <xdr:rowOff>0</xdr:rowOff>
    </xdr:from>
    <xdr:ext cx="0" cy="38100"/>
    <xdr:sp macro="" textlink="">
      <xdr:nvSpPr>
        <xdr:cNvPr id="1230" name="Text Box 556">
          <a:extLst>
            <a:ext uri="{FF2B5EF4-FFF2-40B4-BE49-F238E27FC236}">
              <a16:creationId xmlns:a16="http://schemas.microsoft.com/office/drawing/2014/main" id="{00000000-0008-0000-0200-0000CE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107</xdr:row>
      <xdr:rowOff>0</xdr:rowOff>
    </xdr:from>
    <xdr:ext cx="0" cy="28576"/>
    <xdr:sp macro="" textlink="">
      <xdr:nvSpPr>
        <xdr:cNvPr id="1231" name="Text Box 557">
          <a:extLst>
            <a:ext uri="{FF2B5EF4-FFF2-40B4-BE49-F238E27FC236}">
              <a16:creationId xmlns:a16="http://schemas.microsoft.com/office/drawing/2014/main" id="{00000000-0008-0000-0200-0000CF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107</xdr:row>
      <xdr:rowOff>0</xdr:rowOff>
    </xdr:from>
    <xdr:ext cx="0" cy="38100"/>
    <xdr:sp macro="" textlink="">
      <xdr:nvSpPr>
        <xdr:cNvPr id="1232" name="Text Box 558">
          <a:extLst>
            <a:ext uri="{FF2B5EF4-FFF2-40B4-BE49-F238E27FC236}">
              <a16:creationId xmlns:a16="http://schemas.microsoft.com/office/drawing/2014/main" id="{00000000-0008-0000-0200-0000D0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107</xdr:row>
      <xdr:rowOff>0</xdr:rowOff>
    </xdr:from>
    <xdr:ext cx="0" cy="38100"/>
    <xdr:sp macro="" textlink="">
      <xdr:nvSpPr>
        <xdr:cNvPr id="1233" name="Text Box 559">
          <a:extLst>
            <a:ext uri="{FF2B5EF4-FFF2-40B4-BE49-F238E27FC236}">
              <a16:creationId xmlns:a16="http://schemas.microsoft.com/office/drawing/2014/main" id="{00000000-0008-0000-0200-0000D1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107</xdr:row>
      <xdr:rowOff>0</xdr:rowOff>
    </xdr:from>
    <xdr:ext cx="0" cy="28576"/>
    <xdr:sp macro="" textlink="">
      <xdr:nvSpPr>
        <xdr:cNvPr id="1234" name="Text Box 560">
          <a:extLst>
            <a:ext uri="{FF2B5EF4-FFF2-40B4-BE49-F238E27FC236}">
              <a16:creationId xmlns:a16="http://schemas.microsoft.com/office/drawing/2014/main" id="{00000000-0008-0000-0200-0000D2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107</xdr:row>
      <xdr:rowOff>0</xdr:rowOff>
    </xdr:from>
    <xdr:ext cx="0" cy="28576"/>
    <xdr:sp macro="" textlink="">
      <xdr:nvSpPr>
        <xdr:cNvPr id="1235" name="Text Box 561">
          <a:extLst>
            <a:ext uri="{FF2B5EF4-FFF2-40B4-BE49-F238E27FC236}">
              <a16:creationId xmlns:a16="http://schemas.microsoft.com/office/drawing/2014/main" id="{00000000-0008-0000-0200-0000D3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107</xdr:row>
      <xdr:rowOff>0</xdr:rowOff>
    </xdr:from>
    <xdr:ext cx="0" cy="38100"/>
    <xdr:sp macro="" textlink="">
      <xdr:nvSpPr>
        <xdr:cNvPr id="1236" name="Text Box 562">
          <a:extLst>
            <a:ext uri="{FF2B5EF4-FFF2-40B4-BE49-F238E27FC236}">
              <a16:creationId xmlns:a16="http://schemas.microsoft.com/office/drawing/2014/main" id="{00000000-0008-0000-0200-0000D4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107</xdr:row>
      <xdr:rowOff>0</xdr:rowOff>
    </xdr:from>
    <xdr:ext cx="0" cy="38100"/>
    <xdr:sp macro="" textlink="">
      <xdr:nvSpPr>
        <xdr:cNvPr id="1237" name="Text Box 563">
          <a:extLst>
            <a:ext uri="{FF2B5EF4-FFF2-40B4-BE49-F238E27FC236}">
              <a16:creationId xmlns:a16="http://schemas.microsoft.com/office/drawing/2014/main" id="{00000000-0008-0000-0200-0000D5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107</xdr:row>
      <xdr:rowOff>0</xdr:rowOff>
    </xdr:from>
    <xdr:ext cx="0" cy="28576"/>
    <xdr:sp macro="" textlink="">
      <xdr:nvSpPr>
        <xdr:cNvPr id="1238" name="Text Box 564">
          <a:extLst>
            <a:ext uri="{FF2B5EF4-FFF2-40B4-BE49-F238E27FC236}">
              <a16:creationId xmlns:a16="http://schemas.microsoft.com/office/drawing/2014/main" id="{00000000-0008-0000-0200-0000D6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107</xdr:row>
      <xdr:rowOff>0</xdr:rowOff>
    </xdr:from>
    <xdr:ext cx="0" cy="38100"/>
    <xdr:sp macro="" textlink="">
      <xdr:nvSpPr>
        <xdr:cNvPr id="1239" name="Text Box 565">
          <a:extLst>
            <a:ext uri="{FF2B5EF4-FFF2-40B4-BE49-F238E27FC236}">
              <a16:creationId xmlns:a16="http://schemas.microsoft.com/office/drawing/2014/main" id="{00000000-0008-0000-0200-0000D7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107</xdr:row>
      <xdr:rowOff>0</xdr:rowOff>
    </xdr:from>
    <xdr:ext cx="0" cy="38100"/>
    <xdr:sp macro="" textlink="">
      <xdr:nvSpPr>
        <xdr:cNvPr id="1240" name="Text Box 566">
          <a:extLst>
            <a:ext uri="{FF2B5EF4-FFF2-40B4-BE49-F238E27FC236}">
              <a16:creationId xmlns:a16="http://schemas.microsoft.com/office/drawing/2014/main" id="{00000000-0008-0000-0200-0000D8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107</xdr:row>
      <xdr:rowOff>0</xdr:rowOff>
    </xdr:from>
    <xdr:ext cx="0" cy="28576"/>
    <xdr:sp macro="" textlink="">
      <xdr:nvSpPr>
        <xdr:cNvPr id="1241" name="Text Box 567">
          <a:extLst>
            <a:ext uri="{FF2B5EF4-FFF2-40B4-BE49-F238E27FC236}">
              <a16:creationId xmlns:a16="http://schemas.microsoft.com/office/drawing/2014/main" id="{00000000-0008-0000-0200-0000D9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107</xdr:row>
      <xdr:rowOff>0</xdr:rowOff>
    </xdr:from>
    <xdr:ext cx="0" cy="38100"/>
    <xdr:sp macro="" textlink="">
      <xdr:nvSpPr>
        <xdr:cNvPr id="1242" name="Text Box 568">
          <a:extLst>
            <a:ext uri="{FF2B5EF4-FFF2-40B4-BE49-F238E27FC236}">
              <a16:creationId xmlns:a16="http://schemas.microsoft.com/office/drawing/2014/main" id="{00000000-0008-0000-0200-0000DA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107</xdr:row>
      <xdr:rowOff>0</xdr:rowOff>
    </xdr:from>
    <xdr:ext cx="0" cy="38100"/>
    <xdr:sp macro="" textlink="">
      <xdr:nvSpPr>
        <xdr:cNvPr id="1243" name="Text Box 569">
          <a:extLst>
            <a:ext uri="{FF2B5EF4-FFF2-40B4-BE49-F238E27FC236}">
              <a16:creationId xmlns:a16="http://schemas.microsoft.com/office/drawing/2014/main" id="{00000000-0008-0000-0200-0000DB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107</xdr:row>
      <xdr:rowOff>0</xdr:rowOff>
    </xdr:from>
    <xdr:ext cx="0" cy="28576"/>
    <xdr:sp macro="" textlink="">
      <xdr:nvSpPr>
        <xdr:cNvPr id="1244" name="Text Box 570">
          <a:extLst>
            <a:ext uri="{FF2B5EF4-FFF2-40B4-BE49-F238E27FC236}">
              <a16:creationId xmlns:a16="http://schemas.microsoft.com/office/drawing/2014/main" id="{00000000-0008-0000-0200-0000DC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107</xdr:row>
      <xdr:rowOff>0</xdr:rowOff>
    </xdr:from>
    <xdr:ext cx="0" cy="28576"/>
    <xdr:sp macro="" textlink="">
      <xdr:nvSpPr>
        <xdr:cNvPr id="1245" name="Text Box 571">
          <a:extLst>
            <a:ext uri="{FF2B5EF4-FFF2-40B4-BE49-F238E27FC236}">
              <a16:creationId xmlns:a16="http://schemas.microsoft.com/office/drawing/2014/main" id="{00000000-0008-0000-0200-0000DD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107</xdr:row>
      <xdr:rowOff>0</xdr:rowOff>
    </xdr:from>
    <xdr:ext cx="0" cy="38100"/>
    <xdr:sp macro="" textlink="">
      <xdr:nvSpPr>
        <xdr:cNvPr id="1246" name="Text Box 572">
          <a:extLst>
            <a:ext uri="{FF2B5EF4-FFF2-40B4-BE49-F238E27FC236}">
              <a16:creationId xmlns:a16="http://schemas.microsoft.com/office/drawing/2014/main" id="{00000000-0008-0000-0200-0000DE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107</xdr:row>
      <xdr:rowOff>0</xdr:rowOff>
    </xdr:from>
    <xdr:ext cx="0" cy="38100"/>
    <xdr:sp macro="" textlink="">
      <xdr:nvSpPr>
        <xdr:cNvPr id="1247" name="Text Box 573">
          <a:extLst>
            <a:ext uri="{FF2B5EF4-FFF2-40B4-BE49-F238E27FC236}">
              <a16:creationId xmlns:a16="http://schemas.microsoft.com/office/drawing/2014/main" id="{00000000-0008-0000-0200-0000DF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107</xdr:row>
      <xdr:rowOff>0</xdr:rowOff>
    </xdr:from>
    <xdr:ext cx="0" cy="28576"/>
    <xdr:sp macro="" textlink="">
      <xdr:nvSpPr>
        <xdr:cNvPr id="1248" name="Text Box 574">
          <a:extLst>
            <a:ext uri="{FF2B5EF4-FFF2-40B4-BE49-F238E27FC236}">
              <a16:creationId xmlns:a16="http://schemas.microsoft.com/office/drawing/2014/main" id="{00000000-0008-0000-0200-0000E0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107</xdr:row>
      <xdr:rowOff>0</xdr:rowOff>
    </xdr:from>
    <xdr:ext cx="0" cy="38100"/>
    <xdr:sp macro="" textlink="">
      <xdr:nvSpPr>
        <xdr:cNvPr id="1249" name="Text Box 575">
          <a:extLst>
            <a:ext uri="{FF2B5EF4-FFF2-40B4-BE49-F238E27FC236}">
              <a16:creationId xmlns:a16="http://schemas.microsoft.com/office/drawing/2014/main" id="{00000000-0008-0000-0200-0000E1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107</xdr:row>
      <xdr:rowOff>0</xdr:rowOff>
    </xdr:from>
    <xdr:ext cx="0" cy="38100"/>
    <xdr:sp macro="" textlink="">
      <xdr:nvSpPr>
        <xdr:cNvPr id="1250" name="Text Box 576">
          <a:extLst>
            <a:ext uri="{FF2B5EF4-FFF2-40B4-BE49-F238E27FC236}">
              <a16:creationId xmlns:a16="http://schemas.microsoft.com/office/drawing/2014/main" id="{00000000-0008-0000-0200-0000E2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107</xdr:row>
      <xdr:rowOff>0</xdr:rowOff>
    </xdr:from>
    <xdr:ext cx="0" cy="28576"/>
    <xdr:sp macro="" textlink="">
      <xdr:nvSpPr>
        <xdr:cNvPr id="1251" name="Text Box 577">
          <a:extLst>
            <a:ext uri="{FF2B5EF4-FFF2-40B4-BE49-F238E27FC236}">
              <a16:creationId xmlns:a16="http://schemas.microsoft.com/office/drawing/2014/main" id="{00000000-0008-0000-0200-0000E3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107</xdr:row>
      <xdr:rowOff>0</xdr:rowOff>
    </xdr:from>
    <xdr:ext cx="0" cy="38100"/>
    <xdr:sp macro="" textlink="">
      <xdr:nvSpPr>
        <xdr:cNvPr id="1252" name="Text Box 578">
          <a:extLst>
            <a:ext uri="{FF2B5EF4-FFF2-40B4-BE49-F238E27FC236}">
              <a16:creationId xmlns:a16="http://schemas.microsoft.com/office/drawing/2014/main" id="{00000000-0008-0000-0200-0000E4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107</xdr:row>
      <xdr:rowOff>0</xdr:rowOff>
    </xdr:from>
    <xdr:ext cx="0" cy="38100"/>
    <xdr:sp macro="" textlink="">
      <xdr:nvSpPr>
        <xdr:cNvPr id="1253" name="Text Box 579">
          <a:extLst>
            <a:ext uri="{FF2B5EF4-FFF2-40B4-BE49-F238E27FC236}">
              <a16:creationId xmlns:a16="http://schemas.microsoft.com/office/drawing/2014/main" id="{00000000-0008-0000-0200-0000E5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107</xdr:row>
      <xdr:rowOff>0</xdr:rowOff>
    </xdr:from>
    <xdr:ext cx="0" cy="28576"/>
    <xdr:sp macro="" textlink="">
      <xdr:nvSpPr>
        <xdr:cNvPr id="1254" name="Text Box 580">
          <a:extLst>
            <a:ext uri="{FF2B5EF4-FFF2-40B4-BE49-F238E27FC236}">
              <a16:creationId xmlns:a16="http://schemas.microsoft.com/office/drawing/2014/main" id="{00000000-0008-0000-0200-0000E6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107</xdr:row>
      <xdr:rowOff>0</xdr:rowOff>
    </xdr:from>
    <xdr:ext cx="0" cy="38100"/>
    <xdr:sp macro="" textlink="">
      <xdr:nvSpPr>
        <xdr:cNvPr id="1255" name="Text Box 581">
          <a:extLst>
            <a:ext uri="{FF2B5EF4-FFF2-40B4-BE49-F238E27FC236}">
              <a16:creationId xmlns:a16="http://schemas.microsoft.com/office/drawing/2014/main" id="{00000000-0008-0000-0200-0000E7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107</xdr:row>
      <xdr:rowOff>0</xdr:rowOff>
    </xdr:from>
    <xdr:ext cx="0" cy="38100"/>
    <xdr:sp macro="" textlink="">
      <xdr:nvSpPr>
        <xdr:cNvPr id="1256" name="Text Box 582">
          <a:extLst>
            <a:ext uri="{FF2B5EF4-FFF2-40B4-BE49-F238E27FC236}">
              <a16:creationId xmlns:a16="http://schemas.microsoft.com/office/drawing/2014/main" id="{00000000-0008-0000-0200-0000E8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107</xdr:row>
      <xdr:rowOff>0</xdr:rowOff>
    </xdr:from>
    <xdr:ext cx="0" cy="28576"/>
    <xdr:sp macro="" textlink="">
      <xdr:nvSpPr>
        <xdr:cNvPr id="1257" name="Text Box 583">
          <a:extLst>
            <a:ext uri="{FF2B5EF4-FFF2-40B4-BE49-F238E27FC236}">
              <a16:creationId xmlns:a16="http://schemas.microsoft.com/office/drawing/2014/main" id="{00000000-0008-0000-0200-0000E9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107</xdr:row>
      <xdr:rowOff>0</xdr:rowOff>
    </xdr:from>
    <xdr:ext cx="0" cy="38100"/>
    <xdr:sp macro="" textlink="">
      <xdr:nvSpPr>
        <xdr:cNvPr id="1258" name="Text Box 584">
          <a:extLst>
            <a:ext uri="{FF2B5EF4-FFF2-40B4-BE49-F238E27FC236}">
              <a16:creationId xmlns:a16="http://schemas.microsoft.com/office/drawing/2014/main" id="{00000000-0008-0000-0200-0000EA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107</xdr:row>
      <xdr:rowOff>0</xdr:rowOff>
    </xdr:from>
    <xdr:ext cx="0" cy="38100"/>
    <xdr:sp macro="" textlink="">
      <xdr:nvSpPr>
        <xdr:cNvPr id="1259" name="Text Box 585">
          <a:extLst>
            <a:ext uri="{FF2B5EF4-FFF2-40B4-BE49-F238E27FC236}">
              <a16:creationId xmlns:a16="http://schemas.microsoft.com/office/drawing/2014/main" id="{00000000-0008-0000-0200-0000EB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107</xdr:row>
      <xdr:rowOff>0</xdr:rowOff>
    </xdr:from>
    <xdr:ext cx="0" cy="28576"/>
    <xdr:sp macro="" textlink="">
      <xdr:nvSpPr>
        <xdr:cNvPr id="1260" name="Text Box 586">
          <a:extLst>
            <a:ext uri="{FF2B5EF4-FFF2-40B4-BE49-F238E27FC236}">
              <a16:creationId xmlns:a16="http://schemas.microsoft.com/office/drawing/2014/main" id="{00000000-0008-0000-0200-0000EC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107</xdr:row>
      <xdr:rowOff>0</xdr:rowOff>
    </xdr:from>
    <xdr:ext cx="0" cy="28576"/>
    <xdr:sp macro="" textlink="">
      <xdr:nvSpPr>
        <xdr:cNvPr id="1261" name="Text Box 587">
          <a:extLst>
            <a:ext uri="{FF2B5EF4-FFF2-40B4-BE49-F238E27FC236}">
              <a16:creationId xmlns:a16="http://schemas.microsoft.com/office/drawing/2014/main" id="{00000000-0008-0000-0200-0000ED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107</xdr:row>
      <xdr:rowOff>0</xdr:rowOff>
    </xdr:from>
    <xdr:ext cx="0" cy="38100"/>
    <xdr:sp macro="" textlink="">
      <xdr:nvSpPr>
        <xdr:cNvPr id="1262" name="Text Box 588">
          <a:extLst>
            <a:ext uri="{FF2B5EF4-FFF2-40B4-BE49-F238E27FC236}">
              <a16:creationId xmlns:a16="http://schemas.microsoft.com/office/drawing/2014/main" id="{00000000-0008-0000-0200-0000EE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107</xdr:row>
      <xdr:rowOff>0</xdr:rowOff>
    </xdr:from>
    <xdr:ext cx="0" cy="38100"/>
    <xdr:sp macro="" textlink="">
      <xdr:nvSpPr>
        <xdr:cNvPr id="1263" name="Text Box 589">
          <a:extLst>
            <a:ext uri="{FF2B5EF4-FFF2-40B4-BE49-F238E27FC236}">
              <a16:creationId xmlns:a16="http://schemas.microsoft.com/office/drawing/2014/main" id="{00000000-0008-0000-0200-0000EF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107</xdr:row>
      <xdr:rowOff>0</xdr:rowOff>
    </xdr:from>
    <xdr:ext cx="0" cy="28576"/>
    <xdr:sp macro="" textlink="">
      <xdr:nvSpPr>
        <xdr:cNvPr id="1264" name="Text Box 590">
          <a:extLst>
            <a:ext uri="{FF2B5EF4-FFF2-40B4-BE49-F238E27FC236}">
              <a16:creationId xmlns:a16="http://schemas.microsoft.com/office/drawing/2014/main" id="{00000000-0008-0000-0200-0000F0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107</xdr:row>
      <xdr:rowOff>0</xdr:rowOff>
    </xdr:from>
    <xdr:ext cx="0" cy="38100"/>
    <xdr:sp macro="" textlink="">
      <xdr:nvSpPr>
        <xdr:cNvPr id="1265" name="Text Box 591">
          <a:extLst>
            <a:ext uri="{FF2B5EF4-FFF2-40B4-BE49-F238E27FC236}">
              <a16:creationId xmlns:a16="http://schemas.microsoft.com/office/drawing/2014/main" id="{00000000-0008-0000-0200-0000F1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107</xdr:row>
      <xdr:rowOff>0</xdr:rowOff>
    </xdr:from>
    <xdr:ext cx="0" cy="38100"/>
    <xdr:sp macro="" textlink="">
      <xdr:nvSpPr>
        <xdr:cNvPr id="1266" name="Text Box 592">
          <a:extLst>
            <a:ext uri="{FF2B5EF4-FFF2-40B4-BE49-F238E27FC236}">
              <a16:creationId xmlns:a16="http://schemas.microsoft.com/office/drawing/2014/main" id="{00000000-0008-0000-0200-0000F2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107</xdr:row>
      <xdr:rowOff>0</xdr:rowOff>
    </xdr:from>
    <xdr:ext cx="0" cy="28576"/>
    <xdr:sp macro="" textlink="">
      <xdr:nvSpPr>
        <xdr:cNvPr id="1267" name="Text Box 593">
          <a:extLst>
            <a:ext uri="{FF2B5EF4-FFF2-40B4-BE49-F238E27FC236}">
              <a16:creationId xmlns:a16="http://schemas.microsoft.com/office/drawing/2014/main" id="{00000000-0008-0000-0200-0000F3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107</xdr:row>
      <xdr:rowOff>0</xdr:rowOff>
    </xdr:from>
    <xdr:ext cx="0" cy="38100"/>
    <xdr:sp macro="" textlink="">
      <xdr:nvSpPr>
        <xdr:cNvPr id="1268" name="Text Box 594">
          <a:extLst>
            <a:ext uri="{FF2B5EF4-FFF2-40B4-BE49-F238E27FC236}">
              <a16:creationId xmlns:a16="http://schemas.microsoft.com/office/drawing/2014/main" id="{00000000-0008-0000-0200-0000F4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107</xdr:row>
      <xdr:rowOff>0</xdr:rowOff>
    </xdr:from>
    <xdr:ext cx="0" cy="38100"/>
    <xdr:sp macro="" textlink="">
      <xdr:nvSpPr>
        <xdr:cNvPr id="1269" name="Text Box 595">
          <a:extLst>
            <a:ext uri="{FF2B5EF4-FFF2-40B4-BE49-F238E27FC236}">
              <a16:creationId xmlns:a16="http://schemas.microsoft.com/office/drawing/2014/main" id="{00000000-0008-0000-0200-0000F5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107</xdr:row>
      <xdr:rowOff>0</xdr:rowOff>
    </xdr:from>
    <xdr:ext cx="0" cy="28576"/>
    <xdr:sp macro="" textlink="">
      <xdr:nvSpPr>
        <xdr:cNvPr id="1270" name="Text Box 596">
          <a:extLst>
            <a:ext uri="{FF2B5EF4-FFF2-40B4-BE49-F238E27FC236}">
              <a16:creationId xmlns:a16="http://schemas.microsoft.com/office/drawing/2014/main" id="{00000000-0008-0000-0200-0000F6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107</xdr:row>
      <xdr:rowOff>0</xdr:rowOff>
    </xdr:from>
    <xdr:ext cx="0" cy="28576"/>
    <xdr:sp macro="" textlink="">
      <xdr:nvSpPr>
        <xdr:cNvPr id="1271" name="Text Box 597">
          <a:extLst>
            <a:ext uri="{FF2B5EF4-FFF2-40B4-BE49-F238E27FC236}">
              <a16:creationId xmlns:a16="http://schemas.microsoft.com/office/drawing/2014/main" id="{00000000-0008-0000-0200-0000F7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107</xdr:row>
      <xdr:rowOff>0</xdr:rowOff>
    </xdr:from>
    <xdr:ext cx="0" cy="38100"/>
    <xdr:sp macro="" textlink="">
      <xdr:nvSpPr>
        <xdr:cNvPr id="1272" name="Text Box 598">
          <a:extLst>
            <a:ext uri="{FF2B5EF4-FFF2-40B4-BE49-F238E27FC236}">
              <a16:creationId xmlns:a16="http://schemas.microsoft.com/office/drawing/2014/main" id="{00000000-0008-0000-0200-0000F8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107</xdr:row>
      <xdr:rowOff>0</xdr:rowOff>
    </xdr:from>
    <xdr:ext cx="0" cy="38100"/>
    <xdr:sp macro="" textlink="">
      <xdr:nvSpPr>
        <xdr:cNvPr id="1273" name="Text Box 599">
          <a:extLst>
            <a:ext uri="{FF2B5EF4-FFF2-40B4-BE49-F238E27FC236}">
              <a16:creationId xmlns:a16="http://schemas.microsoft.com/office/drawing/2014/main" id="{00000000-0008-0000-0200-0000F9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107</xdr:row>
      <xdr:rowOff>0</xdr:rowOff>
    </xdr:from>
    <xdr:ext cx="0" cy="28576"/>
    <xdr:sp macro="" textlink="">
      <xdr:nvSpPr>
        <xdr:cNvPr id="1274" name="Text Box 600">
          <a:extLst>
            <a:ext uri="{FF2B5EF4-FFF2-40B4-BE49-F238E27FC236}">
              <a16:creationId xmlns:a16="http://schemas.microsoft.com/office/drawing/2014/main" id="{00000000-0008-0000-0200-0000FA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107</xdr:row>
      <xdr:rowOff>0</xdr:rowOff>
    </xdr:from>
    <xdr:ext cx="0" cy="38100"/>
    <xdr:sp macro="" textlink="">
      <xdr:nvSpPr>
        <xdr:cNvPr id="1275" name="Text Box 601">
          <a:extLst>
            <a:ext uri="{FF2B5EF4-FFF2-40B4-BE49-F238E27FC236}">
              <a16:creationId xmlns:a16="http://schemas.microsoft.com/office/drawing/2014/main" id="{00000000-0008-0000-0200-0000FB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107</xdr:row>
      <xdr:rowOff>0</xdr:rowOff>
    </xdr:from>
    <xdr:ext cx="0" cy="38100"/>
    <xdr:sp macro="" textlink="">
      <xdr:nvSpPr>
        <xdr:cNvPr id="1276" name="Text Box 602">
          <a:extLst>
            <a:ext uri="{FF2B5EF4-FFF2-40B4-BE49-F238E27FC236}">
              <a16:creationId xmlns:a16="http://schemas.microsoft.com/office/drawing/2014/main" id="{00000000-0008-0000-0200-0000FC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107</xdr:row>
      <xdr:rowOff>0</xdr:rowOff>
    </xdr:from>
    <xdr:ext cx="0" cy="28576"/>
    <xdr:sp macro="" textlink="">
      <xdr:nvSpPr>
        <xdr:cNvPr id="1277" name="Text Box 603">
          <a:extLst>
            <a:ext uri="{FF2B5EF4-FFF2-40B4-BE49-F238E27FC236}">
              <a16:creationId xmlns:a16="http://schemas.microsoft.com/office/drawing/2014/main" id="{00000000-0008-0000-0200-0000FD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107</xdr:row>
      <xdr:rowOff>0</xdr:rowOff>
    </xdr:from>
    <xdr:ext cx="0" cy="38100"/>
    <xdr:sp macro="" textlink="">
      <xdr:nvSpPr>
        <xdr:cNvPr id="1278" name="Text Box 604">
          <a:extLst>
            <a:ext uri="{FF2B5EF4-FFF2-40B4-BE49-F238E27FC236}">
              <a16:creationId xmlns:a16="http://schemas.microsoft.com/office/drawing/2014/main" id="{00000000-0008-0000-0200-0000FE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107</xdr:row>
      <xdr:rowOff>0</xdr:rowOff>
    </xdr:from>
    <xdr:ext cx="0" cy="38100"/>
    <xdr:sp macro="" textlink="">
      <xdr:nvSpPr>
        <xdr:cNvPr id="1279" name="Text Box 605">
          <a:extLst>
            <a:ext uri="{FF2B5EF4-FFF2-40B4-BE49-F238E27FC236}">
              <a16:creationId xmlns:a16="http://schemas.microsoft.com/office/drawing/2014/main" id="{00000000-0008-0000-0200-0000FF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107</xdr:row>
      <xdr:rowOff>0</xdr:rowOff>
    </xdr:from>
    <xdr:ext cx="0" cy="28576"/>
    <xdr:sp macro="" textlink="">
      <xdr:nvSpPr>
        <xdr:cNvPr id="1280" name="Text Box 606">
          <a:extLst>
            <a:ext uri="{FF2B5EF4-FFF2-40B4-BE49-F238E27FC236}">
              <a16:creationId xmlns:a16="http://schemas.microsoft.com/office/drawing/2014/main" id="{00000000-0008-0000-0200-000000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107</xdr:row>
      <xdr:rowOff>0</xdr:rowOff>
    </xdr:from>
    <xdr:ext cx="0" cy="28573"/>
    <xdr:sp macro="" textlink="">
      <xdr:nvSpPr>
        <xdr:cNvPr id="1281" name="Text Box 607">
          <a:extLst>
            <a:ext uri="{FF2B5EF4-FFF2-40B4-BE49-F238E27FC236}">
              <a16:creationId xmlns:a16="http://schemas.microsoft.com/office/drawing/2014/main" id="{00000000-0008-0000-0200-000001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107</xdr:row>
      <xdr:rowOff>0</xdr:rowOff>
    </xdr:from>
    <xdr:ext cx="0" cy="38100"/>
    <xdr:sp macro="" textlink="">
      <xdr:nvSpPr>
        <xdr:cNvPr id="1282" name="Text Box 608">
          <a:extLst>
            <a:ext uri="{FF2B5EF4-FFF2-40B4-BE49-F238E27FC236}">
              <a16:creationId xmlns:a16="http://schemas.microsoft.com/office/drawing/2014/main" id="{00000000-0008-0000-0200-000002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107</xdr:row>
      <xdr:rowOff>0</xdr:rowOff>
    </xdr:from>
    <xdr:ext cx="0" cy="38100"/>
    <xdr:sp macro="" textlink="">
      <xdr:nvSpPr>
        <xdr:cNvPr id="1283" name="Text Box 609">
          <a:extLst>
            <a:ext uri="{FF2B5EF4-FFF2-40B4-BE49-F238E27FC236}">
              <a16:creationId xmlns:a16="http://schemas.microsoft.com/office/drawing/2014/main" id="{00000000-0008-0000-0200-000003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107</xdr:row>
      <xdr:rowOff>0</xdr:rowOff>
    </xdr:from>
    <xdr:ext cx="0" cy="28573"/>
    <xdr:sp macro="" textlink="">
      <xdr:nvSpPr>
        <xdr:cNvPr id="1284" name="Text Box 610">
          <a:extLst>
            <a:ext uri="{FF2B5EF4-FFF2-40B4-BE49-F238E27FC236}">
              <a16:creationId xmlns:a16="http://schemas.microsoft.com/office/drawing/2014/main" id="{00000000-0008-0000-0200-000004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107</xdr:row>
      <xdr:rowOff>0</xdr:rowOff>
    </xdr:from>
    <xdr:ext cx="0" cy="38100"/>
    <xdr:sp macro="" textlink="">
      <xdr:nvSpPr>
        <xdr:cNvPr id="1285" name="Text Box 611">
          <a:extLst>
            <a:ext uri="{FF2B5EF4-FFF2-40B4-BE49-F238E27FC236}">
              <a16:creationId xmlns:a16="http://schemas.microsoft.com/office/drawing/2014/main" id="{00000000-0008-0000-0200-000005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107</xdr:row>
      <xdr:rowOff>0</xdr:rowOff>
    </xdr:from>
    <xdr:ext cx="0" cy="38100"/>
    <xdr:sp macro="" textlink="">
      <xdr:nvSpPr>
        <xdr:cNvPr id="1286" name="Text Box 612">
          <a:extLst>
            <a:ext uri="{FF2B5EF4-FFF2-40B4-BE49-F238E27FC236}">
              <a16:creationId xmlns:a16="http://schemas.microsoft.com/office/drawing/2014/main" id="{00000000-0008-0000-0200-000006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107</xdr:row>
      <xdr:rowOff>0</xdr:rowOff>
    </xdr:from>
    <xdr:ext cx="0" cy="28573"/>
    <xdr:sp macro="" textlink="">
      <xdr:nvSpPr>
        <xdr:cNvPr id="1287" name="Text Box 613">
          <a:extLst>
            <a:ext uri="{FF2B5EF4-FFF2-40B4-BE49-F238E27FC236}">
              <a16:creationId xmlns:a16="http://schemas.microsoft.com/office/drawing/2014/main" id="{00000000-0008-0000-0200-000007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107</xdr:row>
      <xdr:rowOff>0</xdr:rowOff>
    </xdr:from>
    <xdr:ext cx="0" cy="38100"/>
    <xdr:sp macro="" textlink="">
      <xdr:nvSpPr>
        <xdr:cNvPr id="1288" name="Text Box 614">
          <a:extLst>
            <a:ext uri="{FF2B5EF4-FFF2-40B4-BE49-F238E27FC236}">
              <a16:creationId xmlns:a16="http://schemas.microsoft.com/office/drawing/2014/main" id="{00000000-0008-0000-0200-000008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107</xdr:row>
      <xdr:rowOff>0</xdr:rowOff>
    </xdr:from>
    <xdr:ext cx="0" cy="38100"/>
    <xdr:sp macro="" textlink="">
      <xdr:nvSpPr>
        <xdr:cNvPr id="1289" name="Text Box 615">
          <a:extLst>
            <a:ext uri="{FF2B5EF4-FFF2-40B4-BE49-F238E27FC236}">
              <a16:creationId xmlns:a16="http://schemas.microsoft.com/office/drawing/2014/main" id="{00000000-0008-0000-0200-000009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107</xdr:row>
      <xdr:rowOff>0</xdr:rowOff>
    </xdr:from>
    <xdr:ext cx="0" cy="28573"/>
    <xdr:sp macro="" textlink="">
      <xdr:nvSpPr>
        <xdr:cNvPr id="1290" name="Text Box 616">
          <a:extLst>
            <a:ext uri="{FF2B5EF4-FFF2-40B4-BE49-F238E27FC236}">
              <a16:creationId xmlns:a16="http://schemas.microsoft.com/office/drawing/2014/main" id="{00000000-0008-0000-0200-00000A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107</xdr:row>
      <xdr:rowOff>0</xdr:rowOff>
    </xdr:from>
    <xdr:ext cx="0" cy="38100"/>
    <xdr:sp macro="" textlink="">
      <xdr:nvSpPr>
        <xdr:cNvPr id="1291" name="Text Box 617">
          <a:extLst>
            <a:ext uri="{FF2B5EF4-FFF2-40B4-BE49-F238E27FC236}">
              <a16:creationId xmlns:a16="http://schemas.microsoft.com/office/drawing/2014/main" id="{00000000-0008-0000-0200-00000B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107</xdr:row>
      <xdr:rowOff>0</xdr:rowOff>
    </xdr:from>
    <xdr:ext cx="0" cy="38100"/>
    <xdr:sp macro="" textlink="">
      <xdr:nvSpPr>
        <xdr:cNvPr id="1292" name="Text Box 618">
          <a:extLst>
            <a:ext uri="{FF2B5EF4-FFF2-40B4-BE49-F238E27FC236}">
              <a16:creationId xmlns:a16="http://schemas.microsoft.com/office/drawing/2014/main" id="{00000000-0008-0000-0200-00000C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107</xdr:row>
      <xdr:rowOff>0</xdr:rowOff>
    </xdr:from>
    <xdr:ext cx="0" cy="28573"/>
    <xdr:sp macro="" textlink="">
      <xdr:nvSpPr>
        <xdr:cNvPr id="1293" name="Text Box 619">
          <a:extLst>
            <a:ext uri="{FF2B5EF4-FFF2-40B4-BE49-F238E27FC236}">
              <a16:creationId xmlns:a16="http://schemas.microsoft.com/office/drawing/2014/main" id="{00000000-0008-0000-0200-00000D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107</xdr:row>
      <xdr:rowOff>0</xdr:rowOff>
    </xdr:from>
    <xdr:ext cx="0" cy="38100"/>
    <xdr:sp macro="" textlink="">
      <xdr:nvSpPr>
        <xdr:cNvPr id="1294" name="Text Box 620">
          <a:extLst>
            <a:ext uri="{FF2B5EF4-FFF2-40B4-BE49-F238E27FC236}">
              <a16:creationId xmlns:a16="http://schemas.microsoft.com/office/drawing/2014/main" id="{00000000-0008-0000-0200-00000E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107</xdr:row>
      <xdr:rowOff>0</xdr:rowOff>
    </xdr:from>
    <xdr:ext cx="0" cy="38100"/>
    <xdr:sp macro="" textlink="">
      <xdr:nvSpPr>
        <xdr:cNvPr id="1295" name="Text Box 621">
          <a:extLst>
            <a:ext uri="{FF2B5EF4-FFF2-40B4-BE49-F238E27FC236}">
              <a16:creationId xmlns:a16="http://schemas.microsoft.com/office/drawing/2014/main" id="{00000000-0008-0000-0200-00000F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107</xdr:row>
      <xdr:rowOff>0</xdr:rowOff>
    </xdr:from>
    <xdr:ext cx="0" cy="28573"/>
    <xdr:sp macro="" textlink="">
      <xdr:nvSpPr>
        <xdr:cNvPr id="1296" name="Text Box 622">
          <a:extLst>
            <a:ext uri="{FF2B5EF4-FFF2-40B4-BE49-F238E27FC236}">
              <a16:creationId xmlns:a16="http://schemas.microsoft.com/office/drawing/2014/main" id="{00000000-0008-0000-0200-000010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107</xdr:row>
      <xdr:rowOff>0</xdr:rowOff>
    </xdr:from>
    <xdr:ext cx="0" cy="28573"/>
    <xdr:sp macro="" textlink="">
      <xdr:nvSpPr>
        <xdr:cNvPr id="1297" name="Text Box 623">
          <a:extLst>
            <a:ext uri="{FF2B5EF4-FFF2-40B4-BE49-F238E27FC236}">
              <a16:creationId xmlns:a16="http://schemas.microsoft.com/office/drawing/2014/main" id="{00000000-0008-0000-0200-000011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107</xdr:row>
      <xdr:rowOff>0</xdr:rowOff>
    </xdr:from>
    <xdr:ext cx="0" cy="38100"/>
    <xdr:sp macro="" textlink="">
      <xdr:nvSpPr>
        <xdr:cNvPr id="1298" name="Text Box 624">
          <a:extLst>
            <a:ext uri="{FF2B5EF4-FFF2-40B4-BE49-F238E27FC236}">
              <a16:creationId xmlns:a16="http://schemas.microsoft.com/office/drawing/2014/main" id="{00000000-0008-0000-0200-000012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107</xdr:row>
      <xdr:rowOff>0</xdr:rowOff>
    </xdr:from>
    <xdr:ext cx="0" cy="38100"/>
    <xdr:sp macro="" textlink="">
      <xdr:nvSpPr>
        <xdr:cNvPr id="1299" name="Text Box 625">
          <a:extLst>
            <a:ext uri="{FF2B5EF4-FFF2-40B4-BE49-F238E27FC236}">
              <a16:creationId xmlns:a16="http://schemas.microsoft.com/office/drawing/2014/main" id="{00000000-0008-0000-0200-000013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107</xdr:row>
      <xdr:rowOff>0</xdr:rowOff>
    </xdr:from>
    <xdr:ext cx="0" cy="28573"/>
    <xdr:sp macro="" textlink="">
      <xdr:nvSpPr>
        <xdr:cNvPr id="1300" name="Text Box 626">
          <a:extLst>
            <a:ext uri="{FF2B5EF4-FFF2-40B4-BE49-F238E27FC236}">
              <a16:creationId xmlns:a16="http://schemas.microsoft.com/office/drawing/2014/main" id="{00000000-0008-0000-0200-000014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107</xdr:row>
      <xdr:rowOff>0</xdr:rowOff>
    </xdr:from>
    <xdr:ext cx="0" cy="38100"/>
    <xdr:sp macro="" textlink="">
      <xdr:nvSpPr>
        <xdr:cNvPr id="1301" name="Text Box 627">
          <a:extLst>
            <a:ext uri="{FF2B5EF4-FFF2-40B4-BE49-F238E27FC236}">
              <a16:creationId xmlns:a16="http://schemas.microsoft.com/office/drawing/2014/main" id="{00000000-0008-0000-0200-000015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107</xdr:row>
      <xdr:rowOff>0</xdr:rowOff>
    </xdr:from>
    <xdr:ext cx="0" cy="38100"/>
    <xdr:sp macro="" textlink="">
      <xdr:nvSpPr>
        <xdr:cNvPr id="1302" name="Text Box 628">
          <a:extLst>
            <a:ext uri="{FF2B5EF4-FFF2-40B4-BE49-F238E27FC236}">
              <a16:creationId xmlns:a16="http://schemas.microsoft.com/office/drawing/2014/main" id="{00000000-0008-0000-0200-000016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107</xdr:row>
      <xdr:rowOff>0</xdr:rowOff>
    </xdr:from>
    <xdr:ext cx="0" cy="28573"/>
    <xdr:sp macro="" textlink="">
      <xdr:nvSpPr>
        <xdr:cNvPr id="1303" name="Text Box 629">
          <a:extLst>
            <a:ext uri="{FF2B5EF4-FFF2-40B4-BE49-F238E27FC236}">
              <a16:creationId xmlns:a16="http://schemas.microsoft.com/office/drawing/2014/main" id="{00000000-0008-0000-0200-000017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107</xdr:row>
      <xdr:rowOff>0</xdr:rowOff>
    </xdr:from>
    <xdr:ext cx="0" cy="38100"/>
    <xdr:sp macro="" textlink="">
      <xdr:nvSpPr>
        <xdr:cNvPr id="1304" name="Text Box 630">
          <a:extLst>
            <a:ext uri="{FF2B5EF4-FFF2-40B4-BE49-F238E27FC236}">
              <a16:creationId xmlns:a16="http://schemas.microsoft.com/office/drawing/2014/main" id="{00000000-0008-0000-0200-000018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107</xdr:row>
      <xdr:rowOff>0</xdr:rowOff>
    </xdr:from>
    <xdr:ext cx="0" cy="38100"/>
    <xdr:sp macro="" textlink="">
      <xdr:nvSpPr>
        <xdr:cNvPr id="1305" name="Text Box 631">
          <a:extLst>
            <a:ext uri="{FF2B5EF4-FFF2-40B4-BE49-F238E27FC236}">
              <a16:creationId xmlns:a16="http://schemas.microsoft.com/office/drawing/2014/main" id="{00000000-0008-0000-0200-000019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107</xdr:row>
      <xdr:rowOff>0</xdr:rowOff>
    </xdr:from>
    <xdr:ext cx="0" cy="28573"/>
    <xdr:sp macro="" textlink="">
      <xdr:nvSpPr>
        <xdr:cNvPr id="1306" name="Text Box 632">
          <a:extLst>
            <a:ext uri="{FF2B5EF4-FFF2-40B4-BE49-F238E27FC236}">
              <a16:creationId xmlns:a16="http://schemas.microsoft.com/office/drawing/2014/main" id="{00000000-0008-0000-0200-00001A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107</xdr:row>
      <xdr:rowOff>0</xdr:rowOff>
    </xdr:from>
    <xdr:ext cx="0" cy="28573"/>
    <xdr:sp macro="" textlink="">
      <xdr:nvSpPr>
        <xdr:cNvPr id="1307" name="Text Box 633">
          <a:extLst>
            <a:ext uri="{FF2B5EF4-FFF2-40B4-BE49-F238E27FC236}">
              <a16:creationId xmlns:a16="http://schemas.microsoft.com/office/drawing/2014/main" id="{00000000-0008-0000-0200-00001B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107</xdr:row>
      <xdr:rowOff>0</xdr:rowOff>
    </xdr:from>
    <xdr:ext cx="0" cy="38100"/>
    <xdr:sp macro="" textlink="">
      <xdr:nvSpPr>
        <xdr:cNvPr id="1308" name="Text Box 634">
          <a:extLst>
            <a:ext uri="{FF2B5EF4-FFF2-40B4-BE49-F238E27FC236}">
              <a16:creationId xmlns:a16="http://schemas.microsoft.com/office/drawing/2014/main" id="{00000000-0008-0000-0200-00001C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107</xdr:row>
      <xdr:rowOff>0</xdr:rowOff>
    </xdr:from>
    <xdr:ext cx="0" cy="38100"/>
    <xdr:sp macro="" textlink="">
      <xdr:nvSpPr>
        <xdr:cNvPr id="1309" name="Text Box 635">
          <a:extLst>
            <a:ext uri="{FF2B5EF4-FFF2-40B4-BE49-F238E27FC236}">
              <a16:creationId xmlns:a16="http://schemas.microsoft.com/office/drawing/2014/main" id="{00000000-0008-0000-0200-00001D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107</xdr:row>
      <xdr:rowOff>0</xdr:rowOff>
    </xdr:from>
    <xdr:ext cx="0" cy="28573"/>
    <xdr:sp macro="" textlink="">
      <xdr:nvSpPr>
        <xdr:cNvPr id="1310" name="Text Box 636">
          <a:extLst>
            <a:ext uri="{FF2B5EF4-FFF2-40B4-BE49-F238E27FC236}">
              <a16:creationId xmlns:a16="http://schemas.microsoft.com/office/drawing/2014/main" id="{00000000-0008-0000-0200-00001E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107</xdr:row>
      <xdr:rowOff>0</xdr:rowOff>
    </xdr:from>
    <xdr:ext cx="0" cy="38100"/>
    <xdr:sp macro="" textlink="">
      <xdr:nvSpPr>
        <xdr:cNvPr id="1311" name="Text Box 637">
          <a:extLst>
            <a:ext uri="{FF2B5EF4-FFF2-40B4-BE49-F238E27FC236}">
              <a16:creationId xmlns:a16="http://schemas.microsoft.com/office/drawing/2014/main" id="{00000000-0008-0000-0200-00001F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107</xdr:row>
      <xdr:rowOff>0</xdr:rowOff>
    </xdr:from>
    <xdr:ext cx="0" cy="38100"/>
    <xdr:sp macro="" textlink="">
      <xdr:nvSpPr>
        <xdr:cNvPr id="1312" name="Text Box 638">
          <a:extLst>
            <a:ext uri="{FF2B5EF4-FFF2-40B4-BE49-F238E27FC236}">
              <a16:creationId xmlns:a16="http://schemas.microsoft.com/office/drawing/2014/main" id="{00000000-0008-0000-0200-000020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107</xdr:row>
      <xdr:rowOff>0</xdr:rowOff>
    </xdr:from>
    <xdr:ext cx="0" cy="28573"/>
    <xdr:sp macro="" textlink="">
      <xdr:nvSpPr>
        <xdr:cNvPr id="1313" name="Text Box 639">
          <a:extLst>
            <a:ext uri="{FF2B5EF4-FFF2-40B4-BE49-F238E27FC236}">
              <a16:creationId xmlns:a16="http://schemas.microsoft.com/office/drawing/2014/main" id="{00000000-0008-0000-0200-000021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107</xdr:row>
      <xdr:rowOff>0</xdr:rowOff>
    </xdr:from>
    <xdr:ext cx="0" cy="38100"/>
    <xdr:sp macro="" textlink="">
      <xdr:nvSpPr>
        <xdr:cNvPr id="1314" name="Text Box 640">
          <a:extLst>
            <a:ext uri="{FF2B5EF4-FFF2-40B4-BE49-F238E27FC236}">
              <a16:creationId xmlns:a16="http://schemas.microsoft.com/office/drawing/2014/main" id="{00000000-0008-0000-0200-000022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107</xdr:row>
      <xdr:rowOff>0</xdr:rowOff>
    </xdr:from>
    <xdr:ext cx="0" cy="38100"/>
    <xdr:sp macro="" textlink="">
      <xdr:nvSpPr>
        <xdr:cNvPr id="1315" name="Text Box 641">
          <a:extLst>
            <a:ext uri="{FF2B5EF4-FFF2-40B4-BE49-F238E27FC236}">
              <a16:creationId xmlns:a16="http://schemas.microsoft.com/office/drawing/2014/main" id="{00000000-0008-0000-0200-000023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107</xdr:row>
      <xdr:rowOff>0</xdr:rowOff>
    </xdr:from>
    <xdr:ext cx="0" cy="28573"/>
    <xdr:sp macro="" textlink="">
      <xdr:nvSpPr>
        <xdr:cNvPr id="1316" name="Text Box 642">
          <a:extLst>
            <a:ext uri="{FF2B5EF4-FFF2-40B4-BE49-F238E27FC236}">
              <a16:creationId xmlns:a16="http://schemas.microsoft.com/office/drawing/2014/main" id="{00000000-0008-0000-0200-000024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107</xdr:row>
      <xdr:rowOff>0</xdr:rowOff>
    </xdr:from>
    <xdr:ext cx="0" cy="38100"/>
    <xdr:sp macro="" textlink="">
      <xdr:nvSpPr>
        <xdr:cNvPr id="1317" name="Text Box 643">
          <a:extLst>
            <a:ext uri="{FF2B5EF4-FFF2-40B4-BE49-F238E27FC236}">
              <a16:creationId xmlns:a16="http://schemas.microsoft.com/office/drawing/2014/main" id="{00000000-0008-0000-0200-000025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107</xdr:row>
      <xdr:rowOff>0</xdr:rowOff>
    </xdr:from>
    <xdr:ext cx="0" cy="38100"/>
    <xdr:sp macro="" textlink="">
      <xdr:nvSpPr>
        <xdr:cNvPr id="1318" name="Text Box 644">
          <a:extLst>
            <a:ext uri="{FF2B5EF4-FFF2-40B4-BE49-F238E27FC236}">
              <a16:creationId xmlns:a16="http://schemas.microsoft.com/office/drawing/2014/main" id="{00000000-0008-0000-0200-000026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107</xdr:row>
      <xdr:rowOff>0</xdr:rowOff>
    </xdr:from>
    <xdr:ext cx="0" cy="28576"/>
    <xdr:sp macro="" textlink="">
      <xdr:nvSpPr>
        <xdr:cNvPr id="1319" name="Text Box 645">
          <a:extLst>
            <a:ext uri="{FF2B5EF4-FFF2-40B4-BE49-F238E27FC236}">
              <a16:creationId xmlns:a16="http://schemas.microsoft.com/office/drawing/2014/main" id="{00000000-0008-0000-0200-000027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107</xdr:row>
      <xdr:rowOff>0</xdr:rowOff>
    </xdr:from>
    <xdr:ext cx="0" cy="38100"/>
    <xdr:sp macro="" textlink="">
      <xdr:nvSpPr>
        <xdr:cNvPr id="1320" name="Text Box 646">
          <a:extLst>
            <a:ext uri="{FF2B5EF4-FFF2-40B4-BE49-F238E27FC236}">
              <a16:creationId xmlns:a16="http://schemas.microsoft.com/office/drawing/2014/main" id="{00000000-0008-0000-0200-000028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107</xdr:row>
      <xdr:rowOff>0</xdr:rowOff>
    </xdr:from>
    <xdr:ext cx="0" cy="38100"/>
    <xdr:sp macro="" textlink="">
      <xdr:nvSpPr>
        <xdr:cNvPr id="1321" name="Text Box 647">
          <a:extLst>
            <a:ext uri="{FF2B5EF4-FFF2-40B4-BE49-F238E27FC236}">
              <a16:creationId xmlns:a16="http://schemas.microsoft.com/office/drawing/2014/main" id="{00000000-0008-0000-0200-000029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107</xdr:row>
      <xdr:rowOff>0</xdr:rowOff>
    </xdr:from>
    <xdr:ext cx="0" cy="28576"/>
    <xdr:sp macro="" textlink="">
      <xdr:nvSpPr>
        <xdr:cNvPr id="1322" name="Text Box 648">
          <a:extLst>
            <a:ext uri="{FF2B5EF4-FFF2-40B4-BE49-F238E27FC236}">
              <a16:creationId xmlns:a16="http://schemas.microsoft.com/office/drawing/2014/main" id="{00000000-0008-0000-0200-00002A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107</xdr:row>
      <xdr:rowOff>0</xdr:rowOff>
    </xdr:from>
    <xdr:ext cx="0" cy="38100"/>
    <xdr:sp macro="" textlink="">
      <xdr:nvSpPr>
        <xdr:cNvPr id="1323" name="Text Box 649">
          <a:extLst>
            <a:ext uri="{FF2B5EF4-FFF2-40B4-BE49-F238E27FC236}">
              <a16:creationId xmlns:a16="http://schemas.microsoft.com/office/drawing/2014/main" id="{00000000-0008-0000-0200-00002B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107</xdr:row>
      <xdr:rowOff>0</xdr:rowOff>
    </xdr:from>
    <xdr:ext cx="0" cy="38100"/>
    <xdr:sp macro="" textlink="">
      <xdr:nvSpPr>
        <xdr:cNvPr id="1324" name="Text Box 650">
          <a:extLst>
            <a:ext uri="{FF2B5EF4-FFF2-40B4-BE49-F238E27FC236}">
              <a16:creationId xmlns:a16="http://schemas.microsoft.com/office/drawing/2014/main" id="{00000000-0008-0000-0200-00002C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107</xdr:row>
      <xdr:rowOff>0</xdr:rowOff>
    </xdr:from>
    <xdr:ext cx="0" cy="28576"/>
    <xdr:sp macro="" textlink="">
      <xdr:nvSpPr>
        <xdr:cNvPr id="1325" name="Text Box 651">
          <a:extLst>
            <a:ext uri="{FF2B5EF4-FFF2-40B4-BE49-F238E27FC236}">
              <a16:creationId xmlns:a16="http://schemas.microsoft.com/office/drawing/2014/main" id="{00000000-0008-0000-0200-00002D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107</xdr:row>
      <xdr:rowOff>0</xdr:rowOff>
    </xdr:from>
    <xdr:ext cx="0" cy="28576"/>
    <xdr:sp macro="" textlink="">
      <xdr:nvSpPr>
        <xdr:cNvPr id="1326" name="Text Box 652">
          <a:extLst>
            <a:ext uri="{FF2B5EF4-FFF2-40B4-BE49-F238E27FC236}">
              <a16:creationId xmlns:a16="http://schemas.microsoft.com/office/drawing/2014/main" id="{00000000-0008-0000-0200-00002E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107</xdr:row>
      <xdr:rowOff>0</xdr:rowOff>
    </xdr:from>
    <xdr:ext cx="0" cy="38100"/>
    <xdr:sp macro="" textlink="">
      <xdr:nvSpPr>
        <xdr:cNvPr id="1327" name="Text Box 653">
          <a:extLst>
            <a:ext uri="{FF2B5EF4-FFF2-40B4-BE49-F238E27FC236}">
              <a16:creationId xmlns:a16="http://schemas.microsoft.com/office/drawing/2014/main" id="{00000000-0008-0000-0200-00002F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107</xdr:row>
      <xdr:rowOff>0</xdr:rowOff>
    </xdr:from>
    <xdr:ext cx="0" cy="38100"/>
    <xdr:sp macro="" textlink="">
      <xdr:nvSpPr>
        <xdr:cNvPr id="1328" name="Text Box 654">
          <a:extLst>
            <a:ext uri="{FF2B5EF4-FFF2-40B4-BE49-F238E27FC236}">
              <a16:creationId xmlns:a16="http://schemas.microsoft.com/office/drawing/2014/main" id="{00000000-0008-0000-0200-000030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107</xdr:row>
      <xdr:rowOff>0</xdr:rowOff>
    </xdr:from>
    <xdr:ext cx="0" cy="28576"/>
    <xdr:sp macro="" textlink="">
      <xdr:nvSpPr>
        <xdr:cNvPr id="1329" name="Text Box 655">
          <a:extLst>
            <a:ext uri="{FF2B5EF4-FFF2-40B4-BE49-F238E27FC236}">
              <a16:creationId xmlns:a16="http://schemas.microsoft.com/office/drawing/2014/main" id="{00000000-0008-0000-0200-000031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107</xdr:row>
      <xdr:rowOff>0</xdr:rowOff>
    </xdr:from>
    <xdr:ext cx="0" cy="38100"/>
    <xdr:sp macro="" textlink="">
      <xdr:nvSpPr>
        <xdr:cNvPr id="1330" name="Text Box 656">
          <a:extLst>
            <a:ext uri="{FF2B5EF4-FFF2-40B4-BE49-F238E27FC236}">
              <a16:creationId xmlns:a16="http://schemas.microsoft.com/office/drawing/2014/main" id="{00000000-0008-0000-0200-000032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107</xdr:row>
      <xdr:rowOff>0</xdr:rowOff>
    </xdr:from>
    <xdr:ext cx="0" cy="38100"/>
    <xdr:sp macro="" textlink="">
      <xdr:nvSpPr>
        <xdr:cNvPr id="1331" name="Text Box 657">
          <a:extLst>
            <a:ext uri="{FF2B5EF4-FFF2-40B4-BE49-F238E27FC236}">
              <a16:creationId xmlns:a16="http://schemas.microsoft.com/office/drawing/2014/main" id="{00000000-0008-0000-0200-000033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107</xdr:row>
      <xdr:rowOff>0</xdr:rowOff>
    </xdr:from>
    <xdr:ext cx="0" cy="28576"/>
    <xdr:sp macro="" textlink="">
      <xdr:nvSpPr>
        <xdr:cNvPr id="1332" name="Text Box 658">
          <a:extLst>
            <a:ext uri="{FF2B5EF4-FFF2-40B4-BE49-F238E27FC236}">
              <a16:creationId xmlns:a16="http://schemas.microsoft.com/office/drawing/2014/main" id="{00000000-0008-0000-0200-000034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107</xdr:row>
      <xdr:rowOff>0</xdr:rowOff>
    </xdr:from>
    <xdr:ext cx="0" cy="38100"/>
    <xdr:sp macro="" textlink="">
      <xdr:nvSpPr>
        <xdr:cNvPr id="1333" name="Text Box 659">
          <a:extLst>
            <a:ext uri="{FF2B5EF4-FFF2-40B4-BE49-F238E27FC236}">
              <a16:creationId xmlns:a16="http://schemas.microsoft.com/office/drawing/2014/main" id="{00000000-0008-0000-0200-000035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107</xdr:row>
      <xdr:rowOff>0</xdr:rowOff>
    </xdr:from>
    <xdr:ext cx="0" cy="38100"/>
    <xdr:sp macro="" textlink="">
      <xdr:nvSpPr>
        <xdr:cNvPr id="1334" name="Text Box 660">
          <a:extLst>
            <a:ext uri="{FF2B5EF4-FFF2-40B4-BE49-F238E27FC236}">
              <a16:creationId xmlns:a16="http://schemas.microsoft.com/office/drawing/2014/main" id="{00000000-0008-0000-0200-000036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107</xdr:row>
      <xdr:rowOff>0</xdr:rowOff>
    </xdr:from>
    <xdr:ext cx="0" cy="28576"/>
    <xdr:sp macro="" textlink="">
      <xdr:nvSpPr>
        <xdr:cNvPr id="1335" name="Text Box 661">
          <a:extLst>
            <a:ext uri="{FF2B5EF4-FFF2-40B4-BE49-F238E27FC236}">
              <a16:creationId xmlns:a16="http://schemas.microsoft.com/office/drawing/2014/main" id="{00000000-0008-0000-0200-000037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107</xdr:row>
      <xdr:rowOff>0</xdr:rowOff>
    </xdr:from>
    <xdr:ext cx="0" cy="38100"/>
    <xdr:sp macro="" textlink="">
      <xdr:nvSpPr>
        <xdr:cNvPr id="1336" name="Text Box 662">
          <a:extLst>
            <a:ext uri="{FF2B5EF4-FFF2-40B4-BE49-F238E27FC236}">
              <a16:creationId xmlns:a16="http://schemas.microsoft.com/office/drawing/2014/main" id="{00000000-0008-0000-0200-000038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107</xdr:row>
      <xdr:rowOff>0</xdr:rowOff>
    </xdr:from>
    <xdr:ext cx="0" cy="38100"/>
    <xdr:sp macro="" textlink="">
      <xdr:nvSpPr>
        <xdr:cNvPr id="1337" name="Text Box 663">
          <a:extLst>
            <a:ext uri="{FF2B5EF4-FFF2-40B4-BE49-F238E27FC236}">
              <a16:creationId xmlns:a16="http://schemas.microsoft.com/office/drawing/2014/main" id="{00000000-0008-0000-0200-000039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107</xdr:row>
      <xdr:rowOff>0</xdr:rowOff>
    </xdr:from>
    <xdr:ext cx="0" cy="28574"/>
    <xdr:sp macro="" textlink="">
      <xdr:nvSpPr>
        <xdr:cNvPr id="1338" name="Text Box 664">
          <a:extLst>
            <a:ext uri="{FF2B5EF4-FFF2-40B4-BE49-F238E27FC236}">
              <a16:creationId xmlns:a16="http://schemas.microsoft.com/office/drawing/2014/main" id="{00000000-0008-0000-0200-00003A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107</xdr:row>
      <xdr:rowOff>0</xdr:rowOff>
    </xdr:from>
    <xdr:ext cx="0" cy="38100"/>
    <xdr:sp macro="" textlink="">
      <xdr:nvSpPr>
        <xdr:cNvPr id="1339" name="Text Box 665">
          <a:extLst>
            <a:ext uri="{FF2B5EF4-FFF2-40B4-BE49-F238E27FC236}">
              <a16:creationId xmlns:a16="http://schemas.microsoft.com/office/drawing/2014/main" id="{00000000-0008-0000-0200-00003B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107</xdr:row>
      <xdr:rowOff>0</xdr:rowOff>
    </xdr:from>
    <xdr:ext cx="0" cy="38100"/>
    <xdr:sp macro="" textlink="">
      <xdr:nvSpPr>
        <xdr:cNvPr id="1340" name="Text Box 666">
          <a:extLst>
            <a:ext uri="{FF2B5EF4-FFF2-40B4-BE49-F238E27FC236}">
              <a16:creationId xmlns:a16="http://schemas.microsoft.com/office/drawing/2014/main" id="{00000000-0008-0000-0200-00003C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107</xdr:row>
      <xdr:rowOff>0</xdr:rowOff>
    </xdr:from>
    <xdr:ext cx="0" cy="28574"/>
    <xdr:sp macro="" textlink="">
      <xdr:nvSpPr>
        <xdr:cNvPr id="1341" name="Text Box 667">
          <a:extLst>
            <a:ext uri="{FF2B5EF4-FFF2-40B4-BE49-F238E27FC236}">
              <a16:creationId xmlns:a16="http://schemas.microsoft.com/office/drawing/2014/main" id="{00000000-0008-0000-0200-00003D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107</xdr:row>
      <xdr:rowOff>0</xdr:rowOff>
    </xdr:from>
    <xdr:ext cx="0" cy="38100"/>
    <xdr:sp macro="" textlink="">
      <xdr:nvSpPr>
        <xdr:cNvPr id="1342" name="Text Box 668">
          <a:extLst>
            <a:ext uri="{FF2B5EF4-FFF2-40B4-BE49-F238E27FC236}">
              <a16:creationId xmlns:a16="http://schemas.microsoft.com/office/drawing/2014/main" id="{00000000-0008-0000-0200-00003E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107</xdr:row>
      <xdr:rowOff>0</xdr:rowOff>
    </xdr:from>
    <xdr:ext cx="0" cy="38100"/>
    <xdr:sp macro="" textlink="">
      <xdr:nvSpPr>
        <xdr:cNvPr id="1343" name="Text Box 669">
          <a:extLst>
            <a:ext uri="{FF2B5EF4-FFF2-40B4-BE49-F238E27FC236}">
              <a16:creationId xmlns:a16="http://schemas.microsoft.com/office/drawing/2014/main" id="{00000000-0008-0000-0200-00003F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107</xdr:row>
      <xdr:rowOff>0</xdr:rowOff>
    </xdr:from>
    <xdr:ext cx="0" cy="28574"/>
    <xdr:sp macro="" textlink="">
      <xdr:nvSpPr>
        <xdr:cNvPr id="1344" name="Text Box 670">
          <a:extLst>
            <a:ext uri="{FF2B5EF4-FFF2-40B4-BE49-F238E27FC236}">
              <a16:creationId xmlns:a16="http://schemas.microsoft.com/office/drawing/2014/main" id="{00000000-0008-0000-0200-000040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107</xdr:row>
      <xdr:rowOff>0</xdr:rowOff>
    </xdr:from>
    <xdr:ext cx="0" cy="28574"/>
    <xdr:sp macro="" textlink="">
      <xdr:nvSpPr>
        <xdr:cNvPr id="1345" name="Text Box 671">
          <a:extLst>
            <a:ext uri="{FF2B5EF4-FFF2-40B4-BE49-F238E27FC236}">
              <a16:creationId xmlns:a16="http://schemas.microsoft.com/office/drawing/2014/main" id="{00000000-0008-0000-0200-000041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107</xdr:row>
      <xdr:rowOff>0</xdr:rowOff>
    </xdr:from>
    <xdr:ext cx="0" cy="38100"/>
    <xdr:sp macro="" textlink="">
      <xdr:nvSpPr>
        <xdr:cNvPr id="1346" name="Text Box 672">
          <a:extLst>
            <a:ext uri="{FF2B5EF4-FFF2-40B4-BE49-F238E27FC236}">
              <a16:creationId xmlns:a16="http://schemas.microsoft.com/office/drawing/2014/main" id="{00000000-0008-0000-0200-000042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107</xdr:row>
      <xdr:rowOff>0</xdr:rowOff>
    </xdr:from>
    <xdr:ext cx="0" cy="38100"/>
    <xdr:sp macro="" textlink="">
      <xdr:nvSpPr>
        <xdr:cNvPr id="1347" name="Text Box 673">
          <a:extLst>
            <a:ext uri="{FF2B5EF4-FFF2-40B4-BE49-F238E27FC236}">
              <a16:creationId xmlns:a16="http://schemas.microsoft.com/office/drawing/2014/main" id="{00000000-0008-0000-0200-000043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107</xdr:row>
      <xdr:rowOff>0</xdr:rowOff>
    </xdr:from>
    <xdr:ext cx="0" cy="28574"/>
    <xdr:sp macro="" textlink="">
      <xdr:nvSpPr>
        <xdr:cNvPr id="1348" name="Text Box 674">
          <a:extLst>
            <a:ext uri="{FF2B5EF4-FFF2-40B4-BE49-F238E27FC236}">
              <a16:creationId xmlns:a16="http://schemas.microsoft.com/office/drawing/2014/main" id="{00000000-0008-0000-0200-000044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107</xdr:row>
      <xdr:rowOff>0</xdr:rowOff>
    </xdr:from>
    <xdr:ext cx="0" cy="38100"/>
    <xdr:sp macro="" textlink="">
      <xdr:nvSpPr>
        <xdr:cNvPr id="1349" name="Text Box 675">
          <a:extLst>
            <a:ext uri="{FF2B5EF4-FFF2-40B4-BE49-F238E27FC236}">
              <a16:creationId xmlns:a16="http://schemas.microsoft.com/office/drawing/2014/main" id="{00000000-0008-0000-0200-000045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107</xdr:row>
      <xdr:rowOff>0</xdr:rowOff>
    </xdr:from>
    <xdr:ext cx="0" cy="38100"/>
    <xdr:sp macro="" textlink="">
      <xdr:nvSpPr>
        <xdr:cNvPr id="1350" name="Text Box 676">
          <a:extLst>
            <a:ext uri="{FF2B5EF4-FFF2-40B4-BE49-F238E27FC236}">
              <a16:creationId xmlns:a16="http://schemas.microsoft.com/office/drawing/2014/main" id="{00000000-0008-0000-0200-000046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107</xdr:row>
      <xdr:rowOff>0</xdr:rowOff>
    </xdr:from>
    <xdr:ext cx="0" cy="28574"/>
    <xdr:sp macro="" textlink="">
      <xdr:nvSpPr>
        <xdr:cNvPr id="1351" name="Text Box 677">
          <a:extLst>
            <a:ext uri="{FF2B5EF4-FFF2-40B4-BE49-F238E27FC236}">
              <a16:creationId xmlns:a16="http://schemas.microsoft.com/office/drawing/2014/main" id="{00000000-0008-0000-0200-000047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107</xdr:row>
      <xdr:rowOff>0</xdr:rowOff>
    </xdr:from>
    <xdr:ext cx="0" cy="38100"/>
    <xdr:sp macro="" textlink="">
      <xdr:nvSpPr>
        <xdr:cNvPr id="1352" name="Text Box 678">
          <a:extLst>
            <a:ext uri="{FF2B5EF4-FFF2-40B4-BE49-F238E27FC236}">
              <a16:creationId xmlns:a16="http://schemas.microsoft.com/office/drawing/2014/main" id="{00000000-0008-0000-0200-000048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107</xdr:row>
      <xdr:rowOff>0</xdr:rowOff>
    </xdr:from>
    <xdr:ext cx="0" cy="38100"/>
    <xdr:sp macro="" textlink="">
      <xdr:nvSpPr>
        <xdr:cNvPr id="1353" name="Text Box 679">
          <a:extLst>
            <a:ext uri="{FF2B5EF4-FFF2-40B4-BE49-F238E27FC236}">
              <a16:creationId xmlns:a16="http://schemas.microsoft.com/office/drawing/2014/main" id="{00000000-0008-0000-0200-000049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107</xdr:row>
      <xdr:rowOff>0</xdr:rowOff>
    </xdr:from>
    <xdr:ext cx="0" cy="28574"/>
    <xdr:sp macro="" textlink="">
      <xdr:nvSpPr>
        <xdr:cNvPr id="1354" name="Text Box 680">
          <a:extLst>
            <a:ext uri="{FF2B5EF4-FFF2-40B4-BE49-F238E27FC236}">
              <a16:creationId xmlns:a16="http://schemas.microsoft.com/office/drawing/2014/main" id="{00000000-0008-0000-0200-00004A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107</xdr:row>
      <xdr:rowOff>0</xdr:rowOff>
    </xdr:from>
    <xdr:ext cx="0" cy="38100"/>
    <xdr:sp macro="" textlink="">
      <xdr:nvSpPr>
        <xdr:cNvPr id="1355" name="Text Box 681">
          <a:extLst>
            <a:ext uri="{FF2B5EF4-FFF2-40B4-BE49-F238E27FC236}">
              <a16:creationId xmlns:a16="http://schemas.microsoft.com/office/drawing/2014/main" id="{00000000-0008-0000-0200-00004B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107</xdr:row>
      <xdr:rowOff>0</xdr:rowOff>
    </xdr:from>
    <xdr:ext cx="0" cy="38100"/>
    <xdr:sp macro="" textlink="">
      <xdr:nvSpPr>
        <xdr:cNvPr id="1356" name="Text Box 682">
          <a:extLst>
            <a:ext uri="{FF2B5EF4-FFF2-40B4-BE49-F238E27FC236}">
              <a16:creationId xmlns:a16="http://schemas.microsoft.com/office/drawing/2014/main" id="{00000000-0008-0000-0200-00004C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107</xdr:row>
      <xdr:rowOff>0</xdr:rowOff>
    </xdr:from>
    <xdr:ext cx="0" cy="28575"/>
    <xdr:sp macro="" textlink="">
      <xdr:nvSpPr>
        <xdr:cNvPr id="1357" name="Text Box 683">
          <a:extLst>
            <a:ext uri="{FF2B5EF4-FFF2-40B4-BE49-F238E27FC236}">
              <a16:creationId xmlns:a16="http://schemas.microsoft.com/office/drawing/2014/main" id="{00000000-0008-0000-0200-00004D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107</xdr:row>
      <xdr:rowOff>0</xdr:rowOff>
    </xdr:from>
    <xdr:ext cx="0" cy="38100"/>
    <xdr:sp macro="" textlink="">
      <xdr:nvSpPr>
        <xdr:cNvPr id="1358" name="Text Box 684">
          <a:extLst>
            <a:ext uri="{FF2B5EF4-FFF2-40B4-BE49-F238E27FC236}">
              <a16:creationId xmlns:a16="http://schemas.microsoft.com/office/drawing/2014/main" id="{00000000-0008-0000-0200-00004E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107</xdr:row>
      <xdr:rowOff>0</xdr:rowOff>
    </xdr:from>
    <xdr:ext cx="0" cy="38100"/>
    <xdr:sp macro="" textlink="">
      <xdr:nvSpPr>
        <xdr:cNvPr id="1359" name="Text Box 685">
          <a:extLst>
            <a:ext uri="{FF2B5EF4-FFF2-40B4-BE49-F238E27FC236}">
              <a16:creationId xmlns:a16="http://schemas.microsoft.com/office/drawing/2014/main" id="{00000000-0008-0000-0200-00004F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107</xdr:row>
      <xdr:rowOff>0</xdr:rowOff>
    </xdr:from>
    <xdr:ext cx="0" cy="28575"/>
    <xdr:sp macro="" textlink="">
      <xdr:nvSpPr>
        <xdr:cNvPr id="1360" name="Text Box 686">
          <a:extLst>
            <a:ext uri="{FF2B5EF4-FFF2-40B4-BE49-F238E27FC236}">
              <a16:creationId xmlns:a16="http://schemas.microsoft.com/office/drawing/2014/main" id="{00000000-0008-0000-0200-000050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107</xdr:row>
      <xdr:rowOff>0</xdr:rowOff>
    </xdr:from>
    <xdr:ext cx="0" cy="38100"/>
    <xdr:sp macro="" textlink="">
      <xdr:nvSpPr>
        <xdr:cNvPr id="1361" name="Text Box 687">
          <a:extLst>
            <a:ext uri="{FF2B5EF4-FFF2-40B4-BE49-F238E27FC236}">
              <a16:creationId xmlns:a16="http://schemas.microsoft.com/office/drawing/2014/main" id="{00000000-0008-0000-0200-000051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107</xdr:row>
      <xdr:rowOff>0</xdr:rowOff>
    </xdr:from>
    <xdr:ext cx="0" cy="38100"/>
    <xdr:sp macro="" textlink="">
      <xdr:nvSpPr>
        <xdr:cNvPr id="1362" name="Text Box 688">
          <a:extLst>
            <a:ext uri="{FF2B5EF4-FFF2-40B4-BE49-F238E27FC236}">
              <a16:creationId xmlns:a16="http://schemas.microsoft.com/office/drawing/2014/main" id="{00000000-0008-0000-0200-000052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107</xdr:row>
      <xdr:rowOff>0</xdr:rowOff>
    </xdr:from>
    <xdr:ext cx="0" cy="28575"/>
    <xdr:sp macro="" textlink="">
      <xdr:nvSpPr>
        <xdr:cNvPr id="1363" name="Text Box 689">
          <a:extLst>
            <a:ext uri="{FF2B5EF4-FFF2-40B4-BE49-F238E27FC236}">
              <a16:creationId xmlns:a16="http://schemas.microsoft.com/office/drawing/2014/main" id="{00000000-0008-0000-0200-000053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107</xdr:row>
      <xdr:rowOff>0</xdr:rowOff>
    </xdr:from>
    <xdr:ext cx="0" cy="28575"/>
    <xdr:sp macro="" textlink="">
      <xdr:nvSpPr>
        <xdr:cNvPr id="1364" name="Text Box 690">
          <a:extLst>
            <a:ext uri="{FF2B5EF4-FFF2-40B4-BE49-F238E27FC236}">
              <a16:creationId xmlns:a16="http://schemas.microsoft.com/office/drawing/2014/main" id="{00000000-0008-0000-0200-000054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107</xdr:row>
      <xdr:rowOff>0</xdr:rowOff>
    </xdr:from>
    <xdr:ext cx="0" cy="38100"/>
    <xdr:sp macro="" textlink="">
      <xdr:nvSpPr>
        <xdr:cNvPr id="1365" name="Text Box 691">
          <a:extLst>
            <a:ext uri="{FF2B5EF4-FFF2-40B4-BE49-F238E27FC236}">
              <a16:creationId xmlns:a16="http://schemas.microsoft.com/office/drawing/2014/main" id="{00000000-0008-0000-0200-000055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107</xdr:row>
      <xdr:rowOff>0</xdr:rowOff>
    </xdr:from>
    <xdr:ext cx="0" cy="38100"/>
    <xdr:sp macro="" textlink="">
      <xdr:nvSpPr>
        <xdr:cNvPr id="1366" name="Text Box 692">
          <a:extLst>
            <a:ext uri="{FF2B5EF4-FFF2-40B4-BE49-F238E27FC236}">
              <a16:creationId xmlns:a16="http://schemas.microsoft.com/office/drawing/2014/main" id="{00000000-0008-0000-0200-000056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107</xdr:row>
      <xdr:rowOff>0</xdr:rowOff>
    </xdr:from>
    <xdr:ext cx="0" cy="28575"/>
    <xdr:sp macro="" textlink="">
      <xdr:nvSpPr>
        <xdr:cNvPr id="1367" name="Text Box 693">
          <a:extLst>
            <a:ext uri="{FF2B5EF4-FFF2-40B4-BE49-F238E27FC236}">
              <a16:creationId xmlns:a16="http://schemas.microsoft.com/office/drawing/2014/main" id="{00000000-0008-0000-0200-000057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107</xdr:row>
      <xdr:rowOff>0</xdr:rowOff>
    </xdr:from>
    <xdr:ext cx="0" cy="38100"/>
    <xdr:sp macro="" textlink="">
      <xdr:nvSpPr>
        <xdr:cNvPr id="1368" name="Text Box 694">
          <a:extLst>
            <a:ext uri="{FF2B5EF4-FFF2-40B4-BE49-F238E27FC236}">
              <a16:creationId xmlns:a16="http://schemas.microsoft.com/office/drawing/2014/main" id="{00000000-0008-0000-0200-000058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107</xdr:row>
      <xdr:rowOff>0</xdr:rowOff>
    </xdr:from>
    <xdr:ext cx="0" cy="38100"/>
    <xdr:sp macro="" textlink="">
      <xdr:nvSpPr>
        <xdr:cNvPr id="1369" name="Text Box 695">
          <a:extLst>
            <a:ext uri="{FF2B5EF4-FFF2-40B4-BE49-F238E27FC236}">
              <a16:creationId xmlns:a16="http://schemas.microsoft.com/office/drawing/2014/main" id="{00000000-0008-0000-0200-000059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107</xdr:row>
      <xdr:rowOff>0</xdr:rowOff>
    </xdr:from>
    <xdr:ext cx="0" cy="28575"/>
    <xdr:sp macro="" textlink="">
      <xdr:nvSpPr>
        <xdr:cNvPr id="1370" name="Text Box 696">
          <a:extLst>
            <a:ext uri="{FF2B5EF4-FFF2-40B4-BE49-F238E27FC236}">
              <a16:creationId xmlns:a16="http://schemas.microsoft.com/office/drawing/2014/main" id="{00000000-0008-0000-0200-00005A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107</xdr:row>
      <xdr:rowOff>0</xdr:rowOff>
    </xdr:from>
    <xdr:ext cx="0" cy="38100"/>
    <xdr:sp macro="" textlink="">
      <xdr:nvSpPr>
        <xdr:cNvPr id="1371" name="Text Box 697">
          <a:extLst>
            <a:ext uri="{FF2B5EF4-FFF2-40B4-BE49-F238E27FC236}">
              <a16:creationId xmlns:a16="http://schemas.microsoft.com/office/drawing/2014/main" id="{00000000-0008-0000-0200-00005B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107</xdr:row>
      <xdr:rowOff>0</xdr:rowOff>
    </xdr:from>
    <xdr:ext cx="0" cy="38100"/>
    <xdr:sp macro="" textlink="">
      <xdr:nvSpPr>
        <xdr:cNvPr id="1372" name="Text Box 698">
          <a:extLst>
            <a:ext uri="{FF2B5EF4-FFF2-40B4-BE49-F238E27FC236}">
              <a16:creationId xmlns:a16="http://schemas.microsoft.com/office/drawing/2014/main" id="{00000000-0008-0000-0200-00005C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107</xdr:row>
      <xdr:rowOff>0</xdr:rowOff>
    </xdr:from>
    <xdr:ext cx="0" cy="28575"/>
    <xdr:sp macro="" textlink="">
      <xdr:nvSpPr>
        <xdr:cNvPr id="1373" name="Text Box 699">
          <a:extLst>
            <a:ext uri="{FF2B5EF4-FFF2-40B4-BE49-F238E27FC236}">
              <a16:creationId xmlns:a16="http://schemas.microsoft.com/office/drawing/2014/main" id="{00000000-0008-0000-0200-00005D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107</xdr:row>
      <xdr:rowOff>0</xdr:rowOff>
    </xdr:from>
    <xdr:ext cx="0" cy="28576"/>
    <xdr:sp macro="" textlink="">
      <xdr:nvSpPr>
        <xdr:cNvPr id="1374" name="Text Box 700">
          <a:extLst>
            <a:ext uri="{FF2B5EF4-FFF2-40B4-BE49-F238E27FC236}">
              <a16:creationId xmlns:a16="http://schemas.microsoft.com/office/drawing/2014/main" id="{00000000-0008-0000-0200-00005E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107</xdr:row>
      <xdr:rowOff>0</xdr:rowOff>
    </xdr:from>
    <xdr:ext cx="0" cy="38100"/>
    <xdr:sp macro="" textlink="">
      <xdr:nvSpPr>
        <xdr:cNvPr id="1375" name="Text Box 701">
          <a:extLst>
            <a:ext uri="{FF2B5EF4-FFF2-40B4-BE49-F238E27FC236}">
              <a16:creationId xmlns:a16="http://schemas.microsoft.com/office/drawing/2014/main" id="{00000000-0008-0000-0200-00005F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107</xdr:row>
      <xdr:rowOff>0</xdr:rowOff>
    </xdr:from>
    <xdr:ext cx="0" cy="38100"/>
    <xdr:sp macro="" textlink="">
      <xdr:nvSpPr>
        <xdr:cNvPr id="1376" name="Text Box 702">
          <a:extLst>
            <a:ext uri="{FF2B5EF4-FFF2-40B4-BE49-F238E27FC236}">
              <a16:creationId xmlns:a16="http://schemas.microsoft.com/office/drawing/2014/main" id="{00000000-0008-0000-0200-000060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107</xdr:row>
      <xdr:rowOff>0</xdr:rowOff>
    </xdr:from>
    <xdr:ext cx="0" cy="28576"/>
    <xdr:sp macro="" textlink="">
      <xdr:nvSpPr>
        <xdr:cNvPr id="1377" name="Text Box 703">
          <a:extLst>
            <a:ext uri="{FF2B5EF4-FFF2-40B4-BE49-F238E27FC236}">
              <a16:creationId xmlns:a16="http://schemas.microsoft.com/office/drawing/2014/main" id="{00000000-0008-0000-0200-000061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107</xdr:row>
      <xdr:rowOff>0</xdr:rowOff>
    </xdr:from>
    <xdr:ext cx="0" cy="38100"/>
    <xdr:sp macro="" textlink="">
      <xdr:nvSpPr>
        <xdr:cNvPr id="1378" name="Text Box 704">
          <a:extLst>
            <a:ext uri="{FF2B5EF4-FFF2-40B4-BE49-F238E27FC236}">
              <a16:creationId xmlns:a16="http://schemas.microsoft.com/office/drawing/2014/main" id="{00000000-0008-0000-0200-000062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107</xdr:row>
      <xdr:rowOff>0</xdr:rowOff>
    </xdr:from>
    <xdr:ext cx="0" cy="38100"/>
    <xdr:sp macro="" textlink="">
      <xdr:nvSpPr>
        <xdr:cNvPr id="1379" name="Text Box 705">
          <a:extLst>
            <a:ext uri="{FF2B5EF4-FFF2-40B4-BE49-F238E27FC236}">
              <a16:creationId xmlns:a16="http://schemas.microsoft.com/office/drawing/2014/main" id="{00000000-0008-0000-0200-000063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107</xdr:row>
      <xdr:rowOff>0</xdr:rowOff>
    </xdr:from>
    <xdr:ext cx="0" cy="28576"/>
    <xdr:sp macro="" textlink="">
      <xdr:nvSpPr>
        <xdr:cNvPr id="1380" name="Text Box 706">
          <a:extLst>
            <a:ext uri="{FF2B5EF4-FFF2-40B4-BE49-F238E27FC236}">
              <a16:creationId xmlns:a16="http://schemas.microsoft.com/office/drawing/2014/main" id="{00000000-0008-0000-0200-000064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107</xdr:row>
      <xdr:rowOff>0</xdr:rowOff>
    </xdr:from>
    <xdr:ext cx="0" cy="28576"/>
    <xdr:sp macro="" textlink="">
      <xdr:nvSpPr>
        <xdr:cNvPr id="1381" name="Text Box 707">
          <a:extLst>
            <a:ext uri="{FF2B5EF4-FFF2-40B4-BE49-F238E27FC236}">
              <a16:creationId xmlns:a16="http://schemas.microsoft.com/office/drawing/2014/main" id="{00000000-0008-0000-0200-000065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107</xdr:row>
      <xdr:rowOff>0</xdr:rowOff>
    </xdr:from>
    <xdr:ext cx="0" cy="38100"/>
    <xdr:sp macro="" textlink="">
      <xdr:nvSpPr>
        <xdr:cNvPr id="1382" name="Text Box 708">
          <a:extLst>
            <a:ext uri="{FF2B5EF4-FFF2-40B4-BE49-F238E27FC236}">
              <a16:creationId xmlns:a16="http://schemas.microsoft.com/office/drawing/2014/main" id="{00000000-0008-0000-0200-000066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107</xdr:row>
      <xdr:rowOff>0</xdr:rowOff>
    </xdr:from>
    <xdr:ext cx="0" cy="38100"/>
    <xdr:sp macro="" textlink="">
      <xdr:nvSpPr>
        <xdr:cNvPr id="1383" name="Text Box 709">
          <a:extLst>
            <a:ext uri="{FF2B5EF4-FFF2-40B4-BE49-F238E27FC236}">
              <a16:creationId xmlns:a16="http://schemas.microsoft.com/office/drawing/2014/main" id="{00000000-0008-0000-0200-000067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107</xdr:row>
      <xdr:rowOff>0</xdr:rowOff>
    </xdr:from>
    <xdr:ext cx="0" cy="28576"/>
    <xdr:sp macro="" textlink="">
      <xdr:nvSpPr>
        <xdr:cNvPr id="1384" name="Text Box 710">
          <a:extLst>
            <a:ext uri="{FF2B5EF4-FFF2-40B4-BE49-F238E27FC236}">
              <a16:creationId xmlns:a16="http://schemas.microsoft.com/office/drawing/2014/main" id="{00000000-0008-0000-0200-000068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107</xdr:row>
      <xdr:rowOff>0</xdr:rowOff>
    </xdr:from>
    <xdr:ext cx="0" cy="38100"/>
    <xdr:sp macro="" textlink="">
      <xdr:nvSpPr>
        <xdr:cNvPr id="1385" name="Text Box 711">
          <a:extLst>
            <a:ext uri="{FF2B5EF4-FFF2-40B4-BE49-F238E27FC236}">
              <a16:creationId xmlns:a16="http://schemas.microsoft.com/office/drawing/2014/main" id="{00000000-0008-0000-0200-000069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107</xdr:row>
      <xdr:rowOff>0</xdr:rowOff>
    </xdr:from>
    <xdr:ext cx="0" cy="38100"/>
    <xdr:sp macro="" textlink="">
      <xdr:nvSpPr>
        <xdr:cNvPr id="1386" name="Text Box 712">
          <a:extLst>
            <a:ext uri="{FF2B5EF4-FFF2-40B4-BE49-F238E27FC236}">
              <a16:creationId xmlns:a16="http://schemas.microsoft.com/office/drawing/2014/main" id="{00000000-0008-0000-0200-00006A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107</xdr:row>
      <xdr:rowOff>0</xdr:rowOff>
    </xdr:from>
    <xdr:ext cx="0" cy="28576"/>
    <xdr:sp macro="" textlink="">
      <xdr:nvSpPr>
        <xdr:cNvPr id="1387" name="Text Box 713">
          <a:extLst>
            <a:ext uri="{FF2B5EF4-FFF2-40B4-BE49-F238E27FC236}">
              <a16:creationId xmlns:a16="http://schemas.microsoft.com/office/drawing/2014/main" id="{00000000-0008-0000-0200-00006B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107</xdr:row>
      <xdr:rowOff>0</xdr:rowOff>
    </xdr:from>
    <xdr:ext cx="0" cy="38100"/>
    <xdr:sp macro="" textlink="">
      <xdr:nvSpPr>
        <xdr:cNvPr id="1388" name="Text Box 714">
          <a:extLst>
            <a:ext uri="{FF2B5EF4-FFF2-40B4-BE49-F238E27FC236}">
              <a16:creationId xmlns:a16="http://schemas.microsoft.com/office/drawing/2014/main" id="{00000000-0008-0000-0200-00006C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107</xdr:row>
      <xdr:rowOff>0</xdr:rowOff>
    </xdr:from>
    <xdr:ext cx="0" cy="38100"/>
    <xdr:sp macro="" textlink="">
      <xdr:nvSpPr>
        <xdr:cNvPr id="1389" name="Text Box 715">
          <a:extLst>
            <a:ext uri="{FF2B5EF4-FFF2-40B4-BE49-F238E27FC236}">
              <a16:creationId xmlns:a16="http://schemas.microsoft.com/office/drawing/2014/main" id="{00000000-0008-0000-0200-00006D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107</xdr:row>
      <xdr:rowOff>0</xdr:rowOff>
    </xdr:from>
    <xdr:ext cx="0" cy="28576"/>
    <xdr:sp macro="" textlink="">
      <xdr:nvSpPr>
        <xdr:cNvPr id="1390" name="Text Box 716">
          <a:extLst>
            <a:ext uri="{FF2B5EF4-FFF2-40B4-BE49-F238E27FC236}">
              <a16:creationId xmlns:a16="http://schemas.microsoft.com/office/drawing/2014/main" id="{00000000-0008-0000-0200-00006E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107</xdr:row>
      <xdr:rowOff>0</xdr:rowOff>
    </xdr:from>
    <xdr:ext cx="0" cy="28574"/>
    <xdr:sp macro="" textlink="">
      <xdr:nvSpPr>
        <xdr:cNvPr id="1391" name="Text Box 717">
          <a:extLst>
            <a:ext uri="{FF2B5EF4-FFF2-40B4-BE49-F238E27FC236}">
              <a16:creationId xmlns:a16="http://schemas.microsoft.com/office/drawing/2014/main" id="{00000000-0008-0000-0200-00006F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107</xdr:row>
      <xdr:rowOff>0</xdr:rowOff>
    </xdr:from>
    <xdr:ext cx="0" cy="38100"/>
    <xdr:sp macro="" textlink="">
      <xdr:nvSpPr>
        <xdr:cNvPr id="1392" name="Text Box 718">
          <a:extLst>
            <a:ext uri="{FF2B5EF4-FFF2-40B4-BE49-F238E27FC236}">
              <a16:creationId xmlns:a16="http://schemas.microsoft.com/office/drawing/2014/main" id="{00000000-0008-0000-0200-000070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107</xdr:row>
      <xdr:rowOff>0</xdr:rowOff>
    </xdr:from>
    <xdr:ext cx="0" cy="38100"/>
    <xdr:sp macro="" textlink="">
      <xdr:nvSpPr>
        <xdr:cNvPr id="1393" name="Text Box 719">
          <a:extLst>
            <a:ext uri="{FF2B5EF4-FFF2-40B4-BE49-F238E27FC236}">
              <a16:creationId xmlns:a16="http://schemas.microsoft.com/office/drawing/2014/main" id="{00000000-0008-0000-0200-000071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107</xdr:row>
      <xdr:rowOff>0</xdr:rowOff>
    </xdr:from>
    <xdr:ext cx="0" cy="28574"/>
    <xdr:sp macro="" textlink="">
      <xdr:nvSpPr>
        <xdr:cNvPr id="1394" name="Text Box 720">
          <a:extLst>
            <a:ext uri="{FF2B5EF4-FFF2-40B4-BE49-F238E27FC236}">
              <a16:creationId xmlns:a16="http://schemas.microsoft.com/office/drawing/2014/main" id="{00000000-0008-0000-0200-000072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107</xdr:row>
      <xdr:rowOff>0</xdr:rowOff>
    </xdr:from>
    <xdr:ext cx="0" cy="38100"/>
    <xdr:sp macro="" textlink="">
      <xdr:nvSpPr>
        <xdr:cNvPr id="1395" name="Text Box 721">
          <a:extLst>
            <a:ext uri="{FF2B5EF4-FFF2-40B4-BE49-F238E27FC236}">
              <a16:creationId xmlns:a16="http://schemas.microsoft.com/office/drawing/2014/main" id="{00000000-0008-0000-0200-000073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107</xdr:row>
      <xdr:rowOff>0</xdr:rowOff>
    </xdr:from>
    <xdr:ext cx="0" cy="38100"/>
    <xdr:sp macro="" textlink="">
      <xdr:nvSpPr>
        <xdr:cNvPr id="1396" name="Text Box 722">
          <a:extLst>
            <a:ext uri="{FF2B5EF4-FFF2-40B4-BE49-F238E27FC236}">
              <a16:creationId xmlns:a16="http://schemas.microsoft.com/office/drawing/2014/main" id="{00000000-0008-0000-0200-000074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107</xdr:row>
      <xdr:rowOff>0</xdr:rowOff>
    </xdr:from>
    <xdr:ext cx="0" cy="28574"/>
    <xdr:sp macro="" textlink="">
      <xdr:nvSpPr>
        <xdr:cNvPr id="1397" name="Text Box 723">
          <a:extLst>
            <a:ext uri="{FF2B5EF4-FFF2-40B4-BE49-F238E27FC236}">
              <a16:creationId xmlns:a16="http://schemas.microsoft.com/office/drawing/2014/main" id="{00000000-0008-0000-0200-000075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107</xdr:row>
      <xdr:rowOff>0</xdr:rowOff>
    </xdr:from>
    <xdr:ext cx="0" cy="28574"/>
    <xdr:sp macro="" textlink="">
      <xdr:nvSpPr>
        <xdr:cNvPr id="1398" name="Text Box 724">
          <a:extLst>
            <a:ext uri="{FF2B5EF4-FFF2-40B4-BE49-F238E27FC236}">
              <a16:creationId xmlns:a16="http://schemas.microsoft.com/office/drawing/2014/main" id="{00000000-0008-0000-0200-000076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107</xdr:row>
      <xdr:rowOff>0</xdr:rowOff>
    </xdr:from>
    <xdr:ext cx="0" cy="38100"/>
    <xdr:sp macro="" textlink="">
      <xdr:nvSpPr>
        <xdr:cNvPr id="1399" name="Text Box 725">
          <a:extLst>
            <a:ext uri="{FF2B5EF4-FFF2-40B4-BE49-F238E27FC236}">
              <a16:creationId xmlns:a16="http://schemas.microsoft.com/office/drawing/2014/main" id="{00000000-0008-0000-0200-000077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107</xdr:row>
      <xdr:rowOff>0</xdr:rowOff>
    </xdr:from>
    <xdr:ext cx="0" cy="38100"/>
    <xdr:sp macro="" textlink="">
      <xdr:nvSpPr>
        <xdr:cNvPr id="1400" name="Text Box 726">
          <a:extLst>
            <a:ext uri="{FF2B5EF4-FFF2-40B4-BE49-F238E27FC236}">
              <a16:creationId xmlns:a16="http://schemas.microsoft.com/office/drawing/2014/main" id="{00000000-0008-0000-0200-000078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107</xdr:row>
      <xdr:rowOff>0</xdr:rowOff>
    </xdr:from>
    <xdr:ext cx="0" cy="28574"/>
    <xdr:sp macro="" textlink="">
      <xdr:nvSpPr>
        <xdr:cNvPr id="1401" name="Text Box 727">
          <a:extLst>
            <a:ext uri="{FF2B5EF4-FFF2-40B4-BE49-F238E27FC236}">
              <a16:creationId xmlns:a16="http://schemas.microsoft.com/office/drawing/2014/main" id="{00000000-0008-0000-0200-000079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107</xdr:row>
      <xdr:rowOff>0</xdr:rowOff>
    </xdr:from>
    <xdr:ext cx="0" cy="38100"/>
    <xdr:sp macro="" textlink="">
      <xdr:nvSpPr>
        <xdr:cNvPr id="1402" name="Text Box 728">
          <a:extLst>
            <a:ext uri="{FF2B5EF4-FFF2-40B4-BE49-F238E27FC236}">
              <a16:creationId xmlns:a16="http://schemas.microsoft.com/office/drawing/2014/main" id="{00000000-0008-0000-0200-00007A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107</xdr:row>
      <xdr:rowOff>0</xdr:rowOff>
    </xdr:from>
    <xdr:ext cx="0" cy="38100"/>
    <xdr:sp macro="" textlink="">
      <xdr:nvSpPr>
        <xdr:cNvPr id="1403" name="Text Box 729">
          <a:extLst>
            <a:ext uri="{FF2B5EF4-FFF2-40B4-BE49-F238E27FC236}">
              <a16:creationId xmlns:a16="http://schemas.microsoft.com/office/drawing/2014/main" id="{00000000-0008-0000-0200-00007B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107</xdr:row>
      <xdr:rowOff>0</xdr:rowOff>
    </xdr:from>
    <xdr:ext cx="0" cy="28574"/>
    <xdr:sp macro="" textlink="">
      <xdr:nvSpPr>
        <xdr:cNvPr id="1404" name="Text Box 730">
          <a:extLst>
            <a:ext uri="{FF2B5EF4-FFF2-40B4-BE49-F238E27FC236}">
              <a16:creationId xmlns:a16="http://schemas.microsoft.com/office/drawing/2014/main" id="{00000000-0008-0000-0200-00007C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107</xdr:row>
      <xdr:rowOff>0</xdr:rowOff>
    </xdr:from>
    <xdr:ext cx="0" cy="38100"/>
    <xdr:sp macro="" textlink="">
      <xdr:nvSpPr>
        <xdr:cNvPr id="1405" name="Text Box 731">
          <a:extLst>
            <a:ext uri="{FF2B5EF4-FFF2-40B4-BE49-F238E27FC236}">
              <a16:creationId xmlns:a16="http://schemas.microsoft.com/office/drawing/2014/main" id="{00000000-0008-0000-0200-00007D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107</xdr:row>
      <xdr:rowOff>0</xdr:rowOff>
    </xdr:from>
    <xdr:ext cx="0" cy="38100"/>
    <xdr:sp macro="" textlink="">
      <xdr:nvSpPr>
        <xdr:cNvPr id="1406" name="Text Box 732">
          <a:extLst>
            <a:ext uri="{FF2B5EF4-FFF2-40B4-BE49-F238E27FC236}">
              <a16:creationId xmlns:a16="http://schemas.microsoft.com/office/drawing/2014/main" id="{00000000-0008-0000-0200-00007E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107</xdr:row>
      <xdr:rowOff>0</xdr:rowOff>
    </xdr:from>
    <xdr:ext cx="0" cy="28574"/>
    <xdr:sp macro="" textlink="">
      <xdr:nvSpPr>
        <xdr:cNvPr id="1407" name="Text Box 733">
          <a:extLst>
            <a:ext uri="{FF2B5EF4-FFF2-40B4-BE49-F238E27FC236}">
              <a16:creationId xmlns:a16="http://schemas.microsoft.com/office/drawing/2014/main" id="{00000000-0008-0000-0200-00007F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107</xdr:row>
      <xdr:rowOff>0</xdr:rowOff>
    </xdr:from>
    <xdr:ext cx="0" cy="28575"/>
    <xdr:sp macro="" textlink="">
      <xdr:nvSpPr>
        <xdr:cNvPr id="1408" name="Text Box 734">
          <a:extLst>
            <a:ext uri="{FF2B5EF4-FFF2-40B4-BE49-F238E27FC236}">
              <a16:creationId xmlns:a16="http://schemas.microsoft.com/office/drawing/2014/main" id="{00000000-0008-0000-0200-000080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107</xdr:row>
      <xdr:rowOff>0</xdr:rowOff>
    </xdr:from>
    <xdr:ext cx="0" cy="38100"/>
    <xdr:sp macro="" textlink="">
      <xdr:nvSpPr>
        <xdr:cNvPr id="1409" name="Text Box 735">
          <a:extLst>
            <a:ext uri="{FF2B5EF4-FFF2-40B4-BE49-F238E27FC236}">
              <a16:creationId xmlns:a16="http://schemas.microsoft.com/office/drawing/2014/main" id="{00000000-0008-0000-0200-000081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107</xdr:row>
      <xdr:rowOff>0</xdr:rowOff>
    </xdr:from>
    <xdr:ext cx="0" cy="38100"/>
    <xdr:sp macro="" textlink="">
      <xdr:nvSpPr>
        <xdr:cNvPr id="1410" name="Text Box 736">
          <a:extLst>
            <a:ext uri="{FF2B5EF4-FFF2-40B4-BE49-F238E27FC236}">
              <a16:creationId xmlns:a16="http://schemas.microsoft.com/office/drawing/2014/main" id="{00000000-0008-0000-0200-000082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107</xdr:row>
      <xdr:rowOff>0</xdr:rowOff>
    </xdr:from>
    <xdr:ext cx="0" cy="28575"/>
    <xdr:sp macro="" textlink="">
      <xdr:nvSpPr>
        <xdr:cNvPr id="1411" name="Text Box 737">
          <a:extLst>
            <a:ext uri="{FF2B5EF4-FFF2-40B4-BE49-F238E27FC236}">
              <a16:creationId xmlns:a16="http://schemas.microsoft.com/office/drawing/2014/main" id="{00000000-0008-0000-0200-000083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107</xdr:row>
      <xdr:rowOff>0</xdr:rowOff>
    </xdr:from>
    <xdr:ext cx="0" cy="38100"/>
    <xdr:sp macro="" textlink="">
      <xdr:nvSpPr>
        <xdr:cNvPr id="1412" name="Text Box 738">
          <a:extLst>
            <a:ext uri="{FF2B5EF4-FFF2-40B4-BE49-F238E27FC236}">
              <a16:creationId xmlns:a16="http://schemas.microsoft.com/office/drawing/2014/main" id="{00000000-0008-0000-0200-000084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107</xdr:row>
      <xdr:rowOff>0</xdr:rowOff>
    </xdr:from>
    <xdr:ext cx="0" cy="38100"/>
    <xdr:sp macro="" textlink="">
      <xdr:nvSpPr>
        <xdr:cNvPr id="1413" name="Text Box 739">
          <a:extLst>
            <a:ext uri="{FF2B5EF4-FFF2-40B4-BE49-F238E27FC236}">
              <a16:creationId xmlns:a16="http://schemas.microsoft.com/office/drawing/2014/main" id="{00000000-0008-0000-0200-000085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107</xdr:row>
      <xdr:rowOff>0</xdr:rowOff>
    </xdr:from>
    <xdr:ext cx="0" cy="28575"/>
    <xdr:sp macro="" textlink="">
      <xdr:nvSpPr>
        <xdr:cNvPr id="1414" name="Text Box 740">
          <a:extLst>
            <a:ext uri="{FF2B5EF4-FFF2-40B4-BE49-F238E27FC236}">
              <a16:creationId xmlns:a16="http://schemas.microsoft.com/office/drawing/2014/main" id="{00000000-0008-0000-0200-000086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107</xdr:row>
      <xdr:rowOff>0</xdr:rowOff>
    </xdr:from>
    <xdr:ext cx="0" cy="28575"/>
    <xdr:sp macro="" textlink="">
      <xdr:nvSpPr>
        <xdr:cNvPr id="1415" name="Text Box 741">
          <a:extLst>
            <a:ext uri="{FF2B5EF4-FFF2-40B4-BE49-F238E27FC236}">
              <a16:creationId xmlns:a16="http://schemas.microsoft.com/office/drawing/2014/main" id="{00000000-0008-0000-0200-000087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107</xdr:row>
      <xdr:rowOff>0</xdr:rowOff>
    </xdr:from>
    <xdr:ext cx="0" cy="38100"/>
    <xdr:sp macro="" textlink="">
      <xdr:nvSpPr>
        <xdr:cNvPr id="1416" name="Text Box 742">
          <a:extLst>
            <a:ext uri="{FF2B5EF4-FFF2-40B4-BE49-F238E27FC236}">
              <a16:creationId xmlns:a16="http://schemas.microsoft.com/office/drawing/2014/main" id="{00000000-0008-0000-0200-000088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107</xdr:row>
      <xdr:rowOff>0</xdr:rowOff>
    </xdr:from>
    <xdr:ext cx="0" cy="38100"/>
    <xdr:sp macro="" textlink="">
      <xdr:nvSpPr>
        <xdr:cNvPr id="1417" name="Text Box 743">
          <a:extLst>
            <a:ext uri="{FF2B5EF4-FFF2-40B4-BE49-F238E27FC236}">
              <a16:creationId xmlns:a16="http://schemas.microsoft.com/office/drawing/2014/main" id="{00000000-0008-0000-0200-000089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107</xdr:row>
      <xdr:rowOff>0</xdr:rowOff>
    </xdr:from>
    <xdr:ext cx="0" cy="28575"/>
    <xdr:sp macro="" textlink="">
      <xdr:nvSpPr>
        <xdr:cNvPr id="1418" name="Text Box 744">
          <a:extLst>
            <a:ext uri="{FF2B5EF4-FFF2-40B4-BE49-F238E27FC236}">
              <a16:creationId xmlns:a16="http://schemas.microsoft.com/office/drawing/2014/main" id="{00000000-0008-0000-0200-00008A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107</xdr:row>
      <xdr:rowOff>0</xdr:rowOff>
    </xdr:from>
    <xdr:ext cx="0" cy="38100"/>
    <xdr:sp macro="" textlink="">
      <xdr:nvSpPr>
        <xdr:cNvPr id="1419" name="Text Box 745">
          <a:extLst>
            <a:ext uri="{FF2B5EF4-FFF2-40B4-BE49-F238E27FC236}">
              <a16:creationId xmlns:a16="http://schemas.microsoft.com/office/drawing/2014/main" id="{00000000-0008-0000-0200-00008B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107</xdr:row>
      <xdr:rowOff>0</xdr:rowOff>
    </xdr:from>
    <xdr:ext cx="0" cy="38100"/>
    <xdr:sp macro="" textlink="">
      <xdr:nvSpPr>
        <xdr:cNvPr id="1420" name="Text Box 746">
          <a:extLst>
            <a:ext uri="{FF2B5EF4-FFF2-40B4-BE49-F238E27FC236}">
              <a16:creationId xmlns:a16="http://schemas.microsoft.com/office/drawing/2014/main" id="{00000000-0008-0000-0200-00008C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107</xdr:row>
      <xdr:rowOff>0</xdr:rowOff>
    </xdr:from>
    <xdr:ext cx="0" cy="28575"/>
    <xdr:sp macro="" textlink="">
      <xdr:nvSpPr>
        <xdr:cNvPr id="1421" name="Text Box 747">
          <a:extLst>
            <a:ext uri="{FF2B5EF4-FFF2-40B4-BE49-F238E27FC236}">
              <a16:creationId xmlns:a16="http://schemas.microsoft.com/office/drawing/2014/main" id="{00000000-0008-0000-0200-00008D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107</xdr:row>
      <xdr:rowOff>0</xdr:rowOff>
    </xdr:from>
    <xdr:ext cx="0" cy="38100"/>
    <xdr:sp macro="" textlink="">
      <xdr:nvSpPr>
        <xdr:cNvPr id="1422" name="Text Box 748">
          <a:extLst>
            <a:ext uri="{FF2B5EF4-FFF2-40B4-BE49-F238E27FC236}">
              <a16:creationId xmlns:a16="http://schemas.microsoft.com/office/drawing/2014/main" id="{00000000-0008-0000-0200-00008E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107</xdr:row>
      <xdr:rowOff>0</xdr:rowOff>
    </xdr:from>
    <xdr:ext cx="0" cy="38100"/>
    <xdr:sp macro="" textlink="">
      <xdr:nvSpPr>
        <xdr:cNvPr id="1423" name="Text Box 749">
          <a:extLst>
            <a:ext uri="{FF2B5EF4-FFF2-40B4-BE49-F238E27FC236}">
              <a16:creationId xmlns:a16="http://schemas.microsoft.com/office/drawing/2014/main" id="{00000000-0008-0000-0200-00008F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107</xdr:row>
      <xdr:rowOff>0</xdr:rowOff>
    </xdr:from>
    <xdr:ext cx="0" cy="28575"/>
    <xdr:sp macro="" textlink="">
      <xdr:nvSpPr>
        <xdr:cNvPr id="1424" name="Text Box 750">
          <a:extLst>
            <a:ext uri="{FF2B5EF4-FFF2-40B4-BE49-F238E27FC236}">
              <a16:creationId xmlns:a16="http://schemas.microsoft.com/office/drawing/2014/main" id="{00000000-0008-0000-0200-000090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107</xdr:row>
      <xdr:rowOff>0</xdr:rowOff>
    </xdr:from>
    <xdr:ext cx="0" cy="38100"/>
    <xdr:sp macro="" textlink="">
      <xdr:nvSpPr>
        <xdr:cNvPr id="1425" name="Text Box 751">
          <a:extLst>
            <a:ext uri="{FF2B5EF4-FFF2-40B4-BE49-F238E27FC236}">
              <a16:creationId xmlns:a16="http://schemas.microsoft.com/office/drawing/2014/main" id="{00000000-0008-0000-0200-000091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107</xdr:row>
      <xdr:rowOff>0</xdr:rowOff>
    </xdr:from>
    <xdr:ext cx="0" cy="38100"/>
    <xdr:sp macro="" textlink="">
      <xdr:nvSpPr>
        <xdr:cNvPr id="1426" name="Text Box 752">
          <a:extLst>
            <a:ext uri="{FF2B5EF4-FFF2-40B4-BE49-F238E27FC236}">
              <a16:creationId xmlns:a16="http://schemas.microsoft.com/office/drawing/2014/main" id="{00000000-0008-0000-0200-000092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107</xdr:row>
      <xdr:rowOff>0</xdr:rowOff>
    </xdr:from>
    <xdr:ext cx="0" cy="28574"/>
    <xdr:sp macro="" textlink="">
      <xdr:nvSpPr>
        <xdr:cNvPr id="1427" name="Text Box 753">
          <a:extLst>
            <a:ext uri="{FF2B5EF4-FFF2-40B4-BE49-F238E27FC236}">
              <a16:creationId xmlns:a16="http://schemas.microsoft.com/office/drawing/2014/main" id="{00000000-0008-0000-0200-000093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107</xdr:row>
      <xdr:rowOff>0</xdr:rowOff>
    </xdr:from>
    <xdr:ext cx="0" cy="38100"/>
    <xdr:sp macro="" textlink="">
      <xdr:nvSpPr>
        <xdr:cNvPr id="1428" name="Text Box 754">
          <a:extLst>
            <a:ext uri="{FF2B5EF4-FFF2-40B4-BE49-F238E27FC236}">
              <a16:creationId xmlns:a16="http://schemas.microsoft.com/office/drawing/2014/main" id="{00000000-0008-0000-0200-000094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107</xdr:row>
      <xdr:rowOff>0</xdr:rowOff>
    </xdr:from>
    <xdr:ext cx="0" cy="38100"/>
    <xdr:sp macro="" textlink="">
      <xdr:nvSpPr>
        <xdr:cNvPr id="1429" name="Text Box 755">
          <a:extLst>
            <a:ext uri="{FF2B5EF4-FFF2-40B4-BE49-F238E27FC236}">
              <a16:creationId xmlns:a16="http://schemas.microsoft.com/office/drawing/2014/main" id="{00000000-0008-0000-0200-000095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107</xdr:row>
      <xdr:rowOff>0</xdr:rowOff>
    </xdr:from>
    <xdr:ext cx="0" cy="28574"/>
    <xdr:sp macro="" textlink="">
      <xdr:nvSpPr>
        <xdr:cNvPr id="1430" name="Text Box 756">
          <a:extLst>
            <a:ext uri="{FF2B5EF4-FFF2-40B4-BE49-F238E27FC236}">
              <a16:creationId xmlns:a16="http://schemas.microsoft.com/office/drawing/2014/main" id="{00000000-0008-0000-0200-000096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107</xdr:row>
      <xdr:rowOff>0</xdr:rowOff>
    </xdr:from>
    <xdr:ext cx="0" cy="38100"/>
    <xdr:sp macro="" textlink="">
      <xdr:nvSpPr>
        <xdr:cNvPr id="1431" name="Text Box 757">
          <a:extLst>
            <a:ext uri="{FF2B5EF4-FFF2-40B4-BE49-F238E27FC236}">
              <a16:creationId xmlns:a16="http://schemas.microsoft.com/office/drawing/2014/main" id="{00000000-0008-0000-0200-000097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107</xdr:row>
      <xdr:rowOff>0</xdr:rowOff>
    </xdr:from>
    <xdr:ext cx="0" cy="38100"/>
    <xdr:sp macro="" textlink="">
      <xdr:nvSpPr>
        <xdr:cNvPr id="1432" name="Text Box 758">
          <a:extLst>
            <a:ext uri="{FF2B5EF4-FFF2-40B4-BE49-F238E27FC236}">
              <a16:creationId xmlns:a16="http://schemas.microsoft.com/office/drawing/2014/main" id="{00000000-0008-0000-0200-000098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107</xdr:row>
      <xdr:rowOff>0</xdr:rowOff>
    </xdr:from>
    <xdr:ext cx="0" cy="28574"/>
    <xdr:sp macro="" textlink="">
      <xdr:nvSpPr>
        <xdr:cNvPr id="1433" name="Text Box 759">
          <a:extLst>
            <a:ext uri="{FF2B5EF4-FFF2-40B4-BE49-F238E27FC236}">
              <a16:creationId xmlns:a16="http://schemas.microsoft.com/office/drawing/2014/main" id="{00000000-0008-0000-0200-000099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107</xdr:row>
      <xdr:rowOff>0</xdr:rowOff>
    </xdr:from>
    <xdr:ext cx="0" cy="28574"/>
    <xdr:sp macro="" textlink="">
      <xdr:nvSpPr>
        <xdr:cNvPr id="1434" name="Text Box 760">
          <a:extLst>
            <a:ext uri="{FF2B5EF4-FFF2-40B4-BE49-F238E27FC236}">
              <a16:creationId xmlns:a16="http://schemas.microsoft.com/office/drawing/2014/main" id="{00000000-0008-0000-0200-00009A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107</xdr:row>
      <xdr:rowOff>0</xdr:rowOff>
    </xdr:from>
    <xdr:ext cx="0" cy="38100"/>
    <xdr:sp macro="" textlink="">
      <xdr:nvSpPr>
        <xdr:cNvPr id="1435" name="Text Box 761">
          <a:extLst>
            <a:ext uri="{FF2B5EF4-FFF2-40B4-BE49-F238E27FC236}">
              <a16:creationId xmlns:a16="http://schemas.microsoft.com/office/drawing/2014/main" id="{00000000-0008-0000-0200-00009B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107</xdr:row>
      <xdr:rowOff>0</xdr:rowOff>
    </xdr:from>
    <xdr:ext cx="0" cy="38100"/>
    <xdr:sp macro="" textlink="">
      <xdr:nvSpPr>
        <xdr:cNvPr id="1436" name="Text Box 762">
          <a:extLst>
            <a:ext uri="{FF2B5EF4-FFF2-40B4-BE49-F238E27FC236}">
              <a16:creationId xmlns:a16="http://schemas.microsoft.com/office/drawing/2014/main" id="{00000000-0008-0000-0200-00009C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107</xdr:row>
      <xdr:rowOff>0</xdr:rowOff>
    </xdr:from>
    <xdr:ext cx="0" cy="28574"/>
    <xdr:sp macro="" textlink="">
      <xdr:nvSpPr>
        <xdr:cNvPr id="1437" name="Text Box 763">
          <a:extLst>
            <a:ext uri="{FF2B5EF4-FFF2-40B4-BE49-F238E27FC236}">
              <a16:creationId xmlns:a16="http://schemas.microsoft.com/office/drawing/2014/main" id="{00000000-0008-0000-0200-00009D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107</xdr:row>
      <xdr:rowOff>0</xdr:rowOff>
    </xdr:from>
    <xdr:ext cx="0" cy="38100"/>
    <xdr:sp macro="" textlink="">
      <xdr:nvSpPr>
        <xdr:cNvPr id="1438" name="Text Box 764">
          <a:extLst>
            <a:ext uri="{FF2B5EF4-FFF2-40B4-BE49-F238E27FC236}">
              <a16:creationId xmlns:a16="http://schemas.microsoft.com/office/drawing/2014/main" id="{00000000-0008-0000-0200-00009E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107</xdr:row>
      <xdr:rowOff>0</xdr:rowOff>
    </xdr:from>
    <xdr:ext cx="0" cy="38100"/>
    <xdr:sp macro="" textlink="">
      <xdr:nvSpPr>
        <xdr:cNvPr id="1439" name="Text Box 765">
          <a:extLst>
            <a:ext uri="{FF2B5EF4-FFF2-40B4-BE49-F238E27FC236}">
              <a16:creationId xmlns:a16="http://schemas.microsoft.com/office/drawing/2014/main" id="{00000000-0008-0000-0200-00009F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107</xdr:row>
      <xdr:rowOff>0</xdr:rowOff>
    </xdr:from>
    <xdr:ext cx="0" cy="28574"/>
    <xdr:sp macro="" textlink="">
      <xdr:nvSpPr>
        <xdr:cNvPr id="1440" name="Text Box 766">
          <a:extLst>
            <a:ext uri="{FF2B5EF4-FFF2-40B4-BE49-F238E27FC236}">
              <a16:creationId xmlns:a16="http://schemas.microsoft.com/office/drawing/2014/main" id="{00000000-0008-0000-0200-0000A0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107</xdr:row>
      <xdr:rowOff>0</xdr:rowOff>
    </xdr:from>
    <xdr:ext cx="0" cy="38100"/>
    <xdr:sp macro="" textlink="">
      <xdr:nvSpPr>
        <xdr:cNvPr id="1441" name="Text Box 767">
          <a:extLst>
            <a:ext uri="{FF2B5EF4-FFF2-40B4-BE49-F238E27FC236}">
              <a16:creationId xmlns:a16="http://schemas.microsoft.com/office/drawing/2014/main" id="{00000000-0008-0000-0200-0000A1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107</xdr:row>
      <xdr:rowOff>0</xdr:rowOff>
    </xdr:from>
    <xdr:ext cx="0" cy="38100"/>
    <xdr:sp macro="" textlink="">
      <xdr:nvSpPr>
        <xdr:cNvPr id="1442" name="Text Box 768">
          <a:extLst>
            <a:ext uri="{FF2B5EF4-FFF2-40B4-BE49-F238E27FC236}">
              <a16:creationId xmlns:a16="http://schemas.microsoft.com/office/drawing/2014/main" id="{00000000-0008-0000-0200-0000A2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107</xdr:row>
      <xdr:rowOff>0</xdr:rowOff>
    </xdr:from>
    <xdr:ext cx="0" cy="28574"/>
    <xdr:sp macro="" textlink="">
      <xdr:nvSpPr>
        <xdr:cNvPr id="1443" name="Text Box 769">
          <a:extLst>
            <a:ext uri="{FF2B5EF4-FFF2-40B4-BE49-F238E27FC236}">
              <a16:creationId xmlns:a16="http://schemas.microsoft.com/office/drawing/2014/main" id="{00000000-0008-0000-0200-0000A3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107</xdr:row>
      <xdr:rowOff>0</xdr:rowOff>
    </xdr:from>
    <xdr:ext cx="0" cy="38100"/>
    <xdr:sp macro="" textlink="">
      <xdr:nvSpPr>
        <xdr:cNvPr id="1444" name="Text Box 770">
          <a:extLst>
            <a:ext uri="{FF2B5EF4-FFF2-40B4-BE49-F238E27FC236}">
              <a16:creationId xmlns:a16="http://schemas.microsoft.com/office/drawing/2014/main" id="{00000000-0008-0000-0200-0000A4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107</xdr:row>
      <xdr:rowOff>0</xdr:rowOff>
    </xdr:from>
    <xdr:ext cx="0" cy="38100"/>
    <xdr:sp macro="" textlink="">
      <xdr:nvSpPr>
        <xdr:cNvPr id="1445" name="Text Box 771">
          <a:extLst>
            <a:ext uri="{FF2B5EF4-FFF2-40B4-BE49-F238E27FC236}">
              <a16:creationId xmlns:a16="http://schemas.microsoft.com/office/drawing/2014/main" id="{00000000-0008-0000-0200-0000A5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107</xdr:row>
      <xdr:rowOff>0</xdr:rowOff>
    </xdr:from>
    <xdr:ext cx="0" cy="28575"/>
    <xdr:sp macro="" textlink="">
      <xdr:nvSpPr>
        <xdr:cNvPr id="1446" name="Text Box 772">
          <a:extLst>
            <a:ext uri="{FF2B5EF4-FFF2-40B4-BE49-F238E27FC236}">
              <a16:creationId xmlns:a16="http://schemas.microsoft.com/office/drawing/2014/main" id="{00000000-0008-0000-0200-0000A6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107</xdr:row>
      <xdr:rowOff>0</xdr:rowOff>
    </xdr:from>
    <xdr:ext cx="0" cy="38100"/>
    <xdr:sp macro="" textlink="">
      <xdr:nvSpPr>
        <xdr:cNvPr id="1447" name="Text Box 773">
          <a:extLst>
            <a:ext uri="{FF2B5EF4-FFF2-40B4-BE49-F238E27FC236}">
              <a16:creationId xmlns:a16="http://schemas.microsoft.com/office/drawing/2014/main" id="{00000000-0008-0000-0200-0000A7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107</xdr:row>
      <xdr:rowOff>0</xdr:rowOff>
    </xdr:from>
    <xdr:ext cx="0" cy="38100"/>
    <xdr:sp macro="" textlink="">
      <xdr:nvSpPr>
        <xdr:cNvPr id="1448" name="Text Box 774">
          <a:extLst>
            <a:ext uri="{FF2B5EF4-FFF2-40B4-BE49-F238E27FC236}">
              <a16:creationId xmlns:a16="http://schemas.microsoft.com/office/drawing/2014/main" id="{00000000-0008-0000-0200-0000A8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107</xdr:row>
      <xdr:rowOff>0</xdr:rowOff>
    </xdr:from>
    <xdr:ext cx="0" cy="28575"/>
    <xdr:sp macro="" textlink="">
      <xdr:nvSpPr>
        <xdr:cNvPr id="1449" name="Text Box 775">
          <a:extLst>
            <a:ext uri="{FF2B5EF4-FFF2-40B4-BE49-F238E27FC236}">
              <a16:creationId xmlns:a16="http://schemas.microsoft.com/office/drawing/2014/main" id="{00000000-0008-0000-0200-0000A9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107</xdr:row>
      <xdr:rowOff>0</xdr:rowOff>
    </xdr:from>
    <xdr:ext cx="0" cy="38100"/>
    <xdr:sp macro="" textlink="">
      <xdr:nvSpPr>
        <xdr:cNvPr id="1450" name="Text Box 776">
          <a:extLst>
            <a:ext uri="{FF2B5EF4-FFF2-40B4-BE49-F238E27FC236}">
              <a16:creationId xmlns:a16="http://schemas.microsoft.com/office/drawing/2014/main" id="{00000000-0008-0000-0200-0000AA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107</xdr:row>
      <xdr:rowOff>0</xdr:rowOff>
    </xdr:from>
    <xdr:ext cx="0" cy="38100"/>
    <xdr:sp macro="" textlink="">
      <xdr:nvSpPr>
        <xdr:cNvPr id="1451" name="Text Box 777">
          <a:extLst>
            <a:ext uri="{FF2B5EF4-FFF2-40B4-BE49-F238E27FC236}">
              <a16:creationId xmlns:a16="http://schemas.microsoft.com/office/drawing/2014/main" id="{00000000-0008-0000-0200-0000AB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107</xdr:row>
      <xdr:rowOff>0</xdr:rowOff>
    </xdr:from>
    <xdr:ext cx="0" cy="28575"/>
    <xdr:sp macro="" textlink="">
      <xdr:nvSpPr>
        <xdr:cNvPr id="1452" name="Text Box 778">
          <a:extLst>
            <a:ext uri="{FF2B5EF4-FFF2-40B4-BE49-F238E27FC236}">
              <a16:creationId xmlns:a16="http://schemas.microsoft.com/office/drawing/2014/main" id="{00000000-0008-0000-0200-0000AC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107</xdr:row>
      <xdr:rowOff>0</xdr:rowOff>
    </xdr:from>
    <xdr:ext cx="0" cy="28575"/>
    <xdr:sp macro="" textlink="">
      <xdr:nvSpPr>
        <xdr:cNvPr id="1453" name="Text Box 779">
          <a:extLst>
            <a:ext uri="{FF2B5EF4-FFF2-40B4-BE49-F238E27FC236}">
              <a16:creationId xmlns:a16="http://schemas.microsoft.com/office/drawing/2014/main" id="{00000000-0008-0000-0200-0000AD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107</xdr:row>
      <xdr:rowOff>0</xdr:rowOff>
    </xdr:from>
    <xdr:ext cx="0" cy="38100"/>
    <xdr:sp macro="" textlink="">
      <xdr:nvSpPr>
        <xdr:cNvPr id="1454" name="Text Box 780">
          <a:extLst>
            <a:ext uri="{FF2B5EF4-FFF2-40B4-BE49-F238E27FC236}">
              <a16:creationId xmlns:a16="http://schemas.microsoft.com/office/drawing/2014/main" id="{00000000-0008-0000-0200-0000AE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107</xdr:row>
      <xdr:rowOff>0</xdr:rowOff>
    </xdr:from>
    <xdr:ext cx="0" cy="38100"/>
    <xdr:sp macro="" textlink="">
      <xdr:nvSpPr>
        <xdr:cNvPr id="1455" name="Text Box 781">
          <a:extLst>
            <a:ext uri="{FF2B5EF4-FFF2-40B4-BE49-F238E27FC236}">
              <a16:creationId xmlns:a16="http://schemas.microsoft.com/office/drawing/2014/main" id="{00000000-0008-0000-0200-0000AF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107</xdr:row>
      <xdr:rowOff>0</xdr:rowOff>
    </xdr:from>
    <xdr:ext cx="0" cy="28575"/>
    <xdr:sp macro="" textlink="">
      <xdr:nvSpPr>
        <xdr:cNvPr id="1456" name="Text Box 782">
          <a:extLst>
            <a:ext uri="{FF2B5EF4-FFF2-40B4-BE49-F238E27FC236}">
              <a16:creationId xmlns:a16="http://schemas.microsoft.com/office/drawing/2014/main" id="{00000000-0008-0000-0200-0000B0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107</xdr:row>
      <xdr:rowOff>0</xdr:rowOff>
    </xdr:from>
    <xdr:ext cx="0" cy="38100"/>
    <xdr:sp macro="" textlink="">
      <xdr:nvSpPr>
        <xdr:cNvPr id="1457" name="Text Box 783">
          <a:extLst>
            <a:ext uri="{FF2B5EF4-FFF2-40B4-BE49-F238E27FC236}">
              <a16:creationId xmlns:a16="http://schemas.microsoft.com/office/drawing/2014/main" id="{00000000-0008-0000-0200-0000B1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107</xdr:row>
      <xdr:rowOff>0</xdr:rowOff>
    </xdr:from>
    <xdr:ext cx="0" cy="38100"/>
    <xdr:sp macro="" textlink="">
      <xdr:nvSpPr>
        <xdr:cNvPr id="1458" name="Text Box 784">
          <a:extLst>
            <a:ext uri="{FF2B5EF4-FFF2-40B4-BE49-F238E27FC236}">
              <a16:creationId xmlns:a16="http://schemas.microsoft.com/office/drawing/2014/main" id="{00000000-0008-0000-0200-0000B2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107</xdr:row>
      <xdr:rowOff>0</xdr:rowOff>
    </xdr:from>
    <xdr:ext cx="0" cy="28575"/>
    <xdr:sp macro="" textlink="">
      <xdr:nvSpPr>
        <xdr:cNvPr id="1459" name="Text Box 785">
          <a:extLst>
            <a:ext uri="{FF2B5EF4-FFF2-40B4-BE49-F238E27FC236}">
              <a16:creationId xmlns:a16="http://schemas.microsoft.com/office/drawing/2014/main" id="{00000000-0008-0000-0200-0000B3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107</xdr:row>
      <xdr:rowOff>0</xdr:rowOff>
    </xdr:from>
    <xdr:ext cx="0" cy="38100"/>
    <xdr:sp macro="" textlink="">
      <xdr:nvSpPr>
        <xdr:cNvPr id="1460" name="Text Box 786">
          <a:extLst>
            <a:ext uri="{FF2B5EF4-FFF2-40B4-BE49-F238E27FC236}">
              <a16:creationId xmlns:a16="http://schemas.microsoft.com/office/drawing/2014/main" id="{00000000-0008-0000-0200-0000B4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107</xdr:row>
      <xdr:rowOff>0</xdr:rowOff>
    </xdr:from>
    <xdr:ext cx="0" cy="38100"/>
    <xdr:sp macro="" textlink="">
      <xdr:nvSpPr>
        <xdr:cNvPr id="1461" name="Text Box 787">
          <a:extLst>
            <a:ext uri="{FF2B5EF4-FFF2-40B4-BE49-F238E27FC236}">
              <a16:creationId xmlns:a16="http://schemas.microsoft.com/office/drawing/2014/main" id="{00000000-0008-0000-0200-0000B5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107</xdr:row>
      <xdr:rowOff>0</xdr:rowOff>
    </xdr:from>
    <xdr:ext cx="0" cy="28575"/>
    <xdr:sp macro="" textlink="">
      <xdr:nvSpPr>
        <xdr:cNvPr id="1462" name="Text Box 788">
          <a:extLst>
            <a:ext uri="{FF2B5EF4-FFF2-40B4-BE49-F238E27FC236}">
              <a16:creationId xmlns:a16="http://schemas.microsoft.com/office/drawing/2014/main" id="{00000000-0008-0000-0200-0000B6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107</xdr:row>
      <xdr:rowOff>0</xdr:rowOff>
    </xdr:from>
    <xdr:ext cx="0" cy="38100"/>
    <xdr:sp macro="" textlink="">
      <xdr:nvSpPr>
        <xdr:cNvPr id="1463" name="Text Box 789">
          <a:extLst>
            <a:ext uri="{FF2B5EF4-FFF2-40B4-BE49-F238E27FC236}">
              <a16:creationId xmlns:a16="http://schemas.microsoft.com/office/drawing/2014/main" id="{00000000-0008-0000-0200-0000B7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107</xdr:row>
      <xdr:rowOff>0</xdr:rowOff>
    </xdr:from>
    <xdr:ext cx="0" cy="38100"/>
    <xdr:sp macro="" textlink="">
      <xdr:nvSpPr>
        <xdr:cNvPr id="1464" name="Text Box 790">
          <a:extLst>
            <a:ext uri="{FF2B5EF4-FFF2-40B4-BE49-F238E27FC236}">
              <a16:creationId xmlns:a16="http://schemas.microsoft.com/office/drawing/2014/main" id="{00000000-0008-0000-0200-0000B8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107</xdr:row>
      <xdr:rowOff>0</xdr:rowOff>
    </xdr:from>
    <xdr:ext cx="0" cy="28575"/>
    <xdr:sp macro="" textlink="">
      <xdr:nvSpPr>
        <xdr:cNvPr id="1465" name="Text Box 791">
          <a:extLst>
            <a:ext uri="{FF2B5EF4-FFF2-40B4-BE49-F238E27FC236}">
              <a16:creationId xmlns:a16="http://schemas.microsoft.com/office/drawing/2014/main" id="{00000000-0008-0000-0200-0000B9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107</xdr:row>
      <xdr:rowOff>0</xdr:rowOff>
    </xdr:from>
    <xdr:ext cx="0" cy="38100"/>
    <xdr:sp macro="" textlink="">
      <xdr:nvSpPr>
        <xdr:cNvPr id="1466" name="Text Box 792">
          <a:extLst>
            <a:ext uri="{FF2B5EF4-FFF2-40B4-BE49-F238E27FC236}">
              <a16:creationId xmlns:a16="http://schemas.microsoft.com/office/drawing/2014/main" id="{00000000-0008-0000-0200-0000BA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107</xdr:row>
      <xdr:rowOff>0</xdr:rowOff>
    </xdr:from>
    <xdr:ext cx="0" cy="38100"/>
    <xdr:sp macro="" textlink="">
      <xdr:nvSpPr>
        <xdr:cNvPr id="1467" name="Text Box 793">
          <a:extLst>
            <a:ext uri="{FF2B5EF4-FFF2-40B4-BE49-F238E27FC236}">
              <a16:creationId xmlns:a16="http://schemas.microsoft.com/office/drawing/2014/main" id="{00000000-0008-0000-0200-0000BB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107</xdr:row>
      <xdr:rowOff>0</xdr:rowOff>
    </xdr:from>
    <xdr:ext cx="0" cy="28575"/>
    <xdr:sp macro="" textlink="">
      <xdr:nvSpPr>
        <xdr:cNvPr id="1468" name="Text Box 794">
          <a:extLst>
            <a:ext uri="{FF2B5EF4-FFF2-40B4-BE49-F238E27FC236}">
              <a16:creationId xmlns:a16="http://schemas.microsoft.com/office/drawing/2014/main" id="{00000000-0008-0000-0200-0000BC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107</xdr:row>
      <xdr:rowOff>0</xdr:rowOff>
    </xdr:from>
    <xdr:ext cx="0" cy="38100"/>
    <xdr:sp macro="" textlink="">
      <xdr:nvSpPr>
        <xdr:cNvPr id="1469" name="Text Box 795">
          <a:extLst>
            <a:ext uri="{FF2B5EF4-FFF2-40B4-BE49-F238E27FC236}">
              <a16:creationId xmlns:a16="http://schemas.microsoft.com/office/drawing/2014/main" id="{00000000-0008-0000-0200-0000BD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107</xdr:row>
      <xdr:rowOff>0</xdr:rowOff>
    </xdr:from>
    <xdr:ext cx="0" cy="38100"/>
    <xdr:sp macro="" textlink="">
      <xdr:nvSpPr>
        <xdr:cNvPr id="1470" name="Text Box 796">
          <a:extLst>
            <a:ext uri="{FF2B5EF4-FFF2-40B4-BE49-F238E27FC236}">
              <a16:creationId xmlns:a16="http://schemas.microsoft.com/office/drawing/2014/main" id="{00000000-0008-0000-0200-0000BE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107</xdr:row>
      <xdr:rowOff>0</xdr:rowOff>
    </xdr:from>
    <xdr:ext cx="0" cy="28575"/>
    <xdr:sp macro="" textlink="">
      <xdr:nvSpPr>
        <xdr:cNvPr id="1471" name="Text Box 797">
          <a:extLst>
            <a:ext uri="{FF2B5EF4-FFF2-40B4-BE49-F238E27FC236}">
              <a16:creationId xmlns:a16="http://schemas.microsoft.com/office/drawing/2014/main" id="{00000000-0008-0000-0200-0000BF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107</xdr:row>
      <xdr:rowOff>0</xdr:rowOff>
    </xdr:from>
    <xdr:ext cx="0" cy="28575"/>
    <xdr:sp macro="" textlink="">
      <xdr:nvSpPr>
        <xdr:cNvPr id="1472" name="Text Box 798">
          <a:extLst>
            <a:ext uri="{FF2B5EF4-FFF2-40B4-BE49-F238E27FC236}">
              <a16:creationId xmlns:a16="http://schemas.microsoft.com/office/drawing/2014/main" id="{00000000-0008-0000-0200-0000C0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107</xdr:row>
      <xdr:rowOff>0</xdr:rowOff>
    </xdr:from>
    <xdr:ext cx="0" cy="38100"/>
    <xdr:sp macro="" textlink="">
      <xdr:nvSpPr>
        <xdr:cNvPr id="1473" name="Text Box 799">
          <a:extLst>
            <a:ext uri="{FF2B5EF4-FFF2-40B4-BE49-F238E27FC236}">
              <a16:creationId xmlns:a16="http://schemas.microsoft.com/office/drawing/2014/main" id="{00000000-0008-0000-0200-0000C1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107</xdr:row>
      <xdr:rowOff>0</xdr:rowOff>
    </xdr:from>
    <xdr:ext cx="0" cy="38100"/>
    <xdr:sp macro="" textlink="">
      <xdr:nvSpPr>
        <xdr:cNvPr id="1474" name="Text Box 800">
          <a:extLst>
            <a:ext uri="{FF2B5EF4-FFF2-40B4-BE49-F238E27FC236}">
              <a16:creationId xmlns:a16="http://schemas.microsoft.com/office/drawing/2014/main" id="{00000000-0008-0000-0200-0000C2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107</xdr:row>
      <xdr:rowOff>0</xdr:rowOff>
    </xdr:from>
    <xdr:ext cx="0" cy="28575"/>
    <xdr:sp macro="" textlink="">
      <xdr:nvSpPr>
        <xdr:cNvPr id="1475" name="Text Box 801">
          <a:extLst>
            <a:ext uri="{FF2B5EF4-FFF2-40B4-BE49-F238E27FC236}">
              <a16:creationId xmlns:a16="http://schemas.microsoft.com/office/drawing/2014/main" id="{00000000-0008-0000-0200-0000C3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107</xdr:row>
      <xdr:rowOff>0</xdr:rowOff>
    </xdr:from>
    <xdr:ext cx="0" cy="38100"/>
    <xdr:sp macro="" textlink="">
      <xdr:nvSpPr>
        <xdr:cNvPr id="1476" name="Text Box 802">
          <a:extLst>
            <a:ext uri="{FF2B5EF4-FFF2-40B4-BE49-F238E27FC236}">
              <a16:creationId xmlns:a16="http://schemas.microsoft.com/office/drawing/2014/main" id="{00000000-0008-0000-0200-0000C4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107</xdr:row>
      <xdr:rowOff>0</xdr:rowOff>
    </xdr:from>
    <xdr:ext cx="0" cy="38100"/>
    <xdr:sp macro="" textlink="">
      <xdr:nvSpPr>
        <xdr:cNvPr id="1477" name="Text Box 803">
          <a:extLst>
            <a:ext uri="{FF2B5EF4-FFF2-40B4-BE49-F238E27FC236}">
              <a16:creationId xmlns:a16="http://schemas.microsoft.com/office/drawing/2014/main" id="{00000000-0008-0000-0200-0000C5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107</xdr:row>
      <xdr:rowOff>0</xdr:rowOff>
    </xdr:from>
    <xdr:ext cx="0" cy="28575"/>
    <xdr:sp macro="" textlink="">
      <xdr:nvSpPr>
        <xdr:cNvPr id="1478" name="Text Box 804">
          <a:extLst>
            <a:ext uri="{FF2B5EF4-FFF2-40B4-BE49-F238E27FC236}">
              <a16:creationId xmlns:a16="http://schemas.microsoft.com/office/drawing/2014/main" id="{00000000-0008-0000-0200-0000C6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107</xdr:row>
      <xdr:rowOff>0</xdr:rowOff>
    </xdr:from>
    <xdr:ext cx="0" cy="38100"/>
    <xdr:sp macro="" textlink="">
      <xdr:nvSpPr>
        <xdr:cNvPr id="1479" name="Text Box 805">
          <a:extLst>
            <a:ext uri="{FF2B5EF4-FFF2-40B4-BE49-F238E27FC236}">
              <a16:creationId xmlns:a16="http://schemas.microsoft.com/office/drawing/2014/main" id="{00000000-0008-0000-0200-0000C7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107</xdr:row>
      <xdr:rowOff>0</xdr:rowOff>
    </xdr:from>
    <xdr:ext cx="0" cy="38100"/>
    <xdr:sp macro="" textlink="">
      <xdr:nvSpPr>
        <xdr:cNvPr id="1480" name="Text Box 806">
          <a:extLst>
            <a:ext uri="{FF2B5EF4-FFF2-40B4-BE49-F238E27FC236}">
              <a16:creationId xmlns:a16="http://schemas.microsoft.com/office/drawing/2014/main" id="{00000000-0008-0000-0200-0000C8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107</xdr:row>
      <xdr:rowOff>0</xdr:rowOff>
    </xdr:from>
    <xdr:ext cx="0" cy="28575"/>
    <xdr:sp macro="" textlink="">
      <xdr:nvSpPr>
        <xdr:cNvPr id="1481" name="Text Box 807">
          <a:extLst>
            <a:ext uri="{FF2B5EF4-FFF2-40B4-BE49-F238E27FC236}">
              <a16:creationId xmlns:a16="http://schemas.microsoft.com/office/drawing/2014/main" id="{00000000-0008-0000-0200-0000C9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107</xdr:row>
      <xdr:rowOff>0</xdr:rowOff>
    </xdr:from>
    <xdr:ext cx="0" cy="38100"/>
    <xdr:sp macro="" textlink="">
      <xdr:nvSpPr>
        <xdr:cNvPr id="1482" name="Text Box 808">
          <a:extLst>
            <a:ext uri="{FF2B5EF4-FFF2-40B4-BE49-F238E27FC236}">
              <a16:creationId xmlns:a16="http://schemas.microsoft.com/office/drawing/2014/main" id="{00000000-0008-0000-0200-0000CA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107</xdr:row>
      <xdr:rowOff>0</xdr:rowOff>
    </xdr:from>
    <xdr:ext cx="0" cy="38100"/>
    <xdr:sp macro="" textlink="">
      <xdr:nvSpPr>
        <xdr:cNvPr id="1483" name="Text Box 809">
          <a:extLst>
            <a:ext uri="{FF2B5EF4-FFF2-40B4-BE49-F238E27FC236}">
              <a16:creationId xmlns:a16="http://schemas.microsoft.com/office/drawing/2014/main" id="{00000000-0008-0000-0200-0000CB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107</xdr:row>
      <xdr:rowOff>0</xdr:rowOff>
    </xdr:from>
    <xdr:ext cx="0" cy="28574"/>
    <xdr:sp macro="" textlink="">
      <xdr:nvSpPr>
        <xdr:cNvPr id="1484" name="Text Box 810">
          <a:extLst>
            <a:ext uri="{FF2B5EF4-FFF2-40B4-BE49-F238E27FC236}">
              <a16:creationId xmlns:a16="http://schemas.microsoft.com/office/drawing/2014/main" id="{00000000-0008-0000-0200-0000CC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107</xdr:row>
      <xdr:rowOff>0</xdr:rowOff>
    </xdr:from>
    <xdr:ext cx="0" cy="38100"/>
    <xdr:sp macro="" textlink="">
      <xdr:nvSpPr>
        <xdr:cNvPr id="1485" name="Text Box 811">
          <a:extLst>
            <a:ext uri="{FF2B5EF4-FFF2-40B4-BE49-F238E27FC236}">
              <a16:creationId xmlns:a16="http://schemas.microsoft.com/office/drawing/2014/main" id="{00000000-0008-0000-0200-0000CD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107</xdr:row>
      <xdr:rowOff>0</xdr:rowOff>
    </xdr:from>
    <xdr:ext cx="0" cy="38100"/>
    <xdr:sp macro="" textlink="">
      <xdr:nvSpPr>
        <xdr:cNvPr id="1486" name="Text Box 812">
          <a:extLst>
            <a:ext uri="{FF2B5EF4-FFF2-40B4-BE49-F238E27FC236}">
              <a16:creationId xmlns:a16="http://schemas.microsoft.com/office/drawing/2014/main" id="{00000000-0008-0000-0200-0000CE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107</xdr:row>
      <xdr:rowOff>0</xdr:rowOff>
    </xdr:from>
    <xdr:ext cx="0" cy="28574"/>
    <xdr:sp macro="" textlink="">
      <xdr:nvSpPr>
        <xdr:cNvPr id="1487" name="Text Box 813">
          <a:extLst>
            <a:ext uri="{FF2B5EF4-FFF2-40B4-BE49-F238E27FC236}">
              <a16:creationId xmlns:a16="http://schemas.microsoft.com/office/drawing/2014/main" id="{00000000-0008-0000-0200-0000CF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107</xdr:row>
      <xdr:rowOff>0</xdr:rowOff>
    </xdr:from>
    <xdr:ext cx="0" cy="38100"/>
    <xdr:sp macro="" textlink="">
      <xdr:nvSpPr>
        <xdr:cNvPr id="1488" name="Text Box 814">
          <a:extLst>
            <a:ext uri="{FF2B5EF4-FFF2-40B4-BE49-F238E27FC236}">
              <a16:creationId xmlns:a16="http://schemas.microsoft.com/office/drawing/2014/main" id="{00000000-0008-0000-0200-0000D0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107</xdr:row>
      <xdr:rowOff>0</xdr:rowOff>
    </xdr:from>
    <xdr:ext cx="0" cy="38100"/>
    <xdr:sp macro="" textlink="">
      <xdr:nvSpPr>
        <xdr:cNvPr id="1489" name="Text Box 815">
          <a:extLst>
            <a:ext uri="{FF2B5EF4-FFF2-40B4-BE49-F238E27FC236}">
              <a16:creationId xmlns:a16="http://schemas.microsoft.com/office/drawing/2014/main" id="{00000000-0008-0000-0200-0000D1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107</xdr:row>
      <xdr:rowOff>0</xdr:rowOff>
    </xdr:from>
    <xdr:ext cx="0" cy="28574"/>
    <xdr:sp macro="" textlink="">
      <xdr:nvSpPr>
        <xdr:cNvPr id="1490" name="Text Box 816">
          <a:extLst>
            <a:ext uri="{FF2B5EF4-FFF2-40B4-BE49-F238E27FC236}">
              <a16:creationId xmlns:a16="http://schemas.microsoft.com/office/drawing/2014/main" id="{00000000-0008-0000-0200-0000D2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107</xdr:row>
      <xdr:rowOff>0</xdr:rowOff>
    </xdr:from>
    <xdr:ext cx="0" cy="28574"/>
    <xdr:sp macro="" textlink="">
      <xdr:nvSpPr>
        <xdr:cNvPr id="1491" name="Text Box 817">
          <a:extLst>
            <a:ext uri="{FF2B5EF4-FFF2-40B4-BE49-F238E27FC236}">
              <a16:creationId xmlns:a16="http://schemas.microsoft.com/office/drawing/2014/main" id="{00000000-0008-0000-0200-0000D3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107</xdr:row>
      <xdr:rowOff>0</xdr:rowOff>
    </xdr:from>
    <xdr:ext cx="0" cy="38100"/>
    <xdr:sp macro="" textlink="">
      <xdr:nvSpPr>
        <xdr:cNvPr id="1492" name="Text Box 818">
          <a:extLst>
            <a:ext uri="{FF2B5EF4-FFF2-40B4-BE49-F238E27FC236}">
              <a16:creationId xmlns:a16="http://schemas.microsoft.com/office/drawing/2014/main" id="{00000000-0008-0000-0200-0000D4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107</xdr:row>
      <xdr:rowOff>0</xdr:rowOff>
    </xdr:from>
    <xdr:ext cx="0" cy="38100"/>
    <xdr:sp macro="" textlink="">
      <xdr:nvSpPr>
        <xdr:cNvPr id="1493" name="Text Box 819">
          <a:extLst>
            <a:ext uri="{FF2B5EF4-FFF2-40B4-BE49-F238E27FC236}">
              <a16:creationId xmlns:a16="http://schemas.microsoft.com/office/drawing/2014/main" id="{00000000-0008-0000-0200-0000D5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107</xdr:row>
      <xdr:rowOff>0</xdr:rowOff>
    </xdr:from>
    <xdr:ext cx="0" cy="28574"/>
    <xdr:sp macro="" textlink="">
      <xdr:nvSpPr>
        <xdr:cNvPr id="1494" name="Text Box 820">
          <a:extLst>
            <a:ext uri="{FF2B5EF4-FFF2-40B4-BE49-F238E27FC236}">
              <a16:creationId xmlns:a16="http://schemas.microsoft.com/office/drawing/2014/main" id="{00000000-0008-0000-0200-0000D6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107</xdr:row>
      <xdr:rowOff>0</xdr:rowOff>
    </xdr:from>
    <xdr:ext cx="0" cy="38100"/>
    <xdr:sp macro="" textlink="">
      <xdr:nvSpPr>
        <xdr:cNvPr id="1495" name="Text Box 821">
          <a:extLst>
            <a:ext uri="{FF2B5EF4-FFF2-40B4-BE49-F238E27FC236}">
              <a16:creationId xmlns:a16="http://schemas.microsoft.com/office/drawing/2014/main" id="{00000000-0008-0000-0200-0000D7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107</xdr:row>
      <xdr:rowOff>0</xdr:rowOff>
    </xdr:from>
    <xdr:ext cx="0" cy="38100"/>
    <xdr:sp macro="" textlink="">
      <xdr:nvSpPr>
        <xdr:cNvPr id="1496" name="Text Box 822">
          <a:extLst>
            <a:ext uri="{FF2B5EF4-FFF2-40B4-BE49-F238E27FC236}">
              <a16:creationId xmlns:a16="http://schemas.microsoft.com/office/drawing/2014/main" id="{00000000-0008-0000-0200-0000D8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107</xdr:row>
      <xdr:rowOff>0</xdr:rowOff>
    </xdr:from>
    <xdr:ext cx="0" cy="28574"/>
    <xdr:sp macro="" textlink="">
      <xdr:nvSpPr>
        <xdr:cNvPr id="1497" name="Text Box 823">
          <a:extLst>
            <a:ext uri="{FF2B5EF4-FFF2-40B4-BE49-F238E27FC236}">
              <a16:creationId xmlns:a16="http://schemas.microsoft.com/office/drawing/2014/main" id="{00000000-0008-0000-0200-0000D9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107</xdr:row>
      <xdr:rowOff>0</xdr:rowOff>
    </xdr:from>
    <xdr:ext cx="0" cy="38100"/>
    <xdr:sp macro="" textlink="">
      <xdr:nvSpPr>
        <xdr:cNvPr id="1498" name="Text Box 824">
          <a:extLst>
            <a:ext uri="{FF2B5EF4-FFF2-40B4-BE49-F238E27FC236}">
              <a16:creationId xmlns:a16="http://schemas.microsoft.com/office/drawing/2014/main" id="{00000000-0008-0000-0200-0000DA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107</xdr:row>
      <xdr:rowOff>0</xdr:rowOff>
    </xdr:from>
    <xdr:ext cx="0" cy="38100"/>
    <xdr:sp macro="" textlink="">
      <xdr:nvSpPr>
        <xdr:cNvPr id="1499" name="Text Box 825">
          <a:extLst>
            <a:ext uri="{FF2B5EF4-FFF2-40B4-BE49-F238E27FC236}">
              <a16:creationId xmlns:a16="http://schemas.microsoft.com/office/drawing/2014/main" id="{00000000-0008-0000-0200-0000DB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107</xdr:row>
      <xdr:rowOff>0</xdr:rowOff>
    </xdr:from>
    <xdr:ext cx="0" cy="28574"/>
    <xdr:sp macro="" textlink="">
      <xdr:nvSpPr>
        <xdr:cNvPr id="1500" name="Text Box 826">
          <a:extLst>
            <a:ext uri="{FF2B5EF4-FFF2-40B4-BE49-F238E27FC236}">
              <a16:creationId xmlns:a16="http://schemas.microsoft.com/office/drawing/2014/main" id="{00000000-0008-0000-0200-0000DC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107</xdr:row>
      <xdr:rowOff>0</xdr:rowOff>
    </xdr:from>
    <xdr:ext cx="0" cy="38100"/>
    <xdr:sp macro="" textlink="">
      <xdr:nvSpPr>
        <xdr:cNvPr id="1501" name="Text Box 827">
          <a:extLst>
            <a:ext uri="{FF2B5EF4-FFF2-40B4-BE49-F238E27FC236}">
              <a16:creationId xmlns:a16="http://schemas.microsoft.com/office/drawing/2014/main" id="{00000000-0008-0000-0200-0000DD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107</xdr:row>
      <xdr:rowOff>0</xdr:rowOff>
    </xdr:from>
    <xdr:ext cx="0" cy="38100"/>
    <xdr:sp macro="" textlink="">
      <xdr:nvSpPr>
        <xdr:cNvPr id="1502" name="Text Box 828">
          <a:extLst>
            <a:ext uri="{FF2B5EF4-FFF2-40B4-BE49-F238E27FC236}">
              <a16:creationId xmlns:a16="http://schemas.microsoft.com/office/drawing/2014/main" id="{00000000-0008-0000-0200-0000DE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107</xdr:row>
      <xdr:rowOff>0</xdr:rowOff>
    </xdr:from>
    <xdr:ext cx="0" cy="28575"/>
    <xdr:sp macro="" textlink="">
      <xdr:nvSpPr>
        <xdr:cNvPr id="1503" name="Text Box 829">
          <a:extLst>
            <a:ext uri="{FF2B5EF4-FFF2-40B4-BE49-F238E27FC236}">
              <a16:creationId xmlns:a16="http://schemas.microsoft.com/office/drawing/2014/main" id="{00000000-0008-0000-0200-0000DF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107</xdr:row>
      <xdr:rowOff>0</xdr:rowOff>
    </xdr:from>
    <xdr:ext cx="0" cy="38100"/>
    <xdr:sp macro="" textlink="">
      <xdr:nvSpPr>
        <xdr:cNvPr id="1504" name="Text Box 830">
          <a:extLst>
            <a:ext uri="{FF2B5EF4-FFF2-40B4-BE49-F238E27FC236}">
              <a16:creationId xmlns:a16="http://schemas.microsoft.com/office/drawing/2014/main" id="{00000000-0008-0000-0200-0000E0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107</xdr:row>
      <xdr:rowOff>0</xdr:rowOff>
    </xdr:from>
    <xdr:ext cx="0" cy="38100"/>
    <xdr:sp macro="" textlink="">
      <xdr:nvSpPr>
        <xdr:cNvPr id="1505" name="Text Box 831">
          <a:extLst>
            <a:ext uri="{FF2B5EF4-FFF2-40B4-BE49-F238E27FC236}">
              <a16:creationId xmlns:a16="http://schemas.microsoft.com/office/drawing/2014/main" id="{00000000-0008-0000-0200-0000E1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107</xdr:row>
      <xdr:rowOff>0</xdr:rowOff>
    </xdr:from>
    <xdr:ext cx="0" cy="28575"/>
    <xdr:sp macro="" textlink="">
      <xdr:nvSpPr>
        <xdr:cNvPr id="1506" name="Text Box 832">
          <a:extLst>
            <a:ext uri="{FF2B5EF4-FFF2-40B4-BE49-F238E27FC236}">
              <a16:creationId xmlns:a16="http://schemas.microsoft.com/office/drawing/2014/main" id="{00000000-0008-0000-0200-0000E2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107</xdr:row>
      <xdr:rowOff>0</xdr:rowOff>
    </xdr:from>
    <xdr:ext cx="0" cy="38100"/>
    <xdr:sp macro="" textlink="">
      <xdr:nvSpPr>
        <xdr:cNvPr id="1507" name="Text Box 833">
          <a:extLst>
            <a:ext uri="{FF2B5EF4-FFF2-40B4-BE49-F238E27FC236}">
              <a16:creationId xmlns:a16="http://schemas.microsoft.com/office/drawing/2014/main" id="{00000000-0008-0000-0200-0000E3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107</xdr:row>
      <xdr:rowOff>0</xdr:rowOff>
    </xdr:from>
    <xdr:ext cx="0" cy="38100"/>
    <xdr:sp macro="" textlink="">
      <xdr:nvSpPr>
        <xdr:cNvPr id="1508" name="Text Box 834">
          <a:extLst>
            <a:ext uri="{FF2B5EF4-FFF2-40B4-BE49-F238E27FC236}">
              <a16:creationId xmlns:a16="http://schemas.microsoft.com/office/drawing/2014/main" id="{00000000-0008-0000-0200-0000E4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107</xdr:row>
      <xdr:rowOff>0</xdr:rowOff>
    </xdr:from>
    <xdr:ext cx="0" cy="28575"/>
    <xdr:sp macro="" textlink="">
      <xdr:nvSpPr>
        <xdr:cNvPr id="1509" name="Text Box 835">
          <a:extLst>
            <a:ext uri="{FF2B5EF4-FFF2-40B4-BE49-F238E27FC236}">
              <a16:creationId xmlns:a16="http://schemas.microsoft.com/office/drawing/2014/main" id="{00000000-0008-0000-0200-0000E5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107</xdr:row>
      <xdr:rowOff>0</xdr:rowOff>
    </xdr:from>
    <xdr:ext cx="0" cy="28575"/>
    <xdr:sp macro="" textlink="">
      <xdr:nvSpPr>
        <xdr:cNvPr id="1510" name="Text Box 836">
          <a:extLst>
            <a:ext uri="{FF2B5EF4-FFF2-40B4-BE49-F238E27FC236}">
              <a16:creationId xmlns:a16="http://schemas.microsoft.com/office/drawing/2014/main" id="{00000000-0008-0000-0200-0000E6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107</xdr:row>
      <xdr:rowOff>0</xdr:rowOff>
    </xdr:from>
    <xdr:ext cx="0" cy="38100"/>
    <xdr:sp macro="" textlink="">
      <xdr:nvSpPr>
        <xdr:cNvPr id="1511" name="Text Box 837">
          <a:extLst>
            <a:ext uri="{FF2B5EF4-FFF2-40B4-BE49-F238E27FC236}">
              <a16:creationId xmlns:a16="http://schemas.microsoft.com/office/drawing/2014/main" id="{00000000-0008-0000-0200-0000E7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107</xdr:row>
      <xdr:rowOff>0</xdr:rowOff>
    </xdr:from>
    <xdr:ext cx="0" cy="38100"/>
    <xdr:sp macro="" textlink="">
      <xdr:nvSpPr>
        <xdr:cNvPr id="1512" name="Text Box 838">
          <a:extLst>
            <a:ext uri="{FF2B5EF4-FFF2-40B4-BE49-F238E27FC236}">
              <a16:creationId xmlns:a16="http://schemas.microsoft.com/office/drawing/2014/main" id="{00000000-0008-0000-0200-0000E8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107</xdr:row>
      <xdr:rowOff>0</xdr:rowOff>
    </xdr:from>
    <xdr:ext cx="0" cy="28575"/>
    <xdr:sp macro="" textlink="">
      <xdr:nvSpPr>
        <xdr:cNvPr id="1513" name="Text Box 839">
          <a:extLst>
            <a:ext uri="{FF2B5EF4-FFF2-40B4-BE49-F238E27FC236}">
              <a16:creationId xmlns:a16="http://schemas.microsoft.com/office/drawing/2014/main" id="{00000000-0008-0000-0200-0000E9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107</xdr:row>
      <xdr:rowOff>0</xdr:rowOff>
    </xdr:from>
    <xdr:ext cx="0" cy="38100"/>
    <xdr:sp macro="" textlink="">
      <xdr:nvSpPr>
        <xdr:cNvPr id="1514" name="Text Box 840">
          <a:extLst>
            <a:ext uri="{FF2B5EF4-FFF2-40B4-BE49-F238E27FC236}">
              <a16:creationId xmlns:a16="http://schemas.microsoft.com/office/drawing/2014/main" id="{00000000-0008-0000-0200-0000EA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107</xdr:row>
      <xdr:rowOff>0</xdr:rowOff>
    </xdr:from>
    <xdr:ext cx="0" cy="38100"/>
    <xdr:sp macro="" textlink="">
      <xdr:nvSpPr>
        <xdr:cNvPr id="1515" name="Text Box 841">
          <a:extLst>
            <a:ext uri="{FF2B5EF4-FFF2-40B4-BE49-F238E27FC236}">
              <a16:creationId xmlns:a16="http://schemas.microsoft.com/office/drawing/2014/main" id="{00000000-0008-0000-0200-0000EB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107</xdr:row>
      <xdr:rowOff>0</xdr:rowOff>
    </xdr:from>
    <xdr:ext cx="0" cy="28575"/>
    <xdr:sp macro="" textlink="">
      <xdr:nvSpPr>
        <xdr:cNvPr id="1516" name="Text Box 842">
          <a:extLst>
            <a:ext uri="{FF2B5EF4-FFF2-40B4-BE49-F238E27FC236}">
              <a16:creationId xmlns:a16="http://schemas.microsoft.com/office/drawing/2014/main" id="{00000000-0008-0000-0200-0000EC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107</xdr:row>
      <xdr:rowOff>0</xdr:rowOff>
    </xdr:from>
    <xdr:ext cx="0" cy="38100"/>
    <xdr:sp macro="" textlink="">
      <xdr:nvSpPr>
        <xdr:cNvPr id="1517" name="Text Box 843">
          <a:extLst>
            <a:ext uri="{FF2B5EF4-FFF2-40B4-BE49-F238E27FC236}">
              <a16:creationId xmlns:a16="http://schemas.microsoft.com/office/drawing/2014/main" id="{00000000-0008-0000-0200-0000ED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107</xdr:row>
      <xdr:rowOff>0</xdr:rowOff>
    </xdr:from>
    <xdr:ext cx="0" cy="38100"/>
    <xdr:sp macro="" textlink="">
      <xdr:nvSpPr>
        <xdr:cNvPr id="1518" name="Text Box 844">
          <a:extLst>
            <a:ext uri="{FF2B5EF4-FFF2-40B4-BE49-F238E27FC236}">
              <a16:creationId xmlns:a16="http://schemas.microsoft.com/office/drawing/2014/main" id="{00000000-0008-0000-0200-0000EE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107</xdr:row>
      <xdr:rowOff>0</xdr:rowOff>
    </xdr:from>
    <xdr:ext cx="0" cy="28575"/>
    <xdr:sp macro="" textlink="">
      <xdr:nvSpPr>
        <xdr:cNvPr id="1519" name="Text Box 845">
          <a:extLst>
            <a:ext uri="{FF2B5EF4-FFF2-40B4-BE49-F238E27FC236}">
              <a16:creationId xmlns:a16="http://schemas.microsoft.com/office/drawing/2014/main" id="{00000000-0008-0000-0200-0000EF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107</xdr:row>
      <xdr:rowOff>0</xdr:rowOff>
    </xdr:from>
    <xdr:ext cx="0" cy="38100"/>
    <xdr:sp macro="" textlink="">
      <xdr:nvSpPr>
        <xdr:cNvPr id="1520" name="Text Box 846">
          <a:extLst>
            <a:ext uri="{FF2B5EF4-FFF2-40B4-BE49-F238E27FC236}">
              <a16:creationId xmlns:a16="http://schemas.microsoft.com/office/drawing/2014/main" id="{00000000-0008-0000-0200-0000F0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107</xdr:row>
      <xdr:rowOff>0</xdr:rowOff>
    </xdr:from>
    <xdr:ext cx="0" cy="38100"/>
    <xdr:sp macro="" textlink="">
      <xdr:nvSpPr>
        <xdr:cNvPr id="1521" name="Text Box 847">
          <a:extLst>
            <a:ext uri="{FF2B5EF4-FFF2-40B4-BE49-F238E27FC236}">
              <a16:creationId xmlns:a16="http://schemas.microsoft.com/office/drawing/2014/main" id="{00000000-0008-0000-0200-0000F1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107</xdr:row>
      <xdr:rowOff>0</xdr:rowOff>
    </xdr:from>
    <xdr:ext cx="0" cy="28576"/>
    <xdr:sp macro="" textlink="">
      <xdr:nvSpPr>
        <xdr:cNvPr id="1522" name="Text Box 848">
          <a:extLst>
            <a:ext uri="{FF2B5EF4-FFF2-40B4-BE49-F238E27FC236}">
              <a16:creationId xmlns:a16="http://schemas.microsoft.com/office/drawing/2014/main" id="{00000000-0008-0000-0200-0000F2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107</xdr:row>
      <xdr:rowOff>0</xdr:rowOff>
    </xdr:from>
    <xdr:ext cx="0" cy="38100"/>
    <xdr:sp macro="" textlink="">
      <xdr:nvSpPr>
        <xdr:cNvPr id="1523" name="Text Box 849">
          <a:extLst>
            <a:ext uri="{FF2B5EF4-FFF2-40B4-BE49-F238E27FC236}">
              <a16:creationId xmlns:a16="http://schemas.microsoft.com/office/drawing/2014/main" id="{00000000-0008-0000-0200-0000F3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107</xdr:row>
      <xdr:rowOff>0</xdr:rowOff>
    </xdr:from>
    <xdr:ext cx="0" cy="38100"/>
    <xdr:sp macro="" textlink="">
      <xdr:nvSpPr>
        <xdr:cNvPr id="1524" name="Text Box 850">
          <a:extLst>
            <a:ext uri="{FF2B5EF4-FFF2-40B4-BE49-F238E27FC236}">
              <a16:creationId xmlns:a16="http://schemas.microsoft.com/office/drawing/2014/main" id="{00000000-0008-0000-0200-0000F4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107</xdr:row>
      <xdr:rowOff>0</xdr:rowOff>
    </xdr:from>
    <xdr:ext cx="0" cy="28576"/>
    <xdr:sp macro="" textlink="">
      <xdr:nvSpPr>
        <xdr:cNvPr id="1525" name="Text Box 851">
          <a:extLst>
            <a:ext uri="{FF2B5EF4-FFF2-40B4-BE49-F238E27FC236}">
              <a16:creationId xmlns:a16="http://schemas.microsoft.com/office/drawing/2014/main" id="{00000000-0008-0000-0200-0000F5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107</xdr:row>
      <xdr:rowOff>0</xdr:rowOff>
    </xdr:from>
    <xdr:ext cx="0" cy="38100"/>
    <xdr:sp macro="" textlink="">
      <xdr:nvSpPr>
        <xdr:cNvPr id="1526" name="Text Box 852">
          <a:extLst>
            <a:ext uri="{FF2B5EF4-FFF2-40B4-BE49-F238E27FC236}">
              <a16:creationId xmlns:a16="http://schemas.microsoft.com/office/drawing/2014/main" id="{00000000-0008-0000-0200-0000F6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107</xdr:row>
      <xdr:rowOff>0</xdr:rowOff>
    </xdr:from>
    <xdr:ext cx="0" cy="38100"/>
    <xdr:sp macro="" textlink="">
      <xdr:nvSpPr>
        <xdr:cNvPr id="1527" name="Text Box 853">
          <a:extLst>
            <a:ext uri="{FF2B5EF4-FFF2-40B4-BE49-F238E27FC236}">
              <a16:creationId xmlns:a16="http://schemas.microsoft.com/office/drawing/2014/main" id="{00000000-0008-0000-0200-0000F7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107</xdr:row>
      <xdr:rowOff>0</xdr:rowOff>
    </xdr:from>
    <xdr:ext cx="0" cy="28576"/>
    <xdr:sp macro="" textlink="">
      <xdr:nvSpPr>
        <xdr:cNvPr id="1528" name="Text Box 854">
          <a:extLst>
            <a:ext uri="{FF2B5EF4-FFF2-40B4-BE49-F238E27FC236}">
              <a16:creationId xmlns:a16="http://schemas.microsoft.com/office/drawing/2014/main" id="{00000000-0008-0000-0200-0000F8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107</xdr:row>
      <xdr:rowOff>0</xdr:rowOff>
    </xdr:from>
    <xdr:ext cx="0" cy="28576"/>
    <xdr:sp macro="" textlink="">
      <xdr:nvSpPr>
        <xdr:cNvPr id="1529" name="Text Box 855">
          <a:extLst>
            <a:ext uri="{FF2B5EF4-FFF2-40B4-BE49-F238E27FC236}">
              <a16:creationId xmlns:a16="http://schemas.microsoft.com/office/drawing/2014/main" id="{00000000-0008-0000-0200-0000F9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107</xdr:row>
      <xdr:rowOff>0</xdr:rowOff>
    </xdr:from>
    <xdr:ext cx="0" cy="38100"/>
    <xdr:sp macro="" textlink="">
      <xdr:nvSpPr>
        <xdr:cNvPr id="1530" name="Text Box 856">
          <a:extLst>
            <a:ext uri="{FF2B5EF4-FFF2-40B4-BE49-F238E27FC236}">
              <a16:creationId xmlns:a16="http://schemas.microsoft.com/office/drawing/2014/main" id="{00000000-0008-0000-0200-0000FA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107</xdr:row>
      <xdr:rowOff>0</xdr:rowOff>
    </xdr:from>
    <xdr:ext cx="0" cy="38100"/>
    <xdr:sp macro="" textlink="">
      <xdr:nvSpPr>
        <xdr:cNvPr id="1531" name="Text Box 857">
          <a:extLst>
            <a:ext uri="{FF2B5EF4-FFF2-40B4-BE49-F238E27FC236}">
              <a16:creationId xmlns:a16="http://schemas.microsoft.com/office/drawing/2014/main" id="{00000000-0008-0000-0200-0000FB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107</xdr:row>
      <xdr:rowOff>0</xdr:rowOff>
    </xdr:from>
    <xdr:ext cx="0" cy="28576"/>
    <xdr:sp macro="" textlink="">
      <xdr:nvSpPr>
        <xdr:cNvPr id="1532" name="Text Box 858">
          <a:extLst>
            <a:ext uri="{FF2B5EF4-FFF2-40B4-BE49-F238E27FC236}">
              <a16:creationId xmlns:a16="http://schemas.microsoft.com/office/drawing/2014/main" id="{00000000-0008-0000-0200-0000FC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107</xdr:row>
      <xdr:rowOff>0</xdr:rowOff>
    </xdr:from>
    <xdr:ext cx="0" cy="38100"/>
    <xdr:sp macro="" textlink="">
      <xdr:nvSpPr>
        <xdr:cNvPr id="1533" name="Text Box 859">
          <a:extLst>
            <a:ext uri="{FF2B5EF4-FFF2-40B4-BE49-F238E27FC236}">
              <a16:creationId xmlns:a16="http://schemas.microsoft.com/office/drawing/2014/main" id="{00000000-0008-0000-0200-0000FD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107</xdr:row>
      <xdr:rowOff>0</xdr:rowOff>
    </xdr:from>
    <xdr:ext cx="0" cy="38100"/>
    <xdr:sp macro="" textlink="">
      <xdr:nvSpPr>
        <xdr:cNvPr id="1534" name="Text Box 860">
          <a:extLst>
            <a:ext uri="{FF2B5EF4-FFF2-40B4-BE49-F238E27FC236}">
              <a16:creationId xmlns:a16="http://schemas.microsoft.com/office/drawing/2014/main" id="{00000000-0008-0000-0200-0000FE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107</xdr:row>
      <xdr:rowOff>0</xdr:rowOff>
    </xdr:from>
    <xdr:ext cx="0" cy="28576"/>
    <xdr:sp macro="" textlink="">
      <xdr:nvSpPr>
        <xdr:cNvPr id="1535" name="Text Box 861">
          <a:extLst>
            <a:ext uri="{FF2B5EF4-FFF2-40B4-BE49-F238E27FC236}">
              <a16:creationId xmlns:a16="http://schemas.microsoft.com/office/drawing/2014/main" id="{00000000-0008-0000-0200-0000FF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107</xdr:row>
      <xdr:rowOff>0</xdr:rowOff>
    </xdr:from>
    <xdr:ext cx="0" cy="38100"/>
    <xdr:sp macro="" textlink="">
      <xdr:nvSpPr>
        <xdr:cNvPr id="1536" name="Text Box 862">
          <a:extLst>
            <a:ext uri="{FF2B5EF4-FFF2-40B4-BE49-F238E27FC236}">
              <a16:creationId xmlns:a16="http://schemas.microsoft.com/office/drawing/2014/main" id="{00000000-0008-0000-0200-00000006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107</xdr:row>
      <xdr:rowOff>0</xdr:rowOff>
    </xdr:from>
    <xdr:ext cx="0" cy="38100"/>
    <xdr:sp macro="" textlink="">
      <xdr:nvSpPr>
        <xdr:cNvPr id="1537" name="Text Box 863">
          <a:extLst>
            <a:ext uri="{FF2B5EF4-FFF2-40B4-BE49-F238E27FC236}">
              <a16:creationId xmlns:a16="http://schemas.microsoft.com/office/drawing/2014/main" id="{00000000-0008-0000-0200-00000106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107</xdr:row>
      <xdr:rowOff>0</xdr:rowOff>
    </xdr:from>
    <xdr:ext cx="0" cy="28576"/>
    <xdr:sp macro="" textlink="">
      <xdr:nvSpPr>
        <xdr:cNvPr id="1538" name="Text Box 864">
          <a:extLst>
            <a:ext uri="{FF2B5EF4-FFF2-40B4-BE49-F238E27FC236}">
              <a16:creationId xmlns:a16="http://schemas.microsoft.com/office/drawing/2014/main" id="{00000000-0008-0000-0200-00000206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107</xdr:row>
      <xdr:rowOff>0</xdr:rowOff>
    </xdr:from>
    <xdr:ext cx="0" cy="38100"/>
    <xdr:sp macro="" textlink="">
      <xdr:nvSpPr>
        <xdr:cNvPr id="1539" name="Text Box 865">
          <a:extLst>
            <a:ext uri="{FF2B5EF4-FFF2-40B4-BE49-F238E27FC236}">
              <a16:creationId xmlns:a16="http://schemas.microsoft.com/office/drawing/2014/main" id="{00000000-0008-0000-0200-00000306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107</xdr:row>
      <xdr:rowOff>0</xdr:rowOff>
    </xdr:from>
    <xdr:ext cx="0" cy="38100"/>
    <xdr:sp macro="" textlink="">
      <xdr:nvSpPr>
        <xdr:cNvPr id="1540" name="Text Box 866">
          <a:extLst>
            <a:ext uri="{FF2B5EF4-FFF2-40B4-BE49-F238E27FC236}">
              <a16:creationId xmlns:a16="http://schemas.microsoft.com/office/drawing/2014/main" id="{00000000-0008-0000-0200-00000406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107</xdr:row>
      <xdr:rowOff>0</xdr:rowOff>
    </xdr:from>
    <xdr:ext cx="0" cy="28576"/>
    <xdr:sp macro="" textlink="">
      <xdr:nvSpPr>
        <xdr:cNvPr id="1541" name="Text Box 867">
          <a:extLst>
            <a:ext uri="{FF2B5EF4-FFF2-40B4-BE49-F238E27FC236}">
              <a16:creationId xmlns:a16="http://schemas.microsoft.com/office/drawing/2014/main" id="{00000000-0008-0000-0200-00000506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107</xdr:row>
      <xdr:rowOff>0</xdr:rowOff>
    </xdr:from>
    <xdr:ext cx="0" cy="38100"/>
    <xdr:sp macro="" textlink="">
      <xdr:nvSpPr>
        <xdr:cNvPr id="1542" name="Text Box 868">
          <a:extLst>
            <a:ext uri="{FF2B5EF4-FFF2-40B4-BE49-F238E27FC236}">
              <a16:creationId xmlns:a16="http://schemas.microsoft.com/office/drawing/2014/main" id="{00000000-0008-0000-0200-00000606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107</xdr:row>
      <xdr:rowOff>0</xdr:rowOff>
    </xdr:from>
    <xdr:ext cx="0" cy="38100"/>
    <xdr:sp macro="" textlink="">
      <xdr:nvSpPr>
        <xdr:cNvPr id="1543" name="Text Box 869">
          <a:extLst>
            <a:ext uri="{FF2B5EF4-FFF2-40B4-BE49-F238E27FC236}">
              <a16:creationId xmlns:a16="http://schemas.microsoft.com/office/drawing/2014/main" id="{00000000-0008-0000-0200-00000706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107</xdr:row>
      <xdr:rowOff>0</xdr:rowOff>
    </xdr:from>
    <xdr:ext cx="0" cy="38100"/>
    <xdr:sp macro="" textlink="">
      <xdr:nvSpPr>
        <xdr:cNvPr id="1544" name="Text Box 870">
          <a:extLst>
            <a:ext uri="{FF2B5EF4-FFF2-40B4-BE49-F238E27FC236}">
              <a16:creationId xmlns:a16="http://schemas.microsoft.com/office/drawing/2014/main" id="{00000000-0008-0000-0200-00000806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</xdr:wsDr>
</file>

<file path=xl/theme/theme1.xml><?xml version="1.0" encoding="utf-8"?>
<a:theme xmlns:a="http://schemas.openxmlformats.org/drawingml/2006/main" name="Tema do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D31"/>
  <sheetViews>
    <sheetView showGridLines="0" view="pageBreakPreview" zoomScaleNormal="100" zoomScaleSheetLayoutView="100" zoomScalePageLayoutView="70" workbookViewId="0">
      <selection activeCell="C19" sqref="C19:D19"/>
    </sheetView>
  </sheetViews>
  <sheetFormatPr defaultColWidth="10.7109375" defaultRowHeight="15" customHeight="1" x14ac:dyDescent="0.2"/>
  <cols>
    <col min="1" max="1" width="20.7109375" style="1" customWidth="1"/>
    <col min="2" max="2" width="82.140625" style="1" customWidth="1"/>
    <col min="3" max="3" width="10.7109375" style="1" customWidth="1"/>
    <col min="4" max="4" width="40.7109375" style="1" customWidth="1"/>
    <col min="5" max="16384" width="10.7109375" style="1"/>
  </cols>
  <sheetData>
    <row r="1" spans="1:4" ht="15" customHeight="1" x14ac:dyDescent="0.2">
      <c r="A1" s="277" t="s">
        <v>27</v>
      </c>
      <c r="B1" s="277"/>
      <c r="C1" s="277"/>
      <c r="D1" s="277"/>
    </row>
    <row r="2" spans="1:4" ht="15" customHeight="1" x14ac:dyDescent="0.2">
      <c r="A2" s="278" t="s">
        <v>71</v>
      </c>
      <c r="B2" s="278"/>
      <c r="C2" s="78"/>
      <c r="D2" s="97"/>
    </row>
    <row r="3" spans="1:4" ht="15" customHeight="1" x14ac:dyDescent="0.2">
      <c r="A3" s="278" t="s">
        <v>70</v>
      </c>
      <c r="B3" s="278"/>
      <c r="D3" s="206" t="s">
        <v>257</v>
      </c>
    </row>
    <row r="4" spans="1:4" s="2" customFormat="1" ht="15" customHeight="1" x14ac:dyDescent="0.2">
      <c r="A4" s="279" t="s">
        <v>77</v>
      </c>
      <c r="B4" s="98" t="s">
        <v>135</v>
      </c>
      <c r="C4" s="78"/>
      <c r="D4" s="78"/>
    </row>
    <row r="5" spans="1:4" s="96" customFormat="1" ht="15" customHeight="1" x14ac:dyDescent="0.2">
      <c r="A5" s="280"/>
      <c r="B5" s="99" t="s">
        <v>78</v>
      </c>
      <c r="C5" s="79"/>
      <c r="D5" s="79"/>
    </row>
    <row r="6" spans="1:4" ht="15" customHeight="1" x14ac:dyDescent="0.2">
      <c r="A6" s="285" t="s">
        <v>2</v>
      </c>
      <c r="B6" s="285" t="s">
        <v>16</v>
      </c>
      <c r="C6" s="289" t="s">
        <v>48</v>
      </c>
      <c r="D6" s="287" t="s">
        <v>36</v>
      </c>
    </row>
    <row r="7" spans="1:4" ht="15" customHeight="1" x14ac:dyDescent="0.2">
      <c r="A7" s="286"/>
      <c r="B7" s="286"/>
      <c r="C7" s="285"/>
      <c r="D7" s="288"/>
    </row>
    <row r="8" spans="1:4" ht="15" customHeight="1" x14ac:dyDescent="0.2">
      <c r="A8" s="273" t="s">
        <v>34</v>
      </c>
      <c r="B8" s="274" t="str">
        <f>'Planilha Orçamentária'!D8</f>
        <v>SERVIÇOS PRELIMINARES / CANTEIRO DE OBRAS</v>
      </c>
      <c r="C8" s="275">
        <f>D8/$C$18</f>
        <v>9.8525554830032891E-3</v>
      </c>
      <c r="D8" s="272">
        <f>'Planilha Orçamentária'!H11</f>
        <v>11140.23</v>
      </c>
    </row>
    <row r="9" spans="1:4" ht="15" customHeight="1" x14ac:dyDescent="0.2">
      <c r="A9" s="273"/>
      <c r="B9" s="274"/>
      <c r="C9" s="276"/>
      <c r="D9" s="272"/>
    </row>
    <row r="10" spans="1:4" ht="15" customHeight="1" x14ac:dyDescent="0.2">
      <c r="A10" s="273" t="s">
        <v>33</v>
      </c>
      <c r="B10" s="274" t="str">
        <f>'Planilha Orçamentária'!D13</f>
        <v>ELEVAÇÃO DE POÇO DE VISITA</v>
      </c>
      <c r="C10" s="275">
        <f t="shared" ref="C10" si="0">D10/$C$18</f>
        <v>6.9848842543644872E-3</v>
      </c>
      <c r="D10" s="272">
        <f>'Planilha Orçamentária'!H17</f>
        <v>7897.77</v>
      </c>
    </row>
    <row r="11" spans="1:4" ht="15" customHeight="1" x14ac:dyDescent="0.2">
      <c r="A11" s="273"/>
      <c r="B11" s="274"/>
      <c r="C11" s="276"/>
      <c r="D11" s="272"/>
    </row>
    <row r="12" spans="1:4" ht="15" customHeight="1" x14ac:dyDescent="0.2">
      <c r="A12" s="273" t="s">
        <v>32</v>
      </c>
      <c r="B12" s="274" t="str">
        <f>'Planilha Orçamentária'!D19</f>
        <v>RECAPEAMENTO ASFÁLTICO</v>
      </c>
      <c r="C12" s="275">
        <f t="shared" ref="C12" si="1">D12/$C$18</f>
        <v>0.84717267609878721</v>
      </c>
      <c r="D12" s="272">
        <f>'Planilha Orçamentária'!H32</f>
        <v>957893.46000000008</v>
      </c>
    </row>
    <row r="13" spans="1:4" ht="15" customHeight="1" x14ac:dyDescent="0.2">
      <c r="A13" s="273"/>
      <c r="B13" s="274"/>
      <c r="C13" s="276"/>
      <c r="D13" s="272"/>
    </row>
    <row r="14" spans="1:4" ht="15" customHeight="1" x14ac:dyDescent="0.2">
      <c r="A14" s="273" t="s">
        <v>31</v>
      </c>
      <c r="B14" s="274" t="str">
        <f>'Planilha Orçamentária'!D34</f>
        <v>PAVIMENTAÇÃO ASFÁLTICA - RAMO 2000; 6000 E 7000</v>
      </c>
      <c r="C14" s="275">
        <f t="shared" ref="C14" si="2">D14/$C$18</f>
        <v>0.11702913873807129</v>
      </c>
      <c r="D14" s="272">
        <f>'Planilha Orçamentária'!H47</f>
        <v>132324.20000000001</v>
      </c>
    </row>
    <row r="15" spans="1:4" ht="15" customHeight="1" x14ac:dyDescent="0.2">
      <c r="A15" s="273"/>
      <c r="B15" s="274"/>
      <c r="C15" s="276"/>
      <c r="D15" s="272"/>
    </row>
    <row r="16" spans="1:4" ht="15" customHeight="1" x14ac:dyDescent="0.2">
      <c r="A16" s="273" t="s">
        <v>30</v>
      </c>
      <c r="B16" s="274" t="str">
        <f>'Planilha Orçamentária'!D49</f>
        <v>DRENAGEM</v>
      </c>
      <c r="C16" s="275">
        <f t="shared" ref="C16" si="3">D16/$C$18</f>
        <v>1.8960745425773595E-2</v>
      </c>
      <c r="D16" s="272">
        <f>'Planilha Orçamentária'!H62</f>
        <v>21438.81</v>
      </c>
    </row>
    <row r="17" spans="1:4" ht="15" customHeight="1" x14ac:dyDescent="0.2">
      <c r="A17" s="273"/>
      <c r="B17" s="274"/>
      <c r="C17" s="276"/>
      <c r="D17" s="272"/>
    </row>
    <row r="18" spans="1:4" ht="20.100000000000001" customHeight="1" x14ac:dyDescent="0.2">
      <c r="A18" s="284" t="s">
        <v>25</v>
      </c>
      <c r="B18" s="59" t="s">
        <v>35</v>
      </c>
      <c r="C18" s="281">
        <f>SUM(D8:D17)</f>
        <v>1130694.4700000002</v>
      </c>
      <c r="D18" s="281"/>
    </row>
    <row r="19" spans="1:4" ht="20.100000000000001" customHeight="1" x14ac:dyDescent="0.2">
      <c r="A19" s="284"/>
      <c r="B19" s="59" t="s">
        <v>28</v>
      </c>
      <c r="C19" s="282">
        <v>27375.52</v>
      </c>
      <c r="D19" s="282"/>
    </row>
    <row r="20" spans="1:4" ht="20.100000000000001" customHeight="1" x14ac:dyDescent="0.2">
      <c r="A20" s="284"/>
      <c r="B20" s="59" t="s">
        <v>29</v>
      </c>
      <c r="C20" s="283">
        <f>C18/C19</f>
        <v>41.303123009170243</v>
      </c>
      <c r="D20" s="283"/>
    </row>
    <row r="21" spans="1:4" ht="15" customHeight="1" x14ac:dyDescent="0.2">
      <c r="A21" s="60"/>
      <c r="B21" s="60"/>
      <c r="C21" s="60"/>
      <c r="D21" s="60"/>
    </row>
    <row r="22" spans="1:4" ht="15" customHeight="1" x14ac:dyDescent="0.2">
      <c r="A22" s="60"/>
      <c r="B22" s="60"/>
      <c r="C22" s="60"/>
      <c r="D22" s="60"/>
    </row>
    <row r="23" spans="1:4" ht="15" customHeight="1" x14ac:dyDescent="0.2">
      <c r="A23" s="60"/>
      <c r="B23" s="60"/>
      <c r="C23" s="60"/>
      <c r="D23" s="60"/>
    </row>
    <row r="24" spans="1:4" ht="15" customHeight="1" x14ac:dyDescent="0.2">
      <c r="A24" s="60"/>
      <c r="B24" s="54" t="s">
        <v>133</v>
      </c>
      <c r="C24" s="60"/>
      <c r="D24" s="60"/>
    </row>
    <row r="25" spans="1:4" ht="15" customHeight="1" x14ac:dyDescent="0.2">
      <c r="A25" s="60"/>
      <c r="B25" s="54" t="s">
        <v>136</v>
      </c>
      <c r="C25" s="60"/>
      <c r="D25" s="60"/>
    </row>
    <row r="26" spans="1:4" ht="15" customHeight="1" x14ac:dyDescent="0.2">
      <c r="A26" s="60"/>
      <c r="B26" s="236"/>
      <c r="C26" s="60"/>
      <c r="D26" s="60"/>
    </row>
    <row r="27" spans="1:4" ht="15" customHeight="1" x14ac:dyDescent="0.2">
      <c r="A27" s="60"/>
      <c r="B27" s="236"/>
      <c r="C27" s="60"/>
      <c r="D27" s="60"/>
    </row>
    <row r="28" spans="1:4" ht="15" customHeight="1" x14ac:dyDescent="0.2">
      <c r="A28" s="236"/>
      <c r="B28" s="54" t="s">
        <v>134</v>
      </c>
      <c r="C28" s="236"/>
      <c r="D28" s="236"/>
    </row>
    <row r="29" spans="1:4" ht="15" customHeight="1" x14ac:dyDescent="0.2">
      <c r="A29" s="236"/>
      <c r="B29" s="60" t="s">
        <v>67</v>
      </c>
      <c r="C29" s="236"/>
      <c r="D29" s="236"/>
    </row>
    <row r="30" spans="1:4" ht="15" customHeight="1" x14ac:dyDescent="0.2">
      <c r="A30" s="236"/>
      <c r="B30" s="236"/>
      <c r="C30" s="236"/>
      <c r="D30" s="236"/>
    </row>
    <row r="31" spans="1:4" ht="15" customHeight="1" x14ac:dyDescent="0.2">
      <c r="A31" s="236"/>
      <c r="B31" s="236"/>
      <c r="C31" s="236"/>
      <c r="D31" s="236"/>
    </row>
  </sheetData>
  <mergeCells count="32">
    <mergeCell ref="C18:D18"/>
    <mergeCell ref="C19:D19"/>
    <mergeCell ref="C20:D20"/>
    <mergeCell ref="A18:A20"/>
    <mergeCell ref="A6:A7"/>
    <mergeCell ref="B6:B7"/>
    <mergeCell ref="D6:D7"/>
    <mergeCell ref="C6:C7"/>
    <mergeCell ref="C8:C9"/>
    <mergeCell ref="C10:C11"/>
    <mergeCell ref="C12:C13"/>
    <mergeCell ref="C14:C15"/>
    <mergeCell ref="D8:D9"/>
    <mergeCell ref="D10:D11"/>
    <mergeCell ref="D12:D13"/>
    <mergeCell ref="D14:D15"/>
    <mergeCell ref="D16:D17"/>
    <mergeCell ref="A16:A17"/>
    <mergeCell ref="B16:B17"/>
    <mergeCell ref="C16:C17"/>
    <mergeCell ref="A1:D1"/>
    <mergeCell ref="A3:B3"/>
    <mergeCell ref="A2:B2"/>
    <mergeCell ref="B14:B15"/>
    <mergeCell ref="A8:A9"/>
    <mergeCell ref="B8:B9"/>
    <mergeCell ref="A10:A11"/>
    <mergeCell ref="B10:B11"/>
    <mergeCell ref="A12:A13"/>
    <mergeCell ref="B12:B13"/>
    <mergeCell ref="A14:A15"/>
    <mergeCell ref="A4:A5"/>
  </mergeCells>
  <printOptions horizontalCentered="1" gridLines="1"/>
  <pageMargins left="0.59055118110236227" right="0.59055118110236227" top="0.98425196850393704" bottom="0.59055118110236227" header="0" footer="0"/>
  <pageSetup paperSize="9" scale="85" fitToWidth="0" fitToHeight="0" orientation="landscape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K70"/>
  <sheetViews>
    <sheetView view="pageBreakPreview" zoomScaleNormal="85" zoomScaleSheetLayoutView="100" workbookViewId="0">
      <selection activeCell="G20" sqref="G20"/>
    </sheetView>
  </sheetViews>
  <sheetFormatPr defaultColWidth="10.7109375" defaultRowHeight="15" customHeight="1" x14ac:dyDescent="0.2"/>
  <cols>
    <col min="1" max="1" width="8.7109375" style="6" customWidth="1"/>
    <col min="2" max="2" width="9.7109375" style="20" bestFit="1" customWidth="1"/>
    <col min="3" max="3" width="10.140625" style="6" customWidth="1"/>
    <col min="4" max="4" width="70.7109375" style="12" customWidth="1"/>
    <col min="5" max="5" width="8.140625" style="6" bestFit="1" customWidth="1"/>
    <col min="6" max="6" width="17.140625" style="6" bestFit="1" customWidth="1"/>
    <col min="7" max="7" width="17.140625" style="73" bestFit="1" customWidth="1"/>
    <col min="8" max="8" width="18.5703125" style="13" customWidth="1"/>
    <col min="9" max="9" width="14.7109375" style="6" customWidth="1"/>
    <col min="10" max="16384" width="10.7109375" style="6"/>
  </cols>
  <sheetData>
    <row r="1" spans="1:11" s="4" customFormat="1" ht="15" customHeight="1" x14ac:dyDescent="0.2">
      <c r="A1" s="298" t="s">
        <v>23</v>
      </c>
      <c r="B1" s="298"/>
      <c r="C1" s="298"/>
      <c r="D1" s="298"/>
      <c r="E1" s="298"/>
      <c r="F1" s="298"/>
      <c r="G1" s="291" t="s">
        <v>231</v>
      </c>
      <c r="H1" s="291"/>
    </row>
    <row r="2" spans="1:11" s="4" customFormat="1" ht="15" customHeight="1" x14ac:dyDescent="0.2">
      <c r="A2" s="61" t="s">
        <v>69</v>
      </c>
      <c r="B2" s="252"/>
      <c r="C2" s="61"/>
      <c r="D2" s="61"/>
      <c r="F2" s="228"/>
      <c r="G2" s="64" t="s">
        <v>68</v>
      </c>
      <c r="H2" s="95" t="s">
        <v>154</v>
      </c>
    </row>
    <row r="3" spans="1:11" s="4" customFormat="1" ht="15" customHeight="1" x14ac:dyDescent="0.2">
      <c r="A3" s="209" t="s">
        <v>70</v>
      </c>
      <c r="B3" s="252"/>
      <c r="C3" s="209"/>
      <c r="D3" s="209"/>
      <c r="E3" s="62" t="s">
        <v>1</v>
      </c>
      <c r="F3" s="63">
        <v>0.29630000000000001</v>
      </c>
      <c r="G3" s="82" t="s">
        <v>0</v>
      </c>
      <c r="H3" s="83">
        <v>43374</v>
      </c>
    </row>
    <row r="4" spans="1:11" s="4" customFormat="1" ht="15" customHeight="1" x14ac:dyDescent="0.2">
      <c r="A4" s="299" t="s">
        <v>77</v>
      </c>
      <c r="B4" s="299"/>
      <c r="C4" s="81" t="s">
        <v>137</v>
      </c>
      <c r="D4" s="80"/>
      <c r="E4" s="302" t="s">
        <v>111</v>
      </c>
      <c r="F4" s="302"/>
      <c r="G4" s="301" t="s">
        <v>209</v>
      </c>
      <c r="H4" s="301"/>
    </row>
    <row r="5" spans="1:11" s="4" customFormat="1" ht="15" customHeight="1" x14ac:dyDescent="0.2">
      <c r="A5" s="300"/>
      <c r="B5" s="300"/>
      <c r="C5" s="81" t="s">
        <v>78</v>
      </c>
      <c r="D5" s="80"/>
      <c r="E5" s="303"/>
      <c r="F5" s="303"/>
      <c r="G5" s="290" t="s">
        <v>210</v>
      </c>
      <c r="H5" s="290"/>
      <c r="I5" s="94"/>
      <c r="J5" s="94"/>
    </row>
    <row r="6" spans="1:11" s="5" customFormat="1" ht="15" customHeight="1" x14ac:dyDescent="0.2">
      <c r="A6" s="295" t="s">
        <v>2</v>
      </c>
      <c r="B6" s="295" t="s">
        <v>3</v>
      </c>
      <c r="C6" s="295" t="s">
        <v>4</v>
      </c>
      <c r="D6" s="296" t="s">
        <v>5</v>
      </c>
      <c r="E6" s="297" t="s">
        <v>37</v>
      </c>
      <c r="F6" s="297" t="s">
        <v>14</v>
      </c>
      <c r="G6" s="295" t="s">
        <v>39</v>
      </c>
      <c r="H6" s="295"/>
    </row>
    <row r="7" spans="1:11" s="5" customFormat="1" ht="15" customHeight="1" x14ac:dyDescent="0.2">
      <c r="A7" s="295"/>
      <c r="B7" s="295"/>
      <c r="C7" s="295"/>
      <c r="D7" s="296"/>
      <c r="E7" s="297"/>
      <c r="F7" s="297"/>
      <c r="G7" s="65" t="s">
        <v>38</v>
      </c>
      <c r="H7" s="14" t="s">
        <v>13</v>
      </c>
    </row>
    <row r="8" spans="1:11" s="5" customFormat="1" ht="15" customHeight="1" x14ac:dyDescent="0.2">
      <c r="A8" s="40" t="s">
        <v>34</v>
      </c>
      <c r="B8" s="41"/>
      <c r="C8" s="41"/>
      <c r="D8" s="42" t="s">
        <v>73</v>
      </c>
      <c r="E8" s="41"/>
      <c r="F8" s="41"/>
      <c r="G8" s="66"/>
      <c r="H8" s="43"/>
    </row>
    <row r="9" spans="1:11" s="20" customFormat="1" ht="25.5" x14ac:dyDescent="0.2">
      <c r="A9" s="16" t="s">
        <v>49</v>
      </c>
      <c r="B9" s="17">
        <v>41531</v>
      </c>
      <c r="C9" s="16" t="s">
        <v>142</v>
      </c>
      <c r="D9" s="19" t="s">
        <v>141</v>
      </c>
      <c r="E9" s="16" t="s">
        <v>8</v>
      </c>
      <c r="F9" s="38">
        <v>15</v>
      </c>
      <c r="G9" s="152">
        <v>412.97</v>
      </c>
      <c r="H9" s="75">
        <f>TRUNC(G9*F9,2)</f>
        <v>6194.55</v>
      </c>
    </row>
    <row r="10" spans="1:11" s="114" customFormat="1" ht="12.75" x14ac:dyDescent="0.2">
      <c r="A10" s="16" t="s">
        <v>50</v>
      </c>
      <c r="B10" s="154">
        <v>41500</v>
      </c>
      <c r="C10" s="16" t="s">
        <v>142</v>
      </c>
      <c r="D10" s="155" t="s">
        <v>143</v>
      </c>
      <c r="E10" s="16" t="s">
        <v>8</v>
      </c>
      <c r="F10" s="38">
        <v>18</v>
      </c>
      <c r="G10" s="161">
        <v>274.76</v>
      </c>
      <c r="H10" s="75">
        <f>TRUNC(G10*F10,2)</f>
        <v>4945.68</v>
      </c>
    </row>
    <row r="11" spans="1:11" s="116" customFormat="1" ht="15" customHeight="1" x14ac:dyDescent="0.2">
      <c r="A11" s="37"/>
      <c r="B11" s="37"/>
      <c r="C11" s="37"/>
      <c r="D11" s="18" t="s">
        <v>62</v>
      </c>
      <c r="E11" s="37"/>
      <c r="F11" s="10"/>
      <c r="G11" s="68"/>
      <c r="H11" s="72">
        <f>SUM(H9:H10)</f>
        <v>11140.23</v>
      </c>
    </row>
    <row r="12" spans="1:11" s="7" customFormat="1" ht="15" customHeight="1" x14ac:dyDescent="0.2">
      <c r="A12" s="16"/>
      <c r="B12" s="16"/>
      <c r="C12" s="16"/>
      <c r="D12" s="19"/>
      <c r="E12" s="16"/>
      <c r="F12" s="11"/>
      <c r="G12" s="68"/>
      <c r="H12" s="76"/>
    </row>
    <row r="13" spans="1:11" s="8" customFormat="1" ht="15" customHeight="1" x14ac:dyDescent="0.2">
      <c r="A13" s="40" t="s">
        <v>33</v>
      </c>
      <c r="B13" s="45"/>
      <c r="C13" s="45"/>
      <c r="D13" s="42" t="s">
        <v>79</v>
      </c>
      <c r="E13" s="45"/>
      <c r="F13" s="46"/>
      <c r="G13" s="69"/>
      <c r="H13" s="77"/>
    </row>
    <row r="14" spans="1:11" s="21" customFormat="1" ht="25.5" x14ac:dyDescent="0.2">
      <c r="A14" s="16" t="s">
        <v>51</v>
      </c>
      <c r="B14" s="107">
        <v>2</v>
      </c>
      <c r="C14" s="16" t="s">
        <v>80</v>
      </c>
      <c r="D14" s="19" t="s">
        <v>149</v>
      </c>
      <c r="E14" s="16" t="s">
        <v>7</v>
      </c>
      <c r="F14" s="38">
        <v>1.83</v>
      </c>
      <c r="G14" s="67">
        <v>308.75</v>
      </c>
      <c r="H14" s="75">
        <f>TRUNC(G14*F14,2)</f>
        <v>565.01</v>
      </c>
    </row>
    <row r="15" spans="1:11" s="113" customFormat="1" ht="15" customHeight="1" x14ac:dyDescent="0.2">
      <c r="A15" s="16" t="s">
        <v>108</v>
      </c>
      <c r="B15" s="16">
        <v>73607</v>
      </c>
      <c r="C15" s="16" t="s">
        <v>75</v>
      </c>
      <c r="D15" s="19" t="s">
        <v>81</v>
      </c>
      <c r="E15" s="16" t="s">
        <v>6</v>
      </c>
      <c r="F15" s="38">
        <v>61</v>
      </c>
      <c r="G15" s="67">
        <v>94.08</v>
      </c>
      <c r="H15" s="75">
        <f t="shared" ref="H15:H16" si="0">TRUNC(G15*F15,2)</f>
        <v>5738.88</v>
      </c>
    </row>
    <row r="16" spans="1:11" s="113" customFormat="1" ht="12.75" x14ac:dyDescent="0.2">
      <c r="A16" s="16" t="s">
        <v>109</v>
      </c>
      <c r="B16" s="93" t="s">
        <v>34</v>
      </c>
      <c r="C16" s="16" t="s">
        <v>80</v>
      </c>
      <c r="D16" s="19" t="s">
        <v>83</v>
      </c>
      <c r="E16" s="16" t="s">
        <v>12</v>
      </c>
      <c r="F16" s="38">
        <v>6.56</v>
      </c>
      <c r="G16" s="67">
        <v>242.97</v>
      </c>
      <c r="H16" s="75">
        <f t="shared" si="0"/>
        <v>1593.88</v>
      </c>
      <c r="J16" s="117"/>
      <c r="K16" s="115"/>
    </row>
    <row r="17" spans="1:9" s="116" customFormat="1" ht="15" customHeight="1" x14ac:dyDescent="0.2">
      <c r="A17" s="37"/>
      <c r="B17" s="37"/>
      <c r="C17" s="37"/>
      <c r="D17" s="18" t="s">
        <v>63</v>
      </c>
      <c r="E17" s="37"/>
      <c r="F17" s="10"/>
      <c r="G17" s="68"/>
      <c r="H17" s="72">
        <f>SUM(H14:H16)</f>
        <v>7897.77</v>
      </c>
    </row>
    <row r="18" spans="1:9" ht="15" customHeight="1" x14ac:dyDescent="0.2">
      <c r="A18" s="17"/>
      <c r="B18" s="17"/>
      <c r="C18" s="17"/>
      <c r="D18" s="3"/>
      <c r="E18" s="17"/>
      <c r="F18" s="9"/>
      <c r="G18" s="68"/>
      <c r="H18" s="68"/>
    </row>
    <row r="19" spans="1:9" s="5" customFormat="1" ht="15" customHeight="1" x14ac:dyDescent="0.2">
      <c r="A19" s="40" t="s">
        <v>32</v>
      </c>
      <c r="B19" s="41"/>
      <c r="C19" s="41"/>
      <c r="D19" s="42" t="s">
        <v>72</v>
      </c>
      <c r="E19" s="41"/>
      <c r="F19" s="44" t="s">
        <v>9</v>
      </c>
      <c r="G19" s="69"/>
      <c r="H19" s="74"/>
    </row>
    <row r="20" spans="1:9" s="114" customFormat="1" ht="15" customHeight="1" x14ac:dyDescent="0.2">
      <c r="A20" s="16" t="s">
        <v>52</v>
      </c>
      <c r="B20" s="17" t="s">
        <v>76</v>
      </c>
      <c r="C20" s="17" t="s">
        <v>75</v>
      </c>
      <c r="D20" s="19" t="s">
        <v>74</v>
      </c>
      <c r="E20" s="17" t="s">
        <v>8</v>
      </c>
      <c r="F20" s="38">
        <v>25465.82</v>
      </c>
      <c r="G20" s="67">
        <v>1.81</v>
      </c>
      <c r="H20" s="75">
        <f>TRUNC(G20*F20,2)</f>
        <v>46093.13</v>
      </c>
      <c r="I20" s="268"/>
    </row>
    <row r="21" spans="1:9" s="114" customFormat="1" ht="25.5" x14ac:dyDescent="0.2">
      <c r="A21" s="16" t="s">
        <v>53</v>
      </c>
      <c r="B21" s="39">
        <v>43334</v>
      </c>
      <c r="C21" s="17" t="s">
        <v>142</v>
      </c>
      <c r="D21" s="19" t="s">
        <v>218</v>
      </c>
      <c r="E21" s="17" t="s">
        <v>8</v>
      </c>
      <c r="F21" s="38">
        <v>26739.11</v>
      </c>
      <c r="G21" s="67">
        <v>0.99</v>
      </c>
      <c r="H21" s="75">
        <f t="shared" ref="H21:H31" si="1">TRUNC(G21*F21,2)</f>
        <v>26471.71</v>
      </c>
    </row>
    <row r="22" spans="1:9" s="114" customFormat="1" ht="25.5" x14ac:dyDescent="0.2">
      <c r="A22" s="16" t="s">
        <v>54</v>
      </c>
      <c r="B22" s="17">
        <v>41841</v>
      </c>
      <c r="C22" s="17" t="s">
        <v>142</v>
      </c>
      <c r="D22" s="19" t="s">
        <v>212</v>
      </c>
      <c r="E22" s="16" t="s">
        <v>150</v>
      </c>
      <c r="F22" s="38">
        <v>89.38</v>
      </c>
      <c r="G22" s="67">
        <v>110.31</v>
      </c>
      <c r="H22" s="75">
        <f t="shared" si="1"/>
        <v>9859.5</v>
      </c>
    </row>
    <row r="23" spans="1:9" s="114" customFormat="1" ht="25.5" x14ac:dyDescent="0.2">
      <c r="A23" s="16" t="s">
        <v>110</v>
      </c>
      <c r="B23" s="39">
        <v>40878</v>
      </c>
      <c r="C23" s="16" t="s">
        <v>142</v>
      </c>
      <c r="D23" s="19" t="s">
        <v>213</v>
      </c>
      <c r="E23" s="16" t="s">
        <v>150</v>
      </c>
      <c r="F23" s="38">
        <v>1787.48</v>
      </c>
      <c r="G23" s="67">
        <v>115.04</v>
      </c>
      <c r="H23" s="75">
        <f t="shared" si="1"/>
        <v>205631.69</v>
      </c>
    </row>
    <row r="24" spans="1:9" s="114" customFormat="1" ht="30" customHeight="1" x14ac:dyDescent="0.2">
      <c r="A24" s="16" t="s">
        <v>115</v>
      </c>
      <c r="B24" s="39">
        <v>78472</v>
      </c>
      <c r="C24" s="16" t="s">
        <v>75</v>
      </c>
      <c r="D24" s="19" t="s">
        <v>116</v>
      </c>
      <c r="E24" s="16" t="s">
        <v>8</v>
      </c>
      <c r="F24" s="38">
        <v>25465.82</v>
      </c>
      <c r="G24" s="67">
        <v>0.45</v>
      </c>
      <c r="H24" s="75">
        <f t="shared" si="1"/>
        <v>11459.61</v>
      </c>
    </row>
    <row r="25" spans="1:9" s="114" customFormat="1" ht="12.75" x14ac:dyDescent="0.2">
      <c r="A25" s="16" t="s">
        <v>152</v>
      </c>
      <c r="B25" s="39">
        <v>60006</v>
      </c>
      <c r="C25" s="16" t="s">
        <v>142</v>
      </c>
      <c r="D25" s="19" t="s">
        <v>224</v>
      </c>
      <c r="E25" s="16" t="s">
        <v>150</v>
      </c>
      <c r="F25" s="38">
        <v>1876.8600000000001</v>
      </c>
      <c r="G25" s="67">
        <v>139.58000000000001</v>
      </c>
      <c r="H25" s="75">
        <f t="shared" si="1"/>
        <v>261972.11</v>
      </c>
    </row>
    <row r="26" spans="1:9" s="116" customFormat="1" ht="12.75" x14ac:dyDescent="0.2">
      <c r="A26" s="37" t="s">
        <v>160</v>
      </c>
      <c r="B26" s="37"/>
      <c r="C26" s="37"/>
      <c r="D26" s="240" t="s">
        <v>214</v>
      </c>
      <c r="E26" s="37"/>
      <c r="F26" s="241"/>
      <c r="G26" s="72"/>
      <c r="H26" s="75"/>
    </row>
    <row r="27" spans="1:9" s="114" customFormat="1" ht="12.75" x14ac:dyDescent="0.2">
      <c r="A27" s="16" t="s">
        <v>217</v>
      </c>
      <c r="B27" s="17">
        <v>41360</v>
      </c>
      <c r="C27" s="16" t="s">
        <v>142</v>
      </c>
      <c r="D27" s="215" t="s">
        <v>215</v>
      </c>
      <c r="E27" s="16" t="s">
        <v>150</v>
      </c>
      <c r="F27" s="251">
        <v>93.83</v>
      </c>
      <c r="G27" s="67">
        <v>3016.56</v>
      </c>
      <c r="H27" s="75">
        <f t="shared" si="1"/>
        <v>283043.82</v>
      </c>
    </row>
    <row r="28" spans="1:9" s="114" customFormat="1" ht="12.75" x14ac:dyDescent="0.2">
      <c r="A28" s="16" t="s">
        <v>220</v>
      </c>
      <c r="B28" s="17">
        <v>40975</v>
      </c>
      <c r="C28" s="16" t="s">
        <v>142</v>
      </c>
      <c r="D28" s="215" t="s">
        <v>219</v>
      </c>
      <c r="E28" s="16" t="s">
        <v>150</v>
      </c>
      <c r="F28" s="251">
        <v>10.68</v>
      </c>
      <c r="G28" s="67">
        <v>1942.01</v>
      </c>
      <c r="H28" s="75">
        <f t="shared" si="1"/>
        <v>20740.66</v>
      </c>
    </row>
    <row r="29" spans="1:9" s="114" customFormat="1" ht="12.75" x14ac:dyDescent="0.2">
      <c r="A29" s="16" t="s">
        <v>221</v>
      </c>
      <c r="B29" s="17">
        <v>40972</v>
      </c>
      <c r="C29" s="16" t="s">
        <v>142</v>
      </c>
      <c r="D29" s="215" t="s">
        <v>256</v>
      </c>
      <c r="E29" s="16" t="s">
        <v>48</v>
      </c>
      <c r="F29" s="243">
        <f>SUM(H27:H28)</f>
        <v>303784.48</v>
      </c>
      <c r="G29" s="242">
        <v>0.20930000000000001</v>
      </c>
      <c r="H29" s="75">
        <f t="shared" si="1"/>
        <v>63582.09</v>
      </c>
    </row>
    <row r="30" spans="1:9" s="116" customFormat="1" ht="12.75" x14ac:dyDescent="0.2">
      <c r="A30" s="37" t="s">
        <v>222</v>
      </c>
      <c r="B30" s="37"/>
      <c r="C30" s="37"/>
      <c r="D30" s="240" t="s">
        <v>216</v>
      </c>
      <c r="E30" s="37"/>
      <c r="F30" s="241"/>
      <c r="G30" s="72"/>
      <c r="H30" s="75"/>
    </row>
    <row r="31" spans="1:9" s="114" customFormat="1" ht="25.5" x14ac:dyDescent="0.2">
      <c r="A31" s="16" t="s">
        <v>223</v>
      </c>
      <c r="B31" s="17">
        <v>100849</v>
      </c>
      <c r="C31" s="16" t="s">
        <v>142</v>
      </c>
      <c r="D31" s="244" t="s">
        <v>225</v>
      </c>
      <c r="E31" s="16" t="s">
        <v>150</v>
      </c>
      <c r="F31" s="251">
        <v>104.51</v>
      </c>
      <c r="G31" s="67">
        <v>277.86</v>
      </c>
      <c r="H31" s="75">
        <f t="shared" si="1"/>
        <v>29039.14</v>
      </c>
    </row>
    <row r="32" spans="1:9" s="116" customFormat="1" ht="15" customHeight="1" x14ac:dyDescent="0.2">
      <c r="A32" s="16"/>
      <c r="B32" s="37"/>
      <c r="C32" s="37"/>
      <c r="D32" s="18" t="s">
        <v>64</v>
      </c>
      <c r="E32" s="37"/>
      <c r="F32" s="10"/>
      <c r="G32" s="68"/>
      <c r="H32" s="72">
        <f>SUM(H20:H31)</f>
        <v>957893.46000000008</v>
      </c>
    </row>
    <row r="33" spans="1:8" ht="15" customHeight="1" x14ac:dyDescent="0.2">
      <c r="A33" s="17"/>
      <c r="B33" s="17"/>
      <c r="C33" s="17"/>
      <c r="D33" s="3"/>
      <c r="E33" s="17"/>
      <c r="F33" s="9"/>
      <c r="G33" s="68"/>
      <c r="H33" s="68"/>
    </row>
    <row r="34" spans="1:8" s="5" customFormat="1" ht="15" customHeight="1" x14ac:dyDescent="0.2">
      <c r="A34" s="40" t="s">
        <v>31</v>
      </c>
      <c r="B34" s="41"/>
      <c r="C34" s="41"/>
      <c r="D34" s="42" t="s">
        <v>163</v>
      </c>
      <c r="E34" s="41"/>
      <c r="F34" s="44"/>
      <c r="G34" s="69"/>
      <c r="H34" s="74"/>
    </row>
    <row r="35" spans="1:8" s="113" customFormat="1" ht="15" customHeight="1" x14ac:dyDescent="0.2">
      <c r="A35" s="16" t="s">
        <v>55</v>
      </c>
      <c r="B35" s="16" t="s">
        <v>140</v>
      </c>
      <c r="C35" s="16" t="s">
        <v>75</v>
      </c>
      <c r="D35" s="92" t="s">
        <v>74</v>
      </c>
      <c r="E35" s="16" t="s">
        <v>8</v>
      </c>
      <c r="F35" s="38">
        <v>1909.7</v>
      </c>
      <c r="G35" s="67">
        <v>1.81</v>
      </c>
      <c r="H35" s="67">
        <f>TRUNC(F35*G35,2)</f>
        <v>3456.55</v>
      </c>
    </row>
    <row r="36" spans="1:8" s="113" customFormat="1" ht="25.5" x14ac:dyDescent="0.2">
      <c r="A36" s="16" t="s">
        <v>56</v>
      </c>
      <c r="B36" s="39">
        <v>43334</v>
      </c>
      <c r="C36" s="17" t="s">
        <v>142</v>
      </c>
      <c r="D36" s="19" t="s">
        <v>218</v>
      </c>
      <c r="E36" s="17" t="s">
        <v>8</v>
      </c>
      <c r="F36" s="38">
        <v>3819.4</v>
      </c>
      <c r="G36" s="70">
        <v>0.99</v>
      </c>
      <c r="H36" s="67">
        <f t="shared" ref="H36:H40" si="2">TRUNC(F36*G36,2)</f>
        <v>3781.2</v>
      </c>
    </row>
    <row r="37" spans="1:8" s="113" customFormat="1" ht="25.5" x14ac:dyDescent="0.2">
      <c r="A37" s="16" t="s">
        <v>57</v>
      </c>
      <c r="B37" s="17">
        <v>41841</v>
      </c>
      <c r="C37" s="17" t="s">
        <v>142</v>
      </c>
      <c r="D37" s="19" t="s">
        <v>212</v>
      </c>
      <c r="E37" s="16" t="s">
        <v>150</v>
      </c>
      <c r="F37" s="38">
        <v>134.05000000000001</v>
      </c>
      <c r="G37" s="67">
        <v>110.31</v>
      </c>
      <c r="H37" s="67">
        <f t="shared" si="2"/>
        <v>14787.05</v>
      </c>
    </row>
    <row r="38" spans="1:8" s="113" customFormat="1" ht="25.5" x14ac:dyDescent="0.2">
      <c r="A38" s="16" t="s">
        <v>58</v>
      </c>
      <c r="B38" s="39">
        <v>40878</v>
      </c>
      <c r="C38" s="16" t="s">
        <v>142</v>
      </c>
      <c r="D38" s="19" t="s">
        <v>213</v>
      </c>
      <c r="E38" s="16" t="s">
        <v>150</v>
      </c>
      <c r="F38" s="38">
        <v>134.05000000000001</v>
      </c>
      <c r="G38" s="67">
        <v>115.04</v>
      </c>
      <c r="H38" s="67">
        <f t="shared" si="2"/>
        <v>15421.11</v>
      </c>
    </row>
    <row r="39" spans="1:8" s="114" customFormat="1" ht="25.5" x14ac:dyDescent="0.2">
      <c r="A39" s="16" t="s">
        <v>59</v>
      </c>
      <c r="B39" s="39">
        <v>78472</v>
      </c>
      <c r="C39" s="16" t="s">
        <v>75</v>
      </c>
      <c r="D39" s="19" t="s">
        <v>116</v>
      </c>
      <c r="E39" s="16" t="s">
        <v>8</v>
      </c>
      <c r="F39" s="38">
        <v>1909.7</v>
      </c>
      <c r="G39" s="67">
        <v>0.45</v>
      </c>
      <c r="H39" s="67">
        <f t="shared" si="2"/>
        <v>859.36</v>
      </c>
    </row>
    <row r="40" spans="1:8" s="114" customFormat="1" ht="12.75" x14ac:dyDescent="0.2">
      <c r="A40" s="16" t="s">
        <v>60</v>
      </c>
      <c r="B40" s="39">
        <v>60006</v>
      </c>
      <c r="C40" s="16" t="s">
        <v>142</v>
      </c>
      <c r="D40" s="19" t="s">
        <v>224</v>
      </c>
      <c r="E40" s="16" t="s">
        <v>150</v>
      </c>
      <c r="F40" s="38">
        <v>268.10000000000002</v>
      </c>
      <c r="G40" s="67">
        <v>139.58000000000001</v>
      </c>
      <c r="H40" s="67">
        <f t="shared" si="2"/>
        <v>37421.39</v>
      </c>
    </row>
    <row r="41" spans="1:8" s="116" customFormat="1" ht="12.75" x14ac:dyDescent="0.2">
      <c r="A41" s="37" t="s">
        <v>153</v>
      </c>
      <c r="B41" s="37"/>
      <c r="C41" s="37"/>
      <c r="D41" s="240" t="s">
        <v>214</v>
      </c>
      <c r="E41" s="37"/>
      <c r="F41" s="241"/>
      <c r="G41" s="72"/>
      <c r="H41" s="75"/>
    </row>
    <row r="42" spans="1:8" s="114" customFormat="1" ht="12.75" x14ac:dyDescent="0.2">
      <c r="A42" s="16" t="s">
        <v>226</v>
      </c>
      <c r="B42" s="17">
        <v>41360</v>
      </c>
      <c r="C42" s="16" t="s">
        <v>142</v>
      </c>
      <c r="D42" s="215" t="s">
        <v>215</v>
      </c>
      <c r="E42" s="16" t="s">
        <v>150</v>
      </c>
      <c r="F42" s="251">
        <v>13.4</v>
      </c>
      <c r="G42" s="67">
        <v>3016.56</v>
      </c>
      <c r="H42" s="75">
        <f t="shared" ref="H42:H44" si="3">TRUNC(G42*F42,2)</f>
        <v>40421.9</v>
      </c>
    </row>
    <row r="43" spans="1:8" s="114" customFormat="1" ht="12.75" x14ac:dyDescent="0.2">
      <c r="A43" s="16" t="s">
        <v>227</v>
      </c>
      <c r="B43" s="17">
        <v>40975</v>
      </c>
      <c r="C43" s="16" t="s">
        <v>142</v>
      </c>
      <c r="D43" s="215" t="s">
        <v>219</v>
      </c>
      <c r="E43" s="16" t="s">
        <v>150</v>
      </c>
      <c r="F43" s="251">
        <v>1.52</v>
      </c>
      <c r="G43" s="67">
        <v>1942.01</v>
      </c>
      <c r="H43" s="75">
        <f t="shared" si="3"/>
        <v>2951.85</v>
      </c>
    </row>
    <row r="44" spans="1:8" s="114" customFormat="1" ht="12.75" x14ac:dyDescent="0.2">
      <c r="A44" s="16" t="s">
        <v>228</v>
      </c>
      <c r="B44" s="17">
        <v>40972</v>
      </c>
      <c r="C44" s="16" t="s">
        <v>142</v>
      </c>
      <c r="D44" s="215" t="s">
        <v>256</v>
      </c>
      <c r="E44" s="16" t="s">
        <v>48</v>
      </c>
      <c r="F44" s="243">
        <f>SUM(H42:H43)</f>
        <v>43373.75</v>
      </c>
      <c r="G44" s="242">
        <v>0.20930000000000001</v>
      </c>
      <c r="H44" s="75">
        <f t="shared" si="3"/>
        <v>9078.1200000000008</v>
      </c>
    </row>
    <row r="45" spans="1:8" s="116" customFormat="1" ht="12.75" x14ac:dyDescent="0.2">
      <c r="A45" s="37" t="s">
        <v>229</v>
      </c>
      <c r="B45" s="37"/>
      <c r="C45" s="37"/>
      <c r="D45" s="240" t="s">
        <v>216</v>
      </c>
      <c r="E45" s="37"/>
      <c r="F45" s="241"/>
      <c r="G45" s="72"/>
      <c r="H45" s="75"/>
    </row>
    <row r="46" spans="1:8" s="114" customFormat="1" ht="25.5" x14ac:dyDescent="0.2">
      <c r="A46" s="16" t="s">
        <v>230</v>
      </c>
      <c r="B46" s="17">
        <v>100849</v>
      </c>
      <c r="C46" s="16" t="s">
        <v>142</v>
      </c>
      <c r="D46" s="244" t="s">
        <v>225</v>
      </c>
      <c r="E46" s="16" t="s">
        <v>150</v>
      </c>
      <c r="F46" s="251">
        <v>14.92</v>
      </c>
      <c r="G46" s="67">
        <v>277.86</v>
      </c>
      <c r="H46" s="75">
        <f t="shared" ref="H46" si="4">TRUNC(G46*F46,2)</f>
        <v>4145.67</v>
      </c>
    </row>
    <row r="47" spans="1:8" s="5" customFormat="1" ht="15" customHeight="1" x14ac:dyDescent="0.2">
      <c r="A47" s="37"/>
      <c r="B47" s="37"/>
      <c r="C47" s="37"/>
      <c r="D47" s="18" t="s">
        <v>65</v>
      </c>
      <c r="E47" s="37"/>
      <c r="F47" s="10"/>
      <c r="G47" s="68"/>
      <c r="H47" s="72">
        <f>SUM(H35:H46)</f>
        <v>132324.20000000001</v>
      </c>
    </row>
    <row r="48" spans="1:8" ht="15" customHeight="1" x14ac:dyDescent="0.2">
      <c r="A48" s="17"/>
      <c r="B48" s="17"/>
      <c r="C48" s="17"/>
      <c r="D48" s="3"/>
      <c r="E48" s="17"/>
      <c r="F48" s="9"/>
      <c r="G48" s="68"/>
      <c r="H48" s="68"/>
    </row>
    <row r="49" spans="1:8" s="5" customFormat="1" ht="15" customHeight="1" x14ac:dyDescent="0.2">
      <c r="A49" s="40" t="s">
        <v>30</v>
      </c>
      <c r="B49" s="41"/>
      <c r="C49" s="41"/>
      <c r="D49" s="42" t="s">
        <v>168</v>
      </c>
      <c r="E49" s="41"/>
      <c r="F49" s="44"/>
      <c r="G49" s="69"/>
      <c r="H49" s="74"/>
    </row>
    <row r="50" spans="1:8" s="116" customFormat="1" ht="12.75" x14ac:dyDescent="0.2">
      <c r="A50" s="37" t="s">
        <v>61</v>
      </c>
      <c r="B50" s="37"/>
      <c r="C50" s="37"/>
      <c r="D50" s="18" t="s">
        <v>178</v>
      </c>
      <c r="E50" s="37"/>
      <c r="F50" s="208"/>
      <c r="G50" s="72"/>
      <c r="H50" s="72"/>
    </row>
    <row r="51" spans="1:8" s="114" customFormat="1" ht="25.5" x14ac:dyDescent="0.2">
      <c r="A51" s="16" t="s">
        <v>179</v>
      </c>
      <c r="B51" s="17">
        <v>42992</v>
      </c>
      <c r="C51" s="16" t="s">
        <v>142</v>
      </c>
      <c r="D51" s="19" t="s">
        <v>180</v>
      </c>
      <c r="E51" s="16" t="s">
        <v>8</v>
      </c>
      <c r="F51" s="38">
        <v>15.76</v>
      </c>
      <c r="G51" s="67">
        <v>101.43</v>
      </c>
      <c r="H51" s="75">
        <f>TRUNC(G51*F51,2)</f>
        <v>1598.53</v>
      </c>
    </row>
    <row r="52" spans="1:8" s="114" customFormat="1" ht="25.5" x14ac:dyDescent="0.2">
      <c r="A52" s="16" t="s">
        <v>181</v>
      </c>
      <c r="B52" s="17">
        <v>92792</v>
      </c>
      <c r="C52" s="16" t="s">
        <v>75</v>
      </c>
      <c r="D52" s="19" t="s">
        <v>187</v>
      </c>
      <c r="E52" s="16" t="s">
        <v>169</v>
      </c>
      <c r="F52" s="38">
        <v>73.5</v>
      </c>
      <c r="G52" s="67">
        <v>8.1</v>
      </c>
      <c r="H52" s="75">
        <f t="shared" ref="H52:H57" si="5">TRUNC(G52*F52,2)</f>
        <v>595.35</v>
      </c>
    </row>
    <row r="53" spans="1:8" s="114" customFormat="1" ht="25.5" x14ac:dyDescent="0.2">
      <c r="A53" s="16" t="s">
        <v>182</v>
      </c>
      <c r="B53" s="17">
        <v>94966</v>
      </c>
      <c r="C53" s="16" t="s">
        <v>75</v>
      </c>
      <c r="D53" s="19" t="s">
        <v>188</v>
      </c>
      <c r="E53" s="16" t="s">
        <v>12</v>
      </c>
      <c r="F53" s="38">
        <v>1.18</v>
      </c>
      <c r="G53" s="67">
        <v>352.47</v>
      </c>
      <c r="H53" s="75">
        <f t="shared" si="5"/>
        <v>415.91</v>
      </c>
    </row>
    <row r="54" spans="1:8" s="114" customFormat="1" ht="25.5" x14ac:dyDescent="0.2">
      <c r="A54" s="16" t="s">
        <v>183</v>
      </c>
      <c r="B54" s="17">
        <v>92873</v>
      </c>
      <c r="C54" s="16" t="s">
        <v>75</v>
      </c>
      <c r="D54" s="19" t="s">
        <v>190</v>
      </c>
      <c r="E54" s="16" t="s">
        <v>12</v>
      </c>
      <c r="F54" s="38">
        <v>1.18</v>
      </c>
      <c r="G54" s="67">
        <v>191.03</v>
      </c>
      <c r="H54" s="75">
        <f t="shared" si="5"/>
        <v>225.41</v>
      </c>
    </row>
    <row r="55" spans="1:8" s="114" customFormat="1" ht="25.5" x14ac:dyDescent="0.2">
      <c r="A55" s="16" t="s">
        <v>184</v>
      </c>
      <c r="B55" s="17">
        <v>42960</v>
      </c>
      <c r="C55" s="16" t="s">
        <v>142</v>
      </c>
      <c r="D55" s="19" t="s">
        <v>170</v>
      </c>
      <c r="E55" s="16" t="s">
        <v>12</v>
      </c>
      <c r="F55" s="38">
        <v>3.5</v>
      </c>
      <c r="G55" s="67">
        <v>13.74</v>
      </c>
      <c r="H55" s="75">
        <f t="shared" si="5"/>
        <v>48.09</v>
      </c>
    </row>
    <row r="56" spans="1:8" s="114" customFormat="1" ht="25.5" x14ac:dyDescent="0.2">
      <c r="A56" s="16" t="s">
        <v>185</v>
      </c>
      <c r="B56" s="17">
        <v>43059</v>
      </c>
      <c r="C56" s="16" t="s">
        <v>142</v>
      </c>
      <c r="D56" s="19" t="s">
        <v>171</v>
      </c>
      <c r="E56" s="16" t="s">
        <v>12</v>
      </c>
      <c r="F56" s="38">
        <v>1.4</v>
      </c>
      <c r="G56" s="67">
        <v>43.8</v>
      </c>
      <c r="H56" s="75">
        <f t="shared" si="5"/>
        <v>61.32</v>
      </c>
    </row>
    <row r="57" spans="1:8" s="114" customFormat="1" ht="12.75" x14ac:dyDescent="0.2">
      <c r="A57" s="16" t="s">
        <v>189</v>
      </c>
      <c r="B57" s="210" t="s">
        <v>32</v>
      </c>
      <c r="C57" s="16" t="s">
        <v>80</v>
      </c>
      <c r="D57" s="19" t="s">
        <v>186</v>
      </c>
      <c r="E57" s="16" t="s">
        <v>7</v>
      </c>
      <c r="F57" s="38">
        <v>6</v>
      </c>
      <c r="G57" s="67">
        <v>486.9</v>
      </c>
      <c r="H57" s="75">
        <f t="shared" si="5"/>
        <v>2921.4</v>
      </c>
    </row>
    <row r="58" spans="1:8" s="114" customFormat="1" ht="12.75" x14ac:dyDescent="0.2">
      <c r="A58" s="37" t="s">
        <v>151</v>
      </c>
      <c r="B58" s="37"/>
      <c r="C58" s="37"/>
      <c r="D58" s="18" t="s">
        <v>191</v>
      </c>
      <c r="E58" s="37"/>
      <c r="F58" s="208"/>
      <c r="G58" s="72"/>
      <c r="H58" s="72"/>
    </row>
    <row r="59" spans="1:8" s="114" customFormat="1" ht="25.5" x14ac:dyDescent="0.2">
      <c r="A59" s="16" t="s">
        <v>192</v>
      </c>
      <c r="B59" s="17">
        <v>40892</v>
      </c>
      <c r="C59" s="16" t="s">
        <v>142</v>
      </c>
      <c r="D59" s="19" t="s">
        <v>198</v>
      </c>
      <c r="E59" s="16" t="s">
        <v>8</v>
      </c>
      <c r="F59" s="38">
        <v>44.13</v>
      </c>
      <c r="G59" s="67">
        <v>66.11</v>
      </c>
      <c r="H59" s="75">
        <f>TRUNC(G59*F59,2)</f>
        <v>2917.43</v>
      </c>
    </row>
    <row r="60" spans="1:8" s="114" customFormat="1" ht="25.5" x14ac:dyDescent="0.2">
      <c r="A60" s="16" t="s">
        <v>193</v>
      </c>
      <c r="B60" s="17">
        <v>40424</v>
      </c>
      <c r="C60" s="16" t="s">
        <v>142</v>
      </c>
      <c r="D60" s="19" t="s">
        <v>199</v>
      </c>
      <c r="E60" s="16" t="s">
        <v>7</v>
      </c>
      <c r="F60" s="38">
        <v>55.17</v>
      </c>
      <c r="G60" s="67">
        <v>182.24</v>
      </c>
      <c r="H60" s="75">
        <f t="shared" ref="H60:H61" si="6">TRUNC(G60*F60,2)</f>
        <v>10054.18</v>
      </c>
    </row>
    <row r="61" spans="1:8" s="114" customFormat="1" ht="12.75" x14ac:dyDescent="0.2">
      <c r="A61" s="16" t="s">
        <v>194</v>
      </c>
      <c r="B61" s="17">
        <v>41167</v>
      </c>
      <c r="C61" s="16" t="s">
        <v>142</v>
      </c>
      <c r="D61" s="215" t="s">
        <v>200</v>
      </c>
      <c r="E61" s="16" t="s">
        <v>6</v>
      </c>
      <c r="F61" s="38">
        <v>1</v>
      </c>
      <c r="G61" s="67">
        <v>2601.19</v>
      </c>
      <c r="H61" s="75">
        <f t="shared" si="6"/>
        <v>2601.19</v>
      </c>
    </row>
    <row r="62" spans="1:8" s="116" customFormat="1" ht="15" customHeight="1" x14ac:dyDescent="0.2">
      <c r="A62" s="37"/>
      <c r="B62" s="37"/>
      <c r="C62" s="37"/>
      <c r="D62" s="18" t="s">
        <v>66</v>
      </c>
      <c r="E62" s="37"/>
      <c r="F62" s="10"/>
      <c r="G62" s="71"/>
      <c r="H62" s="72">
        <f>SUM(H50:H61)</f>
        <v>21438.81</v>
      </c>
    </row>
    <row r="63" spans="1:8" ht="15" customHeight="1" x14ac:dyDescent="0.2">
      <c r="A63" s="17"/>
      <c r="B63" s="17"/>
      <c r="C63" s="17"/>
      <c r="D63" s="3"/>
      <c r="E63" s="17"/>
      <c r="F63" s="9"/>
      <c r="G63" s="68"/>
      <c r="H63" s="68"/>
    </row>
    <row r="64" spans="1:8" s="5" customFormat="1" ht="20.100000000000001" customHeight="1" x14ac:dyDescent="0.2">
      <c r="A64" s="292" t="s">
        <v>11</v>
      </c>
      <c r="B64" s="293"/>
      <c r="C64" s="293"/>
      <c r="D64" s="293"/>
      <c r="E64" s="293"/>
      <c r="F64" s="293"/>
      <c r="G64" s="294"/>
      <c r="H64" s="71">
        <f>SUM(H62,H47,H32,H17,H11)</f>
        <v>1130694.4700000002</v>
      </c>
    </row>
    <row r="67" spans="1:8" ht="15" customHeight="1" x14ac:dyDescent="0.2">
      <c r="A67" s="21" t="s">
        <v>9</v>
      </c>
    </row>
    <row r="68" spans="1:8" ht="15" customHeight="1" x14ac:dyDescent="0.2">
      <c r="A68" s="20"/>
    </row>
    <row r="70" spans="1:8" ht="15" customHeight="1" x14ac:dyDescent="0.2">
      <c r="A70" s="21" t="s">
        <v>9</v>
      </c>
      <c r="C70" s="20"/>
      <c r="D70" s="22"/>
      <c r="E70" s="20"/>
      <c r="F70" s="20"/>
      <c r="H70" s="6"/>
    </row>
  </sheetData>
  <mergeCells count="14">
    <mergeCell ref="G5:H5"/>
    <mergeCell ref="G1:H1"/>
    <mergeCell ref="A64:G64"/>
    <mergeCell ref="A6:A7"/>
    <mergeCell ref="B6:B7"/>
    <mergeCell ref="C6:C7"/>
    <mergeCell ref="D6:D7"/>
    <mergeCell ref="E6:E7"/>
    <mergeCell ref="F6:F7"/>
    <mergeCell ref="G6:H6"/>
    <mergeCell ref="A1:F1"/>
    <mergeCell ref="A4:B5"/>
    <mergeCell ref="G4:H4"/>
    <mergeCell ref="E4:F5"/>
  </mergeCells>
  <phoneticPr fontId="46" type="noConversion"/>
  <printOptions horizontalCentered="1" gridLines="1"/>
  <pageMargins left="0.19685039370078741" right="0.19685039370078741" top="0.78740157480314965" bottom="0.39370078740157483" header="0" footer="0"/>
  <pageSetup paperSize="9" scale="76" fitToHeight="2" orientation="landscape" r:id="rId1"/>
  <headerFooter alignWithMargins="0">
    <oddFooter>&amp;C&amp;"Arial,Negrito"Catarina Demoner Diniz
&amp;"Arial,Itálico"&amp;8Engenheira Civil - CREA ES-0048118/D&amp;R&amp;"Arial,Negrito"Igor Alves Folador Dominicini
&amp;"Arial,Itálico"&amp;8Engenheiro Civil - CREA ES-043213/D</oddFooter>
  </headerFooter>
  <rowBreaks count="1" manualBreakCount="1">
    <brk id="36" max="7" man="1"/>
  </rowBreaks>
  <legacy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pageSetUpPr fitToPage="1"/>
  </sheetPr>
  <dimension ref="A1:R247"/>
  <sheetViews>
    <sheetView showGridLines="0" view="pageBreakPreview" zoomScale="80" zoomScaleNormal="80" zoomScaleSheetLayoutView="80" workbookViewId="0">
      <pane xSplit="18" ySplit="7" topLeftCell="S8" activePane="bottomRight" state="frozen"/>
      <selection pane="topRight" activeCell="R1" sqref="R1"/>
      <selection pane="bottomLeft" activeCell="A8" sqref="A8"/>
      <selection pane="bottomRight" activeCell="T137" sqref="T137"/>
    </sheetView>
  </sheetViews>
  <sheetFormatPr defaultColWidth="10.7109375" defaultRowHeight="15" customHeight="1" x14ac:dyDescent="0.2"/>
  <cols>
    <col min="1" max="1" width="8.7109375" style="47" customWidth="1"/>
    <col min="2" max="2" width="85.7109375" style="56" customWidth="1"/>
    <col min="3" max="3" width="6.7109375" style="57" customWidth="1"/>
    <col min="4" max="4" width="1.7109375" style="54" customWidth="1"/>
    <col min="5" max="5" width="6.7109375" style="58" customWidth="1"/>
    <col min="6" max="6" width="6.7109375" style="57" customWidth="1"/>
    <col min="7" max="7" width="1.7109375" style="54" customWidth="1"/>
    <col min="8" max="8" width="6.7109375" style="58" customWidth="1"/>
    <col min="9" max="9" width="10.7109375" style="54" customWidth="1"/>
    <col min="10" max="10" width="13.85546875" style="54" customWidth="1"/>
    <col min="11" max="12" width="12.140625" style="54" customWidth="1"/>
    <col min="13" max="16" width="10.7109375" style="54" customWidth="1"/>
    <col min="17" max="17" width="11.5703125" style="54" bestFit="1" customWidth="1"/>
    <col min="18" max="18" width="10.7109375" style="54" customWidth="1"/>
    <col min="19" max="16384" width="10.7109375" style="47"/>
  </cols>
  <sheetData>
    <row r="1" spans="1:18" ht="15" customHeight="1" x14ac:dyDescent="0.2">
      <c r="A1" s="331" t="s">
        <v>26</v>
      </c>
      <c r="B1" s="298"/>
      <c r="C1" s="298"/>
      <c r="D1" s="298"/>
      <c r="E1" s="298"/>
      <c r="F1" s="298"/>
      <c r="G1" s="298"/>
      <c r="H1" s="298"/>
      <c r="I1" s="298"/>
      <c r="J1" s="298"/>
      <c r="K1" s="298"/>
      <c r="L1" s="298"/>
      <c r="M1" s="298"/>
      <c r="N1" s="298"/>
      <c r="O1" s="298"/>
      <c r="P1" s="298"/>
      <c r="Q1" s="298"/>
      <c r="R1" s="332"/>
    </row>
    <row r="2" spans="1:18" ht="15" customHeight="1" x14ac:dyDescent="0.2">
      <c r="A2" s="329" t="s">
        <v>69</v>
      </c>
      <c r="B2" s="330"/>
      <c r="C2" s="48"/>
      <c r="D2" s="49"/>
      <c r="E2" s="50"/>
      <c r="F2" s="48"/>
      <c r="G2" s="49"/>
      <c r="H2" s="50"/>
      <c r="I2" s="51"/>
      <c r="J2" s="51"/>
      <c r="K2" s="51"/>
      <c r="L2" s="51"/>
      <c r="M2" s="51"/>
      <c r="N2" s="51"/>
      <c r="O2" s="51"/>
      <c r="P2" s="51"/>
      <c r="Q2" s="51"/>
      <c r="R2" s="52"/>
    </row>
    <row r="3" spans="1:18" ht="15" customHeight="1" x14ac:dyDescent="0.2">
      <c r="A3" s="329" t="s">
        <v>70</v>
      </c>
      <c r="B3" s="330"/>
      <c r="C3" s="48"/>
      <c r="D3" s="49"/>
      <c r="E3" s="50"/>
      <c r="F3" s="48"/>
      <c r="G3" s="49"/>
      <c r="H3" s="50"/>
      <c r="I3" s="51"/>
      <c r="J3" s="51"/>
      <c r="K3" s="51"/>
      <c r="L3" s="51"/>
      <c r="M3" s="51"/>
      <c r="N3" s="333" t="s">
        <v>257</v>
      </c>
      <c r="O3" s="333"/>
      <c r="P3" s="333"/>
      <c r="Q3" s="333"/>
      <c r="R3" s="334"/>
    </row>
    <row r="4" spans="1:18" s="54" customFormat="1" ht="15" customHeight="1" x14ac:dyDescent="0.2">
      <c r="A4" s="318" t="s">
        <v>138</v>
      </c>
      <c r="B4" s="319"/>
      <c r="C4" s="48"/>
      <c r="D4" s="49"/>
      <c r="E4" s="53"/>
      <c r="F4" s="48"/>
      <c r="G4" s="49"/>
      <c r="H4" s="50"/>
      <c r="I4" s="51"/>
      <c r="J4" s="51"/>
      <c r="K4" s="51"/>
      <c r="L4" s="51"/>
      <c r="M4" s="51"/>
      <c r="N4" s="51"/>
      <c r="O4" s="51"/>
      <c r="P4" s="51"/>
      <c r="Q4" s="51"/>
      <c r="R4" s="52"/>
    </row>
    <row r="5" spans="1:18" s="54" customFormat="1" ht="15" customHeight="1" x14ac:dyDescent="0.2">
      <c r="A5" s="320"/>
      <c r="B5" s="321"/>
      <c r="C5" s="48"/>
      <c r="D5" s="49"/>
      <c r="E5" s="53"/>
      <c r="F5" s="48"/>
      <c r="G5" s="49"/>
      <c r="H5" s="50"/>
      <c r="I5" s="51"/>
      <c r="J5" s="51"/>
      <c r="K5" s="51"/>
      <c r="L5" s="51"/>
      <c r="M5" s="51"/>
      <c r="N5" s="51"/>
      <c r="O5" s="51"/>
      <c r="P5" s="51"/>
      <c r="Q5" s="51"/>
      <c r="R5" s="52"/>
    </row>
    <row r="6" spans="1:18" s="55" customFormat="1" ht="23.25" customHeight="1" x14ac:dyDescent="0.2">
      <c r="A6" s="335" t="s">
        <v>3</v>
      </c>
      <c r="B6" s="337" t="s">
        <v>5</v>
      </c>
      <c r="C6" s="339" t="s">
        <v>41</v>
      </c>
      <c r="D6" s="340"/>
      <c r="E6" s="340"/>
      <c r="F6" s="340"/>
      <c r="G6" s="340"/>
      <c r="H6" s="341"/>
      <c r="I6" s="342" t="s">
        <v>40</v>
      </c>
      <c r="J6" s="322" t="s">
        <v>14</v>
      </c>
      <c r="K6" s="324" t="s">
        <v>44</v>
      </c>
      <c r="L6" s="327" t="s">
        <v>45</v>
      </c>
      <c r="M6" s="327" t="s">
        <v>47</v>
      </c>
      <c r="N6" s="327" t="s">
        <v>46</v>
      </c>
      <c r="O6" s="327" t="s">
        <v>159</v>
      </c>
      <c r="P6" s="327" t="s">
        <v>239</v>
      </c>
      <c r="Q6" s="344" t="s">
        <v>13</v>
      </c>
      <c r="R6" s="342" t="s">
        <v>37</v>
      </c>
    </row>
    <row r="7" spans="1:18" s="55" customFormat="1" ht="23.25" customHeight="1" x14ac:dyDescent="0.2">
      <c r="A7" s="336"/>
      <c r="B7" s="338"/>
      <c r="C7" s="339" t="s">
        <v>42</v>
      </c>
      <c r="D7" s="340"/>
      <c r="E7" s="341"/>
      <c r="F7" s="339" t="s">
        <v>43</v>
      </c>
      <c r="G7" s="340"/>
      <c r="H7" s="341"/>
      <c r="I7" s="343"/>
      <c r="J7" s="323"/>
      <c r="K7" s="325"/>
      <c r="L7" s="328"/>
      <c r="M7" s="328"/>
      <c r="N7" s="328"/>
      <c r="O7" s="328"/>
      <c r="P7" s="328"/>
      <c r="Q7" s="345"/>
      <c r="R7" s="343"/>
    </row>
    <row r="8" spans="1:18" s="130" customFormat="1" ht="15" customHeight="1" x14ac:dyDescent="0.2">
      <c r="A8" s="118" t="s">
        <v>34</v>
      </c>
      <c r="B8" s="119" t="str">
        <f>'Planilha Orçamentária'!D8</f>
        <v>SERVIÇOS PRELIMINARES / CANTEIRO DE OBRAS</v>
      </c>
      <c r="C8" s="120"/>
      <c r="D8" s="121"/>
      <c r="E8" s="122"/>
      <c r="F8" s="120"/>
      <c r="G8" s="123"/>
      <c r="H8" s="122"/>
      <c r="I8" s="124"/>
      <c r="J8" s="125"/>
      <c r="K8" s="126"/>
      <c r="L8" s="125"/>
      <c r="M8" s="127"/>
      <c r="N8" s="125"/>
      <c r="O8" s="127"/>
      <c r="P8" s="127"/>
      <c r="Q8" s="128"/>
      <c r="R8" s="129"/>
    </row>
    <row r="9" spans="1:18" s="133" customFormat="1" ht="15" customHeight="1" x14ac:dyDescent="0.2">
      <c r="A9" s="131" t="s">
        <v>49</v>
      </c>
      <c r="B9" s="305" t="str">
        <f>'Planilha Orçamentária'!D9</f>
        <v>Barracão em chapa compensada 12mm e pont. 8x8cm, piso cimentado e cobertura de telhas fibrocimento 6mm, incl. ponto de luz</v>
      </c>
      <c r="C9" s="306"/>
      <c r="D9" s="306"/>
      <c r="E9" s="306"/>
      <c r="F9" s="306"/>
      <c r="G9" s="306"/>
      <c r="H9" s="306"/>
      <c r="I9" s="306"/>
      <c r="J9" s="306"/>
      <c r="K9" s="306"/>
      <c r="L9" s="306"/>
      <c r="M9" s="306"/>
      <c r="N9" s="306"/>
      <c r="O9" s="306"/>
      <c r="P9" s="306"/>
      <c r="Q9" s="307"/>
      <c r="R9" s="132"/>
    </row>
    <row r="10" spans="1:18" s="133" customFormat="1" ht="15" customHeight="1" x14ac:dyDescent="0.2">
      <c r="A10" s="131"/>
      <c r="B10" s="134" t="s">
        <v>24</v>
      </c>
      <c r="C10" s="135"/>
      <c r="D10" s="136"/>
      <c r="E10" s="137"/>
      <c r="F10" s="135"/>
      <c r="G10" s="138"/>
      <c r="H10" s="137"/>
      <c r="I10" s="139"/>
      <c r="J10" s="140">
        <v>1</v>
      </c>
      <c r="K10" s="141">
        <v>5</v>
      </c>
      <c r="L10" s="140">
        <v>3</v>
      </c>
      <c r="M10" s="140"/>
      <c r="N10" s="140">
        <v>15</v>
      </c>
      <c r="O10" s="140"/>
      <c r="P10" s="140"/>
      <c r="Q10" s="142">
        <v>15</v>
      </c>
      <c r="R10" s="132"/>
    </row>
    <row r="11" spans="1:18" s="133" customFormat="1" ht="15" customHeight="1" x14ac:dyDescent="0.2">
      <c r="A11" s="131"/>
      <c r="B11" s="143" t="s">
        <v>14</v>
      </c>
      <c r="C11" s="144"/>
      <c r="D11" s="145"/>
      <c r="E11" s="146"/>
      <c r="F11" s="144"/>
      <c r="G11" s="147"/>
      <c r="H11" s="146"/>
      <c r="I11" s="148"/>
      <c r="J11" s="148"/>
      <c r="K11" s="149"/>
      <c r="L11" s="149"/>
      <c r="M11" s="149"/>
      <c r="N11" s="149"/>
      <c r="O11" s="149"/>
      <c r="P11" s="149"/>
      <c r="Q11" s="150">
        <v>15</v>
      </c>
      <c r="R11" s="151" t="s">
        <v>8</v>
      </c>
    </row>
    <row r="12" spans="1:18" s="133" customFormat="1" ht="15" customHeight="1" x14ac:dyDescent="0.2">
      <c r="A12" s="131"/>
      <c r="B12" s="134"/>
      <c r="C12" s="135"/>
      <c r="D12" s="136"/>
      <c r="E12" s="137"/>
      <c r="F12" s="135"/>
      <c r="G12" s="138"/>
      <c r="H12" s="137"/>
      <c r="I12" s="139"/>
      <c r="J12" s="140"/>
      <c r="K12" s="141"/>
      <c r="L12" s="140"/>
      <c r="M12" s="140"/>
      <c r="N12" s="140"/>
      <c r="O12" s="140"/>
      <c r="P12" s="140"/>
      <c r="Q12" s="142"/>
      <c r="R12" s="132"/>
    </row>
    <row r="13" spans="1:18" s="153" customFormat="1" ht="15" customHeight="1" x14ac:dyDescent="0.2">
      <c r="A13" s="131" t="s">
        <v>50</v>
      </c>
      <c r="B13" s="305" t="str">
        <f>'Planilha Orçamentária'!D10</f>
        <v>Placa de obra nas dimensões de 3,0 x 6,0 m, padrão DER-ES</v>
      </c>
      <c r="C13" s="306"/>
      <c r="D13" s="306"/>
      <c r="E13" s="306"/>
      <c r="F13" s="306"/>
      <c r="G13" s="306"/>
      <c r="H13" s="306"/>
      <c r="I13" s="306"/>
      <c r="J13" s="306"/>
      <c r="K13" s="306"/>
      <c r="L13" s="306"/>
      <c r="M13" s="306"/>
      <c r="N13" s="306"/>
      <c r="O13" s="306"/>
      <c r="P13" s="306"/>
      <c r="Q13" s="307"/>
      <c r="R13" s="132"/>
    </row>
    <row r="14" spans="1:18" s="133" customFormat="1" ht="15" customHeight="1" x14ac:dyDescent="0.2">
      <c r="A14" s="131"/>
      <c r="B14" s="134" t="s">
        <v>24</v>
      </c>
      <c r="C14" s="135"/>
      <c r="D14" s="136"/>
      <c r="E14" s="137"/>
      <c r="F14" s="135"/>
      <c r="G14" s="138"/>
      <c r="H14" s="137"/>
      <c r="I14" s="139"/>
      <c r="J14" s="140">
        <v>1</v>
      </c>
      <c r="K14" s="141">
        <v>6</v>
      </c>
      <c r="L14" s="140">
        <v>3</v>
      </c>
      <c r="M14" s="140"/>
      <c r="N14" s="140">
        <f>L14*K14</f>
        <v>18</v>
      </c>
      <c r="O14" s="140"/>
      <c r="P14" s="140"/>
      <c r="Q14" s="142">
        <f>N14</f>
        <v>18</v>
      </c>
      <c r="R14" s="132"/>
    </row>
    <row r="15" spans="1:18" s="133" customFormat="1" ht="15" customHeight="1" x14ac:dyDescent="0.2">
      <c r="A15" s="131"/>
      <c r="B15" s="143" t="s">
        <v>14</v>
      </c>
      <c r="C15" s="144"/>
      <c r="D15" s="145"/>
      <c r="E15" s="146"/>
      <c r="F15" s="144"/>
      <c r="G15" s="147"/>
      <c r="H15" s="146"/>
      <c r="I15" s="148"/>
      <c r="J15" s="148"/>
      <c r="K15" s="149"/>
      <c r="L15" s="149"/>
      <c r="M15" s="149"/>
      <c r="N15" s="149"/>
      <c r="O15" s="149"/>
      <c r="P15" s="149"/>
      <c r="Q15" s="150">
        <f>Q14</f>
        <v>18</v>
      </c>
      <c r="R15" s="151" t="s">
        <v>8</v>
      </c>
    </row>
    <row r="16" spans="1:18" s="133" customFormat="1" ht="15" customHeight="1" x14ac:dyDescent="0.2">
      <c r="A16" s="131"/>
      <c r="B16" s="134"/>
      <c r="C16" s="135"/>
      <c r="D16" s="136"/>
      <c r="E16" s="137"/>
      <c r="F16" s="135"/>
      <c r="G16" s="138"/>
      <c r="H16" s="137"/>
      <c r="I16" s="139"/>
      <c r="J16" s="140"/>
      <c r="K16" s="141"/>
      <c r="L16" s="140"/>
      <c r="M16" s="140"/>
      <c r="N16" s="140"/>
      <c r="O16" s="140"/>
      <c r="P16" s="140"/>
      <c r="Q16" s="142"/>
      <c r="R16" s="132"/>
    </row>
    <row r="17" spans="1:18" s="130" customFormat="1" ht="15" customHeight="1" x14ac:dyDescent="0.2">
      <c r="A17" s="158" t="s">
        <v>33</v>
      </c>
      <c r="B17" s="119" t="str">
        <f>'Planilha Orçamentária'!D13</f>
        <v>ELEVAÇÃO DE POÇO DE VISITA</v>
      </c>
      <c r="C17" s="120"/>
      <c r="D17" s="121"/>
      <c r="E17" s="122"/>
      <c r="F17" s="120"/>
      <c r="G17" s="123"/>
      <c r="H17" s="122"/>
      <c r="I17" s="124"/>
      <c r="J17" s="125"/>
      <c r="K17" s="126"/>
      <c r="L17" s="125"/>
      <c r="M17" s="127"/>
      <c r="N17" s="125"/>
      <c r="O17" s="127"/>
      <c r="P17" s="127"/>
      <c r="Q17" s="128"/>
      <c r="R17" s="129"/>
    </row>
    <row r="18" spans="1:18" s="133" customFormat="1" ht="12.75" x14ac:dyDescent="0.2">
      <c r="A18" s="131" t="s">
        <v>51</v>
      </c>
      <c r="B18" s="305" t="str">
        <f>'Planilha Orçamentária'!D14</f>
        <v>Pescoço de poço de visita, diâm. = 0,60 m, fornecimento, assentamento e transporte</v>
      </c>
      <c r="C18" s="306"/>
      <c r="D18" s="306"/>
      <c r="E18" s="306"/>
      <c r="F18" s="306"/>
      <c r="G18" s="306"/>
      <c r="H18" s="306"/>
      <c r="I18" s="306"/>
      <c r="J18" s="306"/>
      <c r="K18" s="306"/>
      <c r="L18" s="306"/>
      <c r="M18" s="306"/>
      <c r="N18" s="306"/>
      <c r="O18" s="306"/>
      <c r="P18" s="306"/>
      <c r="Q18" s="307"/>
      <c r="R18" s="132"/>
    </row>
    <row r="19" spans="1:18" s="159" customFormat="1" ht="15" customHeight="1" x14ac:dyDescent="0.2">
      <c r="A19" s="131"/>
      <c r="B19" s="134" t="s">
        <v>112</v>
      </c>
      <c r="C19" s="135"/>
      <c r="D19" s="136"/>
      <c r="E19" s="137"/>
      <c r="F19" s="135"/>
      <c r="G19" s="138"/>
      <c r="H19" s="137"/>
      <c r="I19" s="139"/>
      <c r="J19" s="140">
        <v>61</v>
      </c>
      <c r="K19" s="141">
        <v>0.03</v>
      </c>
      <c r="L19" s="140"/>
      <c r="M19" s="140"/>
      <c r="N19" s="140"/>
      <c r="O19" s="140"/>
      <c r="P19" s="140"/>
      <c r="Q19" s="142">
        <f>TRUNC(K19*J19,2)</f>
        <v>1.83</v>
      </c>
      <c r="R19" s="132"/>
    </row>
    <row r="20" spans="1:18" s="133" customFormat="1" ht="15" customHeight="1" x14ac:dyDescent="0.2">
      <c r="A20" s="131"/>
      <c r="B20" s="143" t="s">
        <v>14</v>
      </c>
      <c r="C20" s="144"/>
      <c r="D20" s="145"/>
      <c r="E20" s="146"/>
      <c r="F20" s="144"/>
      <c r="G20" s="147"/>
      <c r="H20" s="146"/>
      <c r="I20" s="148"/>
      <c r="J20" s="148"/>
      <c r="K20" s="160">
        <v>1734.9999999999998</v>
      </c>
      <c r="L20" s="149"/>
      <c r="M20" s="149"/>
      <c r="N20" s="149"/>
      <c r="O20" s="149"/>
      <c r="P20" s="149"/>
      <c r="Q20" s="150">
        <f>Q19</f>
        <v>1.83</v>
      </c>
      <c r="R20" s="151" t="s">
        <v>7</v>
      </c>
    </row>
    <row r="21" spans="1:18" s="133" customFormat="1" ht="15" customHeight="1" x14ac:dyDescent="0.2">
      <c r="A21" s="131"/>
      <c r="B21" s="134"/>
      <c r="C21" s="135"/>
      <c r="D21" s="136"/>
      <c r="E21" s="137"/>
      <c r="F21" s="135"/>
      <c r="G21" s="138"/>
      <c r="H21" s="137"/>
      <c r="I21" s="139"/>
      <c r="J21" s="140"/>
      <c r="K21" s="141"/>
      <c r="L21" s="140"/>
      <c r="M21" s="140"/>
      <c r="N21" s="140"/>
      <c r="O21" s="140"/>
      <c r="P21" s="140"/>
      <c r="Q21" s="142"/>
      <c r="R21" s="132"/>
    </row>
    <row r="22" spans="1:18" s="153" customFormat="1" ht="15" customHeight="1" x14ac:dyDescent="0.2">
      <c r="A22" s="131" t="s">
        <v>108</v>
      </c>
      <c r="B22" s="305" t="str">
        <f>'Planilha Orçamentária'!D15</f>
        <v>Assentamento de tampão de ferro fundido 600 mm</v>
      </c>
      <c r="C22" s="306"/>
      <c r="D22" s="306"/>
      <c r="E22" s="306"/>
      <c r="F22" s="306"/>
      <c r="G22" s="306"/>
      <c r="H22" s="306"/>
      <c r="I22" s="306"/>
      <c r="J22" s="306"/>
      <c r="K22" s="306"/>
      <c r="L22" s="306"/>
      <c r="M22" s="306"/>
      <c r="N22" s="306"/>
      <c r="O22" s="306"/>
      <c r="P22" s="306"/>
      <c r="Q22" s="307"/>
      <c r="R22" s="132"/>
    </row>
    <row r="23" spans="1:18" s="153" customFormat="1" ht="15" customHeight="1" x14ac:dyDescent="0.2">
      <c r="A23" s="131"/>
      <c r="B23" s="134" t="s">
        <v>114</v>
      </c>
      <c r="C23" s="135"/>
      <c r="D23" s="136"/>
      <c r="E23" s="137"/>
      <c r="F23" s="135"/>
      <c r="G23" s="138"/>
      <c r="H23" s="137"/>
      <c r="I23" s="162"/>
      <c r="J23" s="163">
        <v>61</v>
      </c>
      <c r="K23" s="141"/>
      <c r="L23" s="162"/>
      <c r="M23" s="162"/>
      <c r="N23" s="162"/>
      <c r="O23" s="140"/>
      <c r="P23" s="140"/>
      <c r="Q23" s="142">
        <v>61</v>
      </c>
      <c r="R23" s="132"/>
    </row>
    <row r="24" spans="1:18" s="133" customFormat="1" ht="15" customHeight="1" x14ac:dyDescent="0.2">
      <c r="A24" s="131"/>
      <c r="B24" s="143" t="s">
        <v>14</v>
      </c>
      <c r="C24" s="144"/>
      <c r="D24" s="145"/>
      <c r="E24" s="146"/>
      <c r="F24" s="144"/>
      <c r="G24" s="147"/>
      <c r="H24" s="146"/>
      <c r="I24" s="148"/>
      <c r="J24" s="148"/>
      <c r="K24" s="149"/>
      <c r="L24" s="149"/>
      <c r="M24" s="149"/>
      <c r="N24" s="149"/>
      <c r="O24" s="149"/>
      <c r="P24" s="149"/>
      <c r="Q24" s="150">
        <f>Q23</f>
        <v>61</v>
      </c>
      <c r="R24" s="151" t="s">
        <v>6</v>
      </c>
    </row>
    <row r="25" spans="1:18" s="133" customFormat="1" ht="15" customHeight="1" x14ac:dyDescent="0.2">
      <c r="A25" s="131"/>
      <c r="B25" s="134"/>
      <c r="C25" s="135"/>
      <c r="D25" s="136"/>
      <c r="E25" s="137"/>
      <c r="F25" s="135"/>
      <c r="G25" s="138"/>
      <c r="H25" s="137"/>
      <c r="I25" s="139"/>
      <c r="J25" s="140"/>
      <c r="K25" s="141"/>
      <c r="L25" s="140"/>
      <c r="M25" s="140"/>
      <c r="N25" s="140"/>
      <c r="O25" s="140"/>
      <c r="P25" s="140"/>
      <c r="Q25" s="142"/>
      <c r="R25" s="132"/>
    </row>
    <row r="26" spans="1:18" s="153" customFormat="1" ht="15" customHeight="1" x14ac:dyDescent="0.2">
      <c r="A26" s="131" t="s">
        <v>109</v>
      </c>
      <c r="B26" s="305" t="str">
        <f>'Planilha Orçamentária'!D16</f>
        <v>Demolição manual de concreto armado, com reaproveitamento de tampão</v>
      </c>
      <c r="C26" s="306"/>
      <c r="D26" s="306"/>
      <c r="E26" s="306"/>
      <c r="F26" s="306"/>
      <c r="G26" s="306"/>
      <c r="H26" s="306"/>
      <c r="I26" s="306"/>
      <c r="J26" s="306"/>
      <c r="K26" s="306"/>
      <c r="L26" s="306"/>
      <c r="M26" s="306"/>
      <c r="N26" s="306"/>
      <c r="O26" s="306"/>
      <c r="P26" s="306"/>
      <c r="Q26" s="307"/>
      <c r="R26" s="132"/>
    </row>
    <row r="27" spans="1:18" s="133" customFormat="1" ht="15" customHeight="1" x14ac:dyDescent="0.2">
      <c r="A27" s="131"/>
      <c r="B27" s="134" t="s">
        <v>113</v>
      </c>
      <c r="C27" s="135"/>
      <c r="D27" s="136"/>
      <c r="E27" s="137"/>
      <c r="F27" s="135"/>
      <c r="G27" s="138"/>
      <c r="H27" s="137"/>
      <c r="I27" s="139"/>
      <c r="J27" s="140"/>
      <c r="K27" s="141"/>
      <c r="L27" s="140"/>
      <c r="M27" s="164"/>
      <c r="N27" s="140"/>
      <c r="O27" s="165"/>
      <c r="P27" s="165"/>
      <c r="Q27" s="142">
        <f>O27*J27</f>
        <v>0</v>
      </c>
      <c r="R27" s="132"/>
    </row>
    <row r="28" spans="1:18" s="133" customFormat="1" ht="15" customHeight="1" x14ac:dyDescent="0.2">
      <c r="A28" s="181"/>
      <c r="B28" s="178" t="s">
        <v>156</v>
      </c>
      <c r="C28" s="167"/>
      <c r="D28" s="168"/>
      <c r="E28" s="169"/>
      <c r="F28" s="167"/>
      <c r="G28" s="170"/>
      <c r="H28" s="169"/>
      <c r="I28" s="171"/>
      <c r="J28" s="172"/>
      <c r="K28" s="176">
        <v>1</v>
      </c>
      <c r="L28" s="177">
        <v>1</v>
      </c>
      <c r="M28" s="175"/>
      <c r="N28" s="177">
        <f>L28*K28</f>
        <v>1</v>
      </c>
      <c r="O28" s="174"/>
      <c r="P28" s="250"/>
      <c r="Q28" s="179">
        <f>N28</f>
        <v>1</v>
      </c>
      <c r="R28" s="132"/>
    </row>
    <row r="29" spans="1:18" s="133" customFormat="1" ht="15" customHeight="1" x14ac:dyDescent="0.2">
      <c r="A29" s="181"/>
      <c r="B29" s="178" t="s">
        <v>157</v>
      </c>
      <c r="C29" s="167"/>
      <c r="D29" s="168"/>
      <c r="E29" s="169"/>
      <c r="F29" s="167"/>
      <c r="G29" s="170"/>
      <c r="H29" s="169"/>
      <c r="I29" s="171"/>
      <c r="J29" s="172"/>
      <c r="K29" s="173"/>
      <c r="L29" s="174"/>
      <c r="M29" s="175"/>
      <c r="N29" s="174">
        <f>3.14*0.3^2</f>
        <v>0.28260000000000002</v>
      </c>
      <c r="O29" s="174"/>
      <c r="P29" s="250"/>
      <c r="Q29" s="180">
        <f>N29</f>
        <v>0.28260000000000002</v>
      </c>
      <c r="R29" s="132"/>
    </row>
    <row r="30" spans="1:18" s="133" customFormat="1" ht="15" customHeight="1" x14ac:dyDescent="0.2">
      <c r="A30" s="181"/>
      <c r="B30" s="255" t="s">
        <v>158</v>
      </c>
      <c r="C30" s="256"/>
      <c r="D30" s="257"/>
      <c r="E30" s="258"/>
      <c r="F30" s="256"/>
      <c r="G30" s="259"/>
      <c r="H30" s="258"/>
      <c r="I30" s="260"/>
      <c r="J30" s="261"/>
      <c r="K30" s="262"/>
      <c r="L30" s="263"/>
      <c r="M30" s="264">
        <v>0.15</v>
      </c>
      <c r="N30" s="263">
        <f>N28-N29</f>
        <v>0.71740000000000004</v>
      </c>
      <c r="O30" s="263"/>
      <c r="P30" s="265"/>
      <c r="Q30" s="266">
        <f>N30*M30</f>
        <v>0.10761</v>
      </c>
      <c r="R30" s="132"/>
    </row>
    <row r="31" spans="1:18" s="133" customFormat="1" ht="15" customHeight="1" x14ac:dyDescent="0.2">
      <c r="A31" s="131"/>
      <c r="B31" s="143" t="s">
        <v>14</v>
      </c>
      <c r="C31" s="144"/>
      <c r="D31" s="145"/>
      <c r="E31" s="146"/>
      <c r="F31" s="144"/>
      <c r="G31" s="147"/>
      <c r="H31" s="146"/>
      <c r="I31" s="148"/>
      <c r="J31" s="149">
        <v>61</v>
      </c>
      <c r="K31" s="149"/>
      <c r="L31" s="149"/>
      <c r="M31" s="149"/>
      <c r="N31" s="149"/>
      <c r="O31" s="267">
        <v>0.1076</v>
      </c>
      <c r="P31" s="149"/>
      <c r="Q31" s="150">
        <f>TRUNC(O31*J31,2)</f>
        <v>6.56</v>
      </c>
      <c r="R31" s="151" t="s">
        <v>12</v>
      </c>
    </row>
    <row r="32" spans="1:18" s="133" customFormat="1" ht="15" customHeight="1" x14ac:dyDescent="0.2">
      <c r="A32" s="131"/>
      <c r="B32" s="134"/>
      <c r="C32" s="135"/>
      <c r="D32" s="136"/>
      <c r="E32" s="137"/>
      <c r="F32" s="135"/>
      <c r="G32" s="138"/>
      <c r="H32" s="137"/>
      <c r="I32" s="139"/>
      <c r="J32" s="140"/>
      <c r="K32" s="141"/>
      <c r="L32" s="140"/>
      <c r="M32" s="140"/>
      <c r="N32" s="140"/>
      <c r="O32" s="140"/>
      <c r="P32" s="140"/>
      <c r="Q32" s="142"/>
      <c r="R32" s="132"/>
    </row>
    <row r="33" spans="1:18" s="133" customFormat="1" ht="15" customHeight="1" x14ac:dyDescent="0.2">
      <c r="A33" s="182" t="s">
        <v>32</v>
      </c>
      <c r="B33" s="183" t="str">
        <f>'Planilha Orçamentária'!D19</f>
        <v>RECAPEAMENTO ASFÁLTICO</v>
      </c>
      <c r="C33" s="135"/>
      <c r="D33" s="136"/>
      <c r="E33" s="137"/>
      <c r="F33" s="135"/>
      <c r="G33" s="138"/>
      <c r="H33" s="137"/>
      <c r="I33" s="139"/>
      <c r="J33" s="140"/>
      <c r="K33" s="141"/>
      <c r="L33" s="140"/>
      <c r="M33" s="140"/>
      <c r="N33" s="140"/>
      <c r="O33" s="140"/>
      <c r="P33" s="140"/>
      <c r="Q33" s="142"/>
      <c r="R33" s="132"/>
    </row>
    <row r="34" spans="1:18" s="111" customFormat="1" ht="15" customHeight="1" x14ac:dyDescent="0.2">
      <c r="A34" s="131" t="s">
        <v>52</v>
      </c>
      <c r="B34" s="305" t="str">
        <f>'Planilha Orçamentária'!D20</f>
        <v>Limpeza de superficies com jato de alta pressão de ar e água</v>
      </c>
      <c r="C34" s="306"/>
      <c r="D34" s="306"/>
      <c r="E34" s="306"/>
      <c r="F34" s="306"/>
      <c r="G34" s="306"/>
      <c r="H34" s="306"/>
      <c r="I34" s="306"/>
      <c r="J34" s="306"/>
      <c r="K34" s="306"/>
      <c r="L34" s="306"/>
      <c r="M34" s="306"/>
      <c r="N34" s="306"/>
      <c r="O34" s="306"/>
      <c r="P34" s="306"/>
      <c r="Q34" s="307"/>
      <c r="R34" s="132"/>
    </row>
    <row r="35" spans="1:18" s="111" customFormat="1" ht="15" customHeight="1" x14ac:dyDescent="0.2">
      <c r="A35" s="131"/>
      <c r="B35" s="134" t="s">
        <v>117</v>
      </c>
      <c r="C35" s="135"/>
      <c r="D35" s="135"/>
      <c r="E35" s="135"/>
      <c r="F35" s="135"/>
      <c r="G35" s="135"/>
      <c r="H35" s="135"/>
      <c r="I35" s="162"/>
      <c r="J35" s="184">
        <v>1</v>
      </c>
      <c r="K35" s="141"/>
      <c r="L35" s="141"/>
      <c r="M35" s="140"/>
      <c r="N35" s="140">
        <v>4926.41</v>
      </c>
      <c r="O35" s="140"/>
      <c r="P35" s="140"/>
      <c r="Q35" s="142">
        <f>N35</f>
        <v>4926.41</v>
      </c>
      <c r="R35" s="132"/>
    </row>
    <row r="36" spans="1:18" s="111" customFormat="1" ht="15" customHeight="1" x14ac:dyDescent="0.2">
      <c r="A36" s="131"/>
      <c r="B36" s="134" t="s">
        <v>118</v>
      </c>
      <c r="C36" s="135"/>
      <c r="D36" s="135"/>
      <c r="E36" s="135"/>
      <c r="F36" s="135"/>
      <c r="G36" s="135"/>
      <c r="H36" s="135"/>
      <c r="I36" s="162"/>
      <c r="J36" s="184">
        <v>1</v>
      </c>
      <c r="K36" s="141"/>
      <c r="L36" s="141"/>
      <c r="M36" s="140"/>
      <c r="N36" s="140">
        <v>2615.83</v>
      </c>
      <c r="O36" s="140"/>
      <c r="P36" s="140"/>
      <c r="Q36" s="142">
        <f t="shared" ref="Q36:Q48" si="0">N36</f>
        <v>2615.83</v>
      </c>
      <c r="R36" s="132"/>
    </row>
    <row r="37" spans="1:18" s="110" customFormat="1" ht="15" customHeight="1" x14ac:dyDescent="0.2">
      <c r="A37" s="131"/>
      <c r="B37" s="134" t="s">
        <v>119</v>
      </c>
      <c r="C37" s="135"/>
      <c r="D37" s="135"/>
      <c r="E37" s="135"/>
      <c r="F37" s="135"/>
      <c r="G37" s="135"/>
      <c r="H37" s="135"/>
      <c r="I37" s="139"/>
      <c r="J37" s="184">
        <v>1</v>
      </c>
      <c r="K37" s="141"/>
      <c r="L37" s="141"/>
      <c r="M37" s="140"/>
      <c r="N37" s="140">
        <v>688.74</v>
      </c>
      <c r="O37" s="140"/>
      <c r="P37" s="140"/>
      <c r="Q37" s="142">
        <f t="shared" si="0"/>
        <v>688.74</v>
      </c>
      <c r="R37" s="132"/>
    </row>
    <row r="38" spans="1:18" s="110" customFormat="1" ht="15" customHeight="1" x14ac:dyDescent="0.2">
      <c r="A38" s="131"/>
      <c r="B38" s="134" t="s">
        <v>120</v>
      </c>
      <c r="C38" s="135"/>
      <c r="D38" s="135"/>
      <c r="E38" s="135"/>
      <c r="F38" s="135"/>
      <c r="G38" s="135"/>
      <c r="H38" s="135"/>
      <c r="I38" s="139"/>
      <c r="J38" s="184">
        <v>1</v>
      </c>
      <c r="K38" s="141"/>
      <c r="L38" s="141"/>
      <c r="M38" s="140"/>
      <c r="N38" s="140">
        <v>899.26</v>
      </c>
      <c r="O38" s="140"/>
      <c r="P38" s="140"/>
      <c r="Q38" s="142">
        <f t="shared" si="0"/>
        <v>899.26</v>
      </c>
      <c r="R38" s="132"/>
    </row>
    <row r="39" spans="1:18" s="110" customFormat="1" ht="15" customHeight="1" x14ac:dyDescent="0.2">
      <c r="A39" s="131"/>
      <c r="B39" s="134" t="s">
        <v>121</v>
      </c>
      <c r="C39" s="135"/>
      <c r="D39" s="135"/>
      <c r="E39" s="135"/>
      <c r="F39" s="135"/>
      <c r="G39" s="135"/>
      <c r="H39" s="135"/>
      <c r="I39" s="139"/>
      <c r="J39" s="184">
        <v>1</v>
      </c>
      <c r="K39" s="141"/>
      <c r="L39" s="141"/>
      <c r="M39" s="140"/>
      <c r="N39" s="140">
        <v>687.81</v>
      </c>
      <c r="O39" s="140"/>
      <c r="P39" s="140"/>
      <c r="Q39" s="142">
        <f t="shared" si="0"/>
        <v>687.81</v>
      </c>
      <c r="R39" s="132"/>
    </row>
    <row r="40" spans="1:18" s="110" customFormat="1" ht="15" customHeight="1" x14ac:dyDescent="0.2">
      <c r="A40" s="131"/>
      <c r="B40" s="134" t="s">
        <v>122</v>
      </c>
      <c r="C40" s="135"/>
      <c r="D40" s="135"/>
      <c r="E40" s="135"/>
      <c r="F40" s="135"/>
      <c r="G40" s="135"/>
      <c r="H40" s="135"/>
      <c r="I40" s="139"/>
      <c r="J40" s="184">
        <v>1</v>
      </c>
      <c r="K40" s="141"/>
      <c r="L40" s="141"/>
      <c r="M40" s="140"/>
      <c r="N40" s="140">
        <v>796.11</v>
      </c>
      <c r="O40" s="140"/>
      <c r="P40" s="140"/>
      <c r="Q40" s="142">
        <f t="shared" si="0"/>
        <v>796.11</v>
      </c>
      <c r="R40" s="132"/>
    </row>
    <row r="41" spans="1:18" s="110" customFormat="1" ht="15" customHeight="1" x14ac:dyDescent="0.2">
      <c r="A41" s="131"/>
      <c r="B41" s="134" t="s">
        <v>123</v>
      </c>
      <c r="C41" s="135"/>
      <c r="D41" s="135"/>
      <c r="E41" s="135"/>
      <c r="F41" s="135"/>
      <c r="G41" s="135"/>
      <c r="H41" s="135"/>
      <c r="I41" s="139"/>
      <c r="J41" s="184">
        <v>1</v>
      </c>
      <c r="K41" s="141"/>
      <c r="L41" s="141"/>
      <c r="M41" s="140"/>
      <c r="N41" s="140">
        <v>3492.88</v>
      </c>
      <c r="O41" s="140"/>
      <c r="P41" s="140"/>
      <c r="Q41" s="142">
        <f t="shared" si="0"/>
        <v>3492.88</v>
      </c>
      <c r="R41" s="132"/>
    </row>
    <row r="42" spans="1:18" s="110" customFormat="1" ht="15" customHeight="1" x14ac:dyDescent="0.2">
      <c r="A42" s="131"/>
      <c r="B42" s="134" t="s">
        <v>124</v>
      </c>
      <c r="C42" s="135"/>
      <c r="D42" s="135"/>
      <c r="E42" s="135"/>
      <c r="F42" s="135"/>
      <c r="G42" s="135"/>
      <c r="H42" s="135"/>
      <c r="I42" s="139"/>
      <c r="J42" s="184">
        <v>1</v>
      </c>
      <c r="K42" s="141"/>
      <c r="L42" s="141"/>
      <c r="M42" s="140"/>
      <c r="N42" s="140">
        <v>2899.62</v>
      </c>
      <c r="O42" s="140"/>
      <c r="P42" s="140"/>
      <c r="Q42" s="142">
        <f t="shared" si="0"/>
        <v>2899.62</v>
      </c>
      <c r="R42" s="132"/>
    </row>
    <row r="43" spans="1:18" s="110" customFormat="1" ht="15" customHeight="1" x14ac:dyDescent="0.2">
      <c r="A43" s="131"/>
      <c r="B43" s="134" t="s">
        <v>125</v>
      </c>
      <c r="C43" s="135"/>
      <c r="D43" s="135"/>
      <c r="E43" s="135"/>
      <c r="F43" s="135"/>
      <c r="G43" s="135"/>
      <c r="H43" s="135"/>
      <c r="I43" s="139"/>
      <c r="J43" s="184">
        <v>1</v>
      </c>
      <c r="K43" s="141"/>
      <c r="L43" s="141"/>
      <c r="M43" s="140"/>
      <c r="N43" s="140">
        <v>448.02</v>
      </c>
      <c r="O43" s="140"/>
      <c r="P43" s="140"/>
      <c r="Q43" s="142">
        <f t="shared" si="0"/>
        <v>448.02</v>
      </c>
      <c r="R43" s="132"/>
    </row>
    <row r="44" spans="1:18" s="110" customFormat="1" ht="15" customHeight="1" x14ac:dyDescent="0.2">
      <c r="A44" s="131"/>
      <c r="B44" s="134" t="s">
        <v>126</v>
      </c>
      <c r="C44" s="135"/>
      <c r="D44" s="135"/>
      <c r="E44" s="135"/>
      <c r="F44" s="135"/>
      <c r="G44" s="135"/>
      <c r="H44" s="135"/>
      <c r="I44" s="139"/>
      <c r="J44" s="184">
        <v>1</v>
      </c>
      <c r="K44" s="141"/>
      <c r="L44" s="141"/>
      <c r="M44" s="140"/>
      <c r="N44" s="140">
        <v>728.76</v>
      </c>
      <c r="O44" s="140"/>
      <c r="P44" s="140"/>
      <c r="Q44" s="142">
        <f t="shared" si="0"/>
        <v>728.76</v>
      </c>
      <c r="R44" s="132"/>
    </row>
    <row r="45" spans="1:18" s="110" customFormat="1" ht="15" customHeight="1" x14ac:dyDescent="0.2">
      <c r="A45" s="131"/>
      <c r="B45" s="134" t="s">
        <v>128</v>
      </c>
      <c r="C45" s="135"/>
      <c r="D45" s="135"/>
      <c r="E45" s="135"/>
      <c r="F45" s="135"/>
      <c r="G45" s="135"/>
      <c r="H45" s="135"/>
      <c r="I45" s="139"/>
      <c r="J45" s="184">
        <v>1</v>
      </c>
      <c r="K45" s="141"/>
      <c r="L45" s="141"/>
      <c r="M45" s="140"/>
      <c r="N45" s="140">
        <v>4227.5200000000004</v>
      </c>
      <c r="O45" s="140"/>
      <c r="P45" s="140"/>
      <c r="Q45" s="142">
        <f t="shared" si="0"/>
        <v>4227.5200000000004</v>
      </c>
      <c r="R45" s="132"/>
    </row>
    <row r="46" spans="1:18" s="110" customFormat="1" ht="15" customHeight="1" x14ac:dyDescent="0.2">
      <c r="A46" s="131"/>
      <c r="B46" s="134" t="s">
        <v>129</v>
      </c>
      <c r="C46" s="135"/>
      <c r="D46" s="135"/>
      <c r="E46" s="135"/>
      <c r="F46" s="135"/>
      <c r="G46" s="135"/>
      <c r="H46" s="135"/>
      <c r="I46" s="139"/>
      <c r="J46" s="184">
        <v>1</v>
      </c>
      <c r="K46" s="141"/>
      <c r="L46" s="141"/>
      <c r="M46" s="140"/>
      <c r="N46" s="140">
        <v>2276.7600000000002</v>
      </c>
      <c r="O46" s="140"/>
      <c r="P46" s="140"/>
      <c r="Q46" s="142">
        <f t="shared" si="0"/>
        <v>2276.7600000000002</v>
      </c>
      <c r="R46" s="132"/>
    </row>
    <row r="47" spans="1:18" s="110" customFormat="1" ht="15" customHeight="1" x14ac:dyDescent="0.2">
      <c r="A47" s="131"/>
      <c r="B47" s="134" t="s">
        <v>130</v>
      </c>
      <c r="C47" s="135"/>
      <c r="D47" s="135"/>
      <c r="E47" s="135"/>
      <c r="F47" s="135"/>
      <c r="G47" s="135"/>
      <c r="H47" s="135"/>
      <c r="I47" s="139"/>
      <c r="J47" s="184">
        <v>1</v>
      </c>
      <c r="K47" s="141"/>
      <c r="L47" s="141"/>
      <c r="M47" s="140"/>
      <c r="N47" s="140">
        <v>175.34</v>
      </c>
      <c r="O47" s="140"/>
      <c r="P47" s="140"/>
      <c r="Q47" s="142">
        <f t="shared" si="0"/>
        <v>175.34</v>
      </c>
      <c r="R47" s="132"/>
    </row>
    <row r="48" spans="1:18" s="110" customFormat="1" ht="15" customHeight="1" x14ac:dyDescent="0.2">
      <c r="A48" s="131"/>
      <c r="B48" s="134" t="s">
        <v>131</v>
      </c>
      <c r="C48" s="135"/>
      <c r="D48" s="135"/>
      <c r="E48" s="135"/>
      <c r="F48" s="135"/>
      <c r="G48" s="135"/>
      <c r="H48" s="135"/>
      <c r="I48" s="139"/>
      <c r="J48" s="184">
        <v>1</v>
      </c>
      <c r="K48" s="141"/>
      <c r="L48" s="141"/>
      <c r="M48" s="140"/>
      <c r="N48" s="133">
        <v>602.76</v>
      </c>
      <c r="O48" s="140"/>
      <c r="P48" s="140"/>
      <c r="Q48" s="142">
        <f t="shared" si="0"/>
        <v>602.76</v>
      </c>
      <c r="R48" s="132"/>
    </row>
    <row r="49" spans="1:18" s="110" customFormat="1" ht="15" customHeight="1" x14ac:dyDescent="0.2">
      <c r="A49" s="131"/>
      <c r="B49" s="143" t="s">
        <v>14</v>
      </c>
      <c r="C49" s="144"/>
      <c r="D49" s="145"/>
      <c r="E49" s="146"/>
      <c r="F49" s="144"/>
      <c r="G49" s="147"/>
      <c r="H49" s="146"/>
      <c r="I49" s="148"/>
      <c r="J49" s="148"/>
      <c r="K49" s="149"/>
      <c r="L49" s="149"/>
      <c r="M49" s="149"/>
      <c r="N49" s="149"/>
      <c r="O49" s="149"/>
      <c r="P49" s="149"/>
      <c r="Q49" s="150">
        <f>SUM(Q35:Q48)</f>
        <v>25465.82</v>
      </c>
      <c r="R49" s="151" t="s">
        <v>8</v>
      </c>
    </row>
    <row r="50" spans="1:18" s="133" customFormat="1" ht="15" customHeight="1" x14ac:dyDescent="0.2">
      <c r="A50" s="131"/>
      <c r="B50" s="134"/>
      <c r="C50" s="135"/>
      <c r="D50" s="135"/>
      <c r="E50" s="135"/>
      <c r="F50" s="135"/>
      <c r="G50" s="135"/>
      <c r="H50" s="135"/>
      <c r="I50" s="139"/>
      <c r="J50" s="184"/>
      <c r="K50" s="141"/>
      <c r="L50" s="141"/>
      <c r="M50" s="140"/>
      <c r="N50" s="140"/>
      <c r="O50" s="140"/>
      <c r="P50" s="140"/>
      <c r="Q50" s="142"/>
      <c r="R50" s="132"/>
    </row>
    <row r="51" spans="1:18" s="153" customFormat="1" ht="15" customHeight="1" x14ac:dyDescent="0.2">
      <c r="A51" s="131" t="s">
        <v>53</v>
      </c>
      <c r="B51" s="305" t="str">
        <f>'Planilha Orçamentária'!D21</f>
        <v>Pintura de ligação exclusive fornecimento e transporte comercial do material betuminoso em Vias Urbanas</v>
      </c>
      <c r="C51" s="306"/>
      <c r="D51" s="306"/>
      <c r="E51" s="306"/>
      <c r="F51" s="306"/>
      <c r="G51" s="306"/>
      <c r="H51" s="306"/>
      <c r="I51" s="306"/>
      <c r="J51" s="306"/>
      <c r="K51" s="306"/>
      <c r="L51" s="306"/>
      <c r="M51" s="306"/>
      <c r="N51" s="306"/>
      <c r="O51" s="306"/>
      <c r="P51" s="306"/>
      <c r="Q51" s="307"/>
      <c r="R51" s="132"/>
    </row>
    <row r="52" spans="1:18" s="133" customFormat="1" ht="15" customHeight="1" x14ac:dyDescent="0.2">
      <c r="A52" s="131"/>
      <c r="B52" s="134" t="s">
        <v>117</v>
      </c>
      <c r="C52" s="135"/>
      <c r="D52" s="135"/>
      <c r="E52" s="135"/>
      <c r="F52" s="135"/>
      <c r="G52" s="135"/>
      <c r="H52" s="135"/>
      <c r="I52" s="162"/>
      <c r="J52" s="184">
        <v>1</v>
      </c>
      <c r="K52" s="141"/>
      <c r="L52" s="141"/>
      <c r="M52" s="140"/>
      <c r="N52" s="140">
        <v>4926.41</v>
      </c>
      <c r="O52" s="140"/>
      <c r="P52" s="140"/>
      <c r="Q52" s="142">
        <f>N52</f>
        <v>4926.41</v>
      </c>
      <c r="R52" s="132"/>
    </row>
    <row r="53" spans="1:18" s="133" customFormat="1" ht="15" customHeight="1" x14ac:dyDescent="0.2">
      <c r="A53" s="131"/>
      <c r="B53" s="134" t="s">
        <v>118</v>
      </c>
      <c r="C53" s="135"/>
      <c r="D53" s="135"/>
      <c r="E53" s="135"/>
      <c r="F53" s="135"/>
      <c r="G53" s="135"/>
      <c r="H53" s="135"/>
      <c r="I53" s="162"/>
      <c r="J53" s="184">
        <v>1</v>
      </c>
      <c r="K53" s="141"/>
      <c r="L53" s="141"/>
      <c r="M53" s="140"/>
      <c r="N53" s="140">
        <v>2615.83</v>
      </c>
      <c r="O53" s="140"/>
      <c r="P53" s="140"/>
      <c r="Q53" s="142">
        <f t="shared" ref="Q53:Q65" si="1">N53</f>
        <v>2615.83</v>
      </c>
      <c r="R53" s="132"/>
    </row>
    <row r="54" spans="1:18" s="133" customFormat="1" ht="15" customHeight="1" x14ac:dyDescent="0.2">
      <c r="A54" s="131"/>
      <c r="B54" s="134" t="s">
        <v>119</v>
      </c>
      <c r="C54" s="135"/>
      <c r="D54" s="135"/>
      <c r="E54" s="135"/>
      <c r="F54" s="135"/>
      <c r="G54" s="135"/>
      <c r="H54" s="135"/>
      <c r="I54" s="139"/>
      <c r="J54" s="184">
        <v>1</v>
      </c>
      <c r="K54" s="141"/>
      <c r="L54" s="141"/>
      <c r="M54" s="140"/>
      <c r="N54" s="140">
        <v>688.74</v>
      </c>
      <c r="O54" s="140"/>
      <c r="P54" s="140"/>
      <c r="Q54" s="142">
        <f t="shared" si="1"/>
        <v>688.74</v>
      </c>
      <c r="R54" s="132"/>
    </row>
    <row r="55" spans="1:18" s="153" customFormat="1" ht="15" customHeight="1" x14ac:dyDescent="0.2">
      <c r="A55" s="131"/>
      <c r="B55" s="134" t="s">
        <v>120</v>
      </c>
      <c r="C55" s="135"/>
      <c r="D55" s="135"/>
      <c r="E55" s="135"/>
      <c r="F55" s="135"/>
      <c r="G55" s="135"/>
      <c r="H55" s="135"/>
      <c r="I55" s="139"/>
      <c r="J55" s="184">
        <v>1</v>
      </c>
      <c r="K55" s="141"/>
      <c r="L55" s="141"/>
      <c r="M55" s="140"/>
      <c r="N55" s="140">
        <v>899.26</v>
      </c>
      <c r="O55" s="140"/>
      <c r="P55" s="140"/>
      <c r="Q55" s="142">
        <f t="shared" si="1"/>
        <v>899.26</v>
      </c>
      <c r="R55" s="132"/>
    </row>
    <row r="56" spans="1:18" s="133" customFormat="1" ht="15" customHeight="1" x14ac:dyDescent="0.2">
      <c r="A56" s="131"/>
      <c r="B56" s="134" t="s">
        <v>121</v>
      </c>
      <c r="C56" s="135"/>
      <c r="D56" s="135"/>
      <c r="E56" s="135"/>
      <c r="F56" s="135"/>
      <c r="G56" s="135"/>
      <c r="H56" s="135"/>
      <c r="I56" s="139"/>
      <c r="J56" s="184">
        <v>1</v>
      </c>
      <c r="K56" s="141"/>
      <c r="L56" s="141"/>
      <c r="M56" s="140"/>
      <c r="N56" s="140">
        <v>687.81</v>
      </c>
      <c r="O56" s="140"/>
      <c r="P56" s="140"/>
      <c r="Q56" s="142">
        <f t="shared" si="1"/>
        <v>687.81</v>
      </c>
      <c r="R56" s="132"/>
    </row>
    <row r="57" spans="1:18" s="133" customFormat="1" ht="15" customHeight="1" x14ac:dyDescent="0.2">
      <c r="A57" s="131"/>
      <c r="B57" s="134" t="s">
        <v>122</v>
      </c>
      <c r="C57" s="135"/>
      <c r="D57" s="135"/>
      <c r="E57" s="135"/>
      <c r="F57" s="135"/>
      <c r="G57" s="135"/>
      <c r="H57" s="135"/>
      <c r="I57" s="139"/>
      <c r="J57" s="184">
        <v>1</v>
      </c>
      <c r="K57" s="141"/>
      <c r="L57" s="141"/>
      <c r="M57" s="140"/>
      <c r="N57" s="140">
        <v>796.11</v>
      </c>
      <c r="O57" s="140"/>
      <c r="P57" s="140"/>
      <c r="Q57" s="142">
        <f t="shared" si="1"/>
        <v>796.11</v>
      </c>
      <c r="R57" s="132"/>
    </row>
    <row r="58" spans="1:18" s="133" customFormat="1" ht="15" customHeight="1" x14ac:dyDescent="0.2">
      <c r="A58" s="131"/>
      <c r="B58" s="134" t="s">
        <v>123</v>
      </c>
      <c r="C58" s="135"/>
      <c r="D58" s="135"/>
      <c r="E58" s="135"/>
      <c r="F58" s="135"/>
      <c r="G58" s="135"/>
      <c r="H58" s="135"/>
      <c r="I58" s="139"/>
      <c r="J58" s="184">
        <v>1</v>
      </c>
      <c r="K58" s="141"/>
      <c r="L58" s="141"/>
      <c r="M58" s="140"/>
      <c r="N58" s="140">
        <v>3492.88</v>
      </c>
      <c r="O58" s="140"/>
      <c r="P58" s="140"/>
      <c r="Q58" s="142">
        <f t="shared" si="1"/>
        <v>3492.88</v>
      </c>
      <c r="R58" s="132"/>
    </row>
    <row r="59" spans="1:18" s="133" customFormat="1" ht="15" customHeight="1" x14ac:dyDescent="0.2">
      <c r="A59" s="131"/>
      <c r="B59" s="134" t="s">
        <v>124</v>
      </c>
      <c r="C59" s="135"/>
      <c r="D59" s="135"/>
      <c r="E59" s="135"/>
      <c r="F59" s="135"/>
      <c r="G59" s="135"/>
      <c r="H59" s="135"/>
      <c r="I59" s="139"/>
      <c r="J59" s="184">
        <v>1</v>
      </c>
      <c r="K59" s="141"/>
      <c r="L59" s="141"/>
      <c r="M59" s="140"/>
      <c r="N59" s="140">
        <v>2899.62</v>
      </c>
      <c r="O59" s="140"/>
      <c r="P59" s="140"/>
      <c r="Q59" s="142">
        <f t="shared" si="1"/>
        <v>2899.62</v>
      </c>
      <c r="R59" s="132"/>
    </row>
    <row r="60" spans="1:18" s="153" customFormat="1" ht="15" customHeight="1" x14ac:dyDescent="0.2">
      <c r="A60" s="131"/>
      <c r="B60" s="134" t="s">
        <v>125</v>
      </c>
      <c r="C60" s="135"/>
      <c r="D60" s="135"/>
      <c r="E60" s="135"/>
      <c r="F60" s="135"/>
      <c r="G60" s="135"/>
      <c r="H60" s="135"/>
      <c r="I60" s="139"/>
      <c r="J60" s="184">
        <v>1</v>
      </c>
      <c r="K60" s="141"/>
      <c r="L60" s="141"/>
      <c r="M60" s="140"/>
      <c r="N60" s="140">
        <v>448.02</v>
      </c>
      <c r="O60" s="140"/>
      <c r="P60" s="140"/>
      <c r="Q60" s="142">
        <f t="shared" si="1"/>
        <v>448.02</v>
      </c>
      <c r="R60" s="132"/>
    </row>
    <row r="61" spans="1:18" s="133" customFormat="1" ht="15" customHeight="1" x14ac:dyDescent="0.2">
      <c r="A61" s="131"/>
      <c r="B61" s="134" t="s">
        <v>126</v>
      </c>
      <c r="C61" s="135"/>
      <c r="D61" s="135"/>
      <c r="E61" s="135"/>
      <c r="F61" s="135"/>
      <c r="G61" s="135"/>
      <c r="H61" s="135"/>
      <c r="I61" s="139"/>
      <c r="J61" s="184">
        <v>1</v>
      </c>
      <c r="K61" s="141"/>
      <c r="L61" s="141"/>
      <c r="M61" s="140"/>
      <c r="N61" s="140">
        <v>728.76</v>
      </c>
      <c r="O61" s="140"/>
      <c r="P61" s="140"/>
      <c r="Q61" s="142">
        <f t="shared" si="1"/>
        <v>728.76</v>
      </c>
      <c r="R61" s="132"/>
    </row>
    <row r="62" spans="1:18" s="133" customFormat="1" ht="15" customHeight="1" x14ac:dyDescent="0.2">
      <c r="A62" s="131"/>
      <c r="B62" s="134" t="s">
        <v>128</v>
      </c>
      <c r="C62" s="135"/>
      <c r="D62" s="135"/>
      <c r="E62" s="135"/>
      <c r="F62" s="135"/>
      <c r="G62" s="135"/>
      <c r="H62" s="135"/>
      <c r="I62" s="139"/>
      <c r="J62" s="184">
        <v>1</v>
      </c>
      <c r="K62" s="141"/>
      <c r="L62" s="141"/>
      <c r="M62" s="140"/>
      <c r="N62" s="140">
        <v>4227.5200000000004</v>
      </c>
      <c r="O62" s="140"/>
      <c r="P62" s="140"/>
      <c r="Q62" s="142">
        <f t="shared" si="1"/>
        <v>4227.5200000000004</v>
      </c>
      <c r="R62" s="132"/>
    </row>
    <row r="63" spans="1:18" s="133" customFormat="1" ht="15" customHeight="1" x14ac:dyDescent="0.2">
      <c r="A63" s="131"/>
      <c r="B63" s="134" t="s">
        <v>129</v>
      </c>
      <c r="C63" s="135"/>
      <c r="D63" s="135"/>
      <c r="E63" s="135"/>
      <c r="F63" s="135"/>
      <c r="G63" s="135"/>
      <c r="H63" s="135"/>
      <c r="I63" s="139"/>
      <c r="J63" s="184">
        <v>1</v>
      </c>
      <c r="K63" s="141"/>
      <c r="L63" s="141"/>
      <c r="M63" s="140"/>
      <c r="N63" s="140">
        <v>2276.7600000000002</v>
      </c>
      <c r="O63" s="140"/>
      <c r="P63" s="140"/>
      <c r="Q63" s="142">
        <f t="shared" si="1"/>
        <v>2276.7600000000002</v>
      </c>
      <c r="R63" s="132"/>
    </row>
    <row r="64" spans="1:18" s="133" customFormat="1" ht="15" customHeight="1" x14ac:dyDescent="0.2">
      <c r="A64" s="131"/>
      <c r="B64" s="134" t="s">
        <v>130</v>
      </c>
      <c r="C64" s="135"/>
      <c r="D64" s="135"/>
      <c r="E64" s="135"/>
      <c r="F64" s="135"/>
      <c r="G64" s="135"/>
      <c r="H64" s="135"/>
      <c r="I64" s="139"/>
      <c r="J64" s="184">
        <v>1</v>
      </c>
      <c r="K64" s="141"/>
      <c r="L64" s="141"/>
      <c r="M64" s="140"/>
      <c r="N64" s="140">
        <v>175.34</v>
      </c>
      <c r="O64" s="140"/>
      <c r="P64" s="140"/>
      <c r="Q64" s="142">
        <f t="shared" si="1"/>
        <v>175.34</v>
      </c>
      <c r="R64" s="132"/>
    </row>
    <row r="65" spans="1:18" s="153" customFormat="1" ht="15" customHeight="1" x14ac:dyDescent="0.2">
      <c r="A65" s="131"/>
      <c r="B65" s="134" t="s">
        <v>131</v>
      </c>
      <c r="C65" s="135"/>
      <c r="D65" s="135"/>
      <c r="E65" s="135"/>
      <c r="F65" s="135"/>
      <c r="G65" s="135"/>
      <c r="H65" s="135"/>
      <c r="I65" s="139"/>
      <c r="J65" s="184">
        <v>1</v>
      </c>
      <c r="K65" s="141"/>
      <c r="L65" s="141"/>
      <c r="M65" s="140"/>
      <c r="N65" s="133">
        <v>602.76</v>
      </c>
      <c r="O65" s="140"/>
      <c r="P65" s="140"/>
      <c r="Q65" s="142">
        <f t="shared" si="1"/>
        <v>602.76</v>
      </c>
      <c r="R65" s="132"/>
    </row>
    <row r="66" spans="1:18" s="153" customFormat="1" ht="15" customHeight="1" x14ac:dyDescent="0.2">
      <c r="A66" s="131"/>
      <c r="B66" s="166" t="s">
        <v>161</v>
      </c>
      <c r="C66" s="135"/>
      <c r="D66" s="135"/>
      <c r="E66" s="135"/>
      <c r="F66" s="135"/>
      <c r="G66" s="135"/>
      <c r="H66" s="135"/>
      <c r="I66" s="139"/>
      <c r="J66" s="184">
        <v>0.05</v>
      </c>
      <c r="K66" s="141"/>
      <c r="L66" s="141"/>
      <c r="M66" s="140"/>
      <c r="N66" s="133">
        <f>SUM(N52:N65)</f>
        <v>25465.82</v>
      </c>
      <c r="O66" s="140"/>
      <c r="P66" s="140"/>
      <c r="Q66" s="142">
        <f>TRUNC(N66*J66,2)</f>
        <v>1273.29</v>
      </c>
      <c r="R66" s="132"/>
    </row>
    <row r="67" spans="1:18" s="153" customFormat="1" ht="15" customHeight="1" x14ac:dyDescent="0.2">
      <c r="A67" s="131"/>
      <c r="B67" s="143" t="s">
        <v>14</v>
      </c>
      <c r="C67" s="144"/>
      <c r="D67" s="145"/>
      <c r="E67" s="146"/>
      <c r="F67" s="144"/>
      <c r="G67" s="147"/>
      <c r="H67" s="146"/>
      <c r="I67" s="148"/>
      <c r="J67" s="148"/>
      <c r="K67" s="149"/>
      <c r="L67" s="149"/>
      <c r="M67" s="149"/>
      <c r="N67" s="149"/>
      <c r="O67" s="149"/>
      <c r="P67" s="149"/>
      <c r="Q67" s="150">
        <f>SUM(Q52:Q66)</f>
        <v>26739.11</v>
      </c>
      <c r="R67" s="151" t="s">
        <v>8</v>
      </c>
    </row>
    <row r="68" spans="1:18" s="153" customFormat="1" ht="15" customHeight="1" x14ac:dyDescent="0.2">
      <c r="A68" s="131"/>
      <c r="B68" s="134"/>
      <c r="C68" s="135"/>
      <c r="D68" s="136"/>
      <c r="E68" s="137"/>
      <c r="F68" s="135"/>
      <c r="G68" s="138"/>
      <c r="H68" s="137"/>
      <c r="I68" s="139"/>
      <c r="J68" s="140"/>
      <c r="K68" s="141"/>
      <c r="L68" s="140"/>
      <c r="M68" s="140"/>
      <c r="N68" s="140"/>
      <c r="O68" s="140"/>
      <c r="P68" s="140"/>
      <c r="Q68" s="142"/>
      <c r="R68" s="132"/>
    </row>
    <row r="69" spans="1:18" s="133" customFormat="1" ht="15" customHeight="1" x14ac:dyDescent="0.2">
      <c r="A69" s="131" t="s">
        <v>54</v>
      </c>
      <c r="B69" s="305" t="str">
        <f>'Planilha Orçamentária'!D22</f>
        <v>CBUQ (camada pronta - binder) exclusive fornecimento e transportes do CAP e massa, inclusive fornecimento e transporte da brita e pó de pedra</v>
      </c>
      <c r="C69" s="306"/>
      <c r="D69" s="306"/>
      <c r="E69" s="306"/>
      <c r="F69" s="306"/>
      <c r="G69" s="306"/>
      <c r="H69" s="306"/>
      <c r="I69" s="306"/>
      <c r="J69" s="306"/>
      <c r="K69" s="306"/>
      <c r="L69" s="306"/>
      <c r="M69" s="306"/>
      <c r="N69" s="306"/>
      <c r="O69" s="306"/>
      <c r="P69" s="306"/>
      <c r="Q69" s="307"/>
      <c r="R69" s="132"/>
    </row>
    <row r="70" spans="1:18" s="133" customFormat="1" ht="15" customHeight="1" x14ac:dyDescent="0.2">
      <c r="A70" s="181"/>
      <c r="B70" s="326" t="s">
        <v>162</v>
      </c>
      <c r="C70" s="326"/>
      <c r="D70" s="136"/>
      <c r="E70" s="137"/>
      <c r="F70" s="135"/>
      <c r="G70" s="138"/>
      <c r="H70" s="137"/>
      <c r="I70" s="139"/>
      <c r="J70" s="195">
        <v>0.05</v>
      </c>
      <c r="K70" s="239"/>
      <c r="L70" s="239"/>
      <c r="M70" s="164">
        <v>0.03</v>
      </c>
      <c r="N70" s="140">
        <f>Q66</f>
        <v>1273.29</v>
      </c>
      <c r="O70" s="140">
        <f>N70*M70</f>
        <v>38.198699999999995</v>
      </c>
      <c r="P70" s="140">
        <v>2.34</v>
      </c>
      <c r="Q70" s="140">
        <f>TRUNC(O70*P70,2)</f>
        <v>89.38</v>
      </c>
      <c r="R70" s="247"/>
    </row>
    <row r="71" spans="1:18" s="133" customFormat="1" ht="15" customHeight="1" x14ac:dyDescent="0.2">
      <c r="A71" s="181"/>
      <c r="B71" s="304" t="s">
        <v>211</v>
      </c>
      <c r="C71" s="304"/>
      <c r="D71" s="304"/>
      <c r="E71" s="304"/>
      <c r="F71" s="304"/>
      <c r="G71" s="304"/>
      <c r="H71" s="304"/>
      <c r="I71" s="304"/>
      <c r="J71" s="304"/>
      <c r="K71" s="304"/>
      <c r="L71" s="304"/>
      <c r="M71" s="304"/>
      <c r="N71" s="304"/>
      <c r="O71" s="304"/>
      <c r="P71" s="304"/>
      <c r="Q71" s="304"/>
      <c r="R71" s="248"/>
    </row>
    <row r="72" spans="1:18" s="133" customFormat="1" ht="15" customHeight="1" x14ac:dyDescent="0.2">
      <c r="A72" s="131"/>
      <c r="B72" s="143" t="s">
        <v>14</v>
      </c>
      <c r="C72" s="144"/>
      <c r="D72" s="145"/>
      <c r="E72" s="146"/>
      <c r="F72" s="144"/>
      <c r="G72" s="147"/>
      <c r="H72" s="146"/>
      <c r="I72" s="148"/>
      <c r="J72" s="148"/>
      <c r="K72" s="149"/>
      <c r="L72" s="149"/>
      <c r="M72" s="149"/>
      <c r="N72" s="149"/>
      <c r="O72" s="149"/>
      <c r="P72" s="149"/>
      <c r="Q72" s="150">
        <f>SUM(Q70:Q70)</f>
        <v>89.38</v>
      </c>
      <c r="R72" s="151" t="s">
        <v>150</v>
      </c>
    </row>
    <row r="73" spans="1:18" s="133" customFormat="1" ht="15" customHeight="1" x14ac:dyDescent="0.2">
      <c r="A73" s="131"/>
      <c r="B73" s="186"/>
      <c r="C73" s="187"/>
      <c r="D73" s="188"/>
      <c r="E73" s="189"/>
      <c r="F73" s="187"/>
      <c r="G73" s="190"/>
      <c r="H73" s="189"/>
      <c r="I73" s="139"/>
      <c r="J73" s="139"/>
      <c r="K73" s="191"/>
      <c r="L73" s="191"/>
      <c r="M73" s="191"/>
      <c r="N73" s="191"/>
      <c r="O73" s="191"/>
      <c r="P73" s="191"/>
      <c r="Q73" s="192"/>
      <c r="R73" s="129"/>
    </row>
    <row r="74" spans="1:18" s="153" customFormat="1" ht="15" customHeight="1" x14ac:dyDescent="0.2">
      <c r="A74" s="131" t="s">
        <v>110</v>
      </c>
      <c r="B74" s="305" t="str">
        <f>'Planilha Orçamentária'!D23</f>
        <v>CBUQ (camada pronta-faixa"C") exclusive fornecimento do CAP e transporte de todos os materiais</v>
      </c>
      <c r="C74" s="306"/>
      <c r="D74" s="306"/>
      <c r="E74" s="306"/>
      <c r="F74" s="306"/>
      <c r="G74" s="306"/>
      <c r="H74" s="306"/>
      <c r="I74" s="306"/>
      <c r="J74" s="306"/>
      <c r="K74" s="306"/>
      <c r="L74" s="306"/>
      <c r="M74" s="306"/>
      <c r="N74" s="306"/>
      <c r="O74" s="306"/>
      <c r="P74" s="306"/>
      <c r="Q74" s="307"/>
      <c r="R74" s="235"/>
    </row>
    <row r="75" spans="1:18" s="153" customFormat="1" ht="15" customHeight="1" x14ac:dyDescent="0.2">
      <c r="A75" s="131"/>
      <c r="B75" s="134" t="s">
        <v>117</v>
      </c>
      <c r="C75" s="135"/>
      <c r="D75" s="135"/>
      <c r="E75" s="135"/>
      <c r="F75" s="135"/>
      <c r="G75" s="135"/>
      <c r="H75" s="135"/>
      <c r="I75" s="162"/>
      <c r="J75" s="184">
        <v>1</v>
      </c>
      <c r="K75" s="311"/>
      <c r="L75" s="311"/>
      <c r="M75" s="140">
        <v>0.03</v>
      </c>
      <c r="N75" s="140">
        <v>4926.41</v>
      </c>
      <c r="O75" s="140">
        <f>TRUNC(N75*M75,2)</f>
        <v>147.79</v>
      </c>
      <c r="P75" s="140">
        <v>2.34</v>
      </c>
      <c r="Q75" s="142">
        <f>TRUNC(O75*P75,2)</f>
        <v>345.82</v>
      </c>
      <c r="R75" s="132"/>
    </row>
    <row r="76" spans="1:18" s="153" customFormat="1" ht="15" customHeight="1" x14ac:dyDescent="0.2">
      <c r="A76" s="131"/>
      <c r="B76" s="134" t="s">
        <v>118</v>
      </c>
      <c r="C76" s="135"/>
      <c r="D76" s="135"/>
      <c r="E76" s="135"/>
      <c r="F76" s="135"/>
      <c r="G76" s="135"/>
      <c r="H76" s="135"/>
      <c r="I76" s="162"/>
      <c r="J76" s="184">
        <v>1</v>
      </c>
      <c r="K76" s="141"/>
      <c r="L76" s="141"/>
      <c r="M76" s="140">
        <v>0.03</v>
      </c>
      <c r="N76" s="140">
        <v>2615.83</v>
      </c>
      <c r="O76" s="140">
        <f t="shared" ref="O76:O88" si="2">TRUNC(N76*M76,2)</f>
        <v>78.47</v>
      </c>
      <c r="P76" s="140">
        <v>2.34</v>
      </c>
      <c r="Q76" s="142">
        <f t="shared" ref="Q76:Q88" si="3">TRUNC(O76*P76,2)</f>
        <v>183.61</v>
      </c>
      <c r="R76" s="132"/>
    </row>
    <row r="77" spans="1:18" s="153" customFormat="1" ht="15" customHeight="1" x14ac:dyDescent="0.2">
      <c r="A77" s="131"/>
      <c r="B77" s="134" t="s">
        <v>119</v>
      </c>
      <c r="C77" s="135"/>
      <c r="D77" s="135"/>
      <c r="E77" s="135"/>
      <c r="F77" s="135"/>
      <c r="G77" s="135"/>
      <c r="H77" s="135"/>
      <c r="I77" s="139"/>
      <c r="J77" s="184">
        <v>1</v>
      </c>
      <c r="K77" s="141"/>
      <c r="L77" s="141"/>
      <c r="M77" s="140">
        <v>0.03</v>
      </c>
      <c r="N77" s="140">
        <v>688.74</v>
      </c>
      <c r="O77" s="140">
        <f t="shared" si="2"/>
        <v>20.66</v>
      </c>
      <c r="P77" s="140">
        <v>2.34</v>
      </c>
      <c r="Q77" s="142">
        <f t="shared" si="3"/>
        <v>48.34</v>
      </c>
      <c r="R77" s="132"/>
    </row>
    <row r="78" spans="1:18" s="153" customFormat="1" ht="15" customHeight="1" x14ac:dyDescent="0.2">
      <c r="A78" s="131"/>
      <c r="B78" s="134" t="s">
        <v>120</v>
      </c>
      <c r="C78" s="135"/>
      <c r="D78" s="135"/>
      <c r="E78" s="135"/>
      <c r="F78" s="135"/>
      <c r="G78" s="135"/>
      <c r="H78" s="135"/>
      <c r="I78" s="139"/>
      <c r="J78" s="184">
        <v>1</v>
      </c>
      <c r="K78" s="141"/>
      <c r="L78" s="141"/>
      <c r="M78" s="140">
        <v>0.03</v>
      </c>
      <c r="N78" s="140">
        <v>899.26</v>
      </c>
      <c r="O78" s="140">
        <f t="shared" si="2"/>
        <v>26.97</v>
      </c>
      <c r="P78" s="140">
        <v>2.34</v>
      </c>
      <c r="Q78" s="142">
        <f t="shared" si="3"/>
        <v>63.1</v>
      </c>
      <c r="R78" s="132"/>
    </row>
    <row r="79" spans="1:18" s="153" customFormat="1" ht="15" customHeight="1" x14ac:dyDescent="0.2">
      <c r="A79" s="131"/>
      <c r="B79" s="134" t="s">
        <v>121</v>
      </c>
      <c r="C79" s="135"/>
      <c r="D79" s="135"/>
      <c r="E79" s="135"/>
      <c r="F79" s="135"/>
      <c r="G79" s="135"/>
      <c r="H79" s="135"/>
      <c r="I79" s="139"/>
      <c r="J79" s="184">
        <v>1</v>
      </c>
      <c r="K79" s="141"/>
      <c r="L79" s="141"/>
      <c r="M79" s="140">
        <v>0.03</v>
      </c>
      <c r="N79" s="140">
        <v>687.81</v>
      </c>
      <c r="O79" s="140">
        <f t="shared" si="2"/>
        <v>20.63</v>
      </c>
      <c r="P79" s="140">
        <v>2.34</v>
      </c>
      <c r="Q79" s="142">
        <f t="shared" si="3"/>
        <v>48.27</v>
      </c>
      <c r="R79" s="132"/>
    </row>
    <row r="80" spans="1:18" s="153" customFormat="1" ht="15" customHeight="1" x14ac:dyDescent="0.2">
      <c r="A80" s="131"/>
      <c r="B80" s="134" t="s">
        <v>122</v>
      </c>
      <c r="C80" s="135"/>
      <c r="D80" s="135"/>
      <c r="E80" s="135"/>
      <c r="F80" s="135"/>
      <c r="G80" s="135"/>
      <c r="H80" s="135"/>
      <c r="I80" s="139"/>
      <c r="J80" s="184">
        <v>1</v>
      </c>
      <c r="K80" s="141"/>
      <c r="L80" s="141"/>
      <c r="M80" s="140">
        <v>0.03</v>
      </c>
      <c r="N80" s="140">
        <v>796.11</v>
      </c>
      <c r="O80" s="140">
        <f t="shared" si="2"/>
        <v>23.88</v>
      </c>
      <c r="P80" s="140">
        <v>2.34</v>
      </c>
      <c r="Q80" s="142">
        <f t="shared" si="3"/>
        <v>55.87</v>
      </c>
      <c r="R80" s="132"/>
    </row>
    <row r="81" spans="1:18" s="153" customFormat="1" ht="15" customHeight="1" x14ac:dyDescent="0.2">
      <c r="A81" s="131"/>
      <c r="B81" s="134" t="s">
        <v>123</v>
      </c>
      <c r="C81" s="135"/>
      <c r="D81" s="135"/>
      <c r="E81" s="135"/>
      <c r="F81" s="135"/>
      <c r="G81" s="135"/>
      <c r="H81" s="135"/>
      <c r="I81" s="139"/>
      <c r="J81" s="184">
        <v>1</v>
      </c>
      <c r="K81" s="141"/>
      <c r="L81" s="141"/>
      <c r="M81" s="140">
        <v>0.03</v>
      </c>
      <c r="N81" s="140">
        <v>3492.88</v>
      </c>
      <c r="O81" s="140">
        <f t="shared" si="2"/>
        <v>104.78</v>
      </c>
      <c r="P81" s="140">
        <v>2.34</v>
      </c>
      <c r="Q81" s="142">
        <f t="shared" si="3"/>
        <v>245.18</v>
      </c>
      <c r="R81" s="132"/>
    </row>
    <row r="82" spans="1:18" s="153" customFormat="1" ht="15" customHeight="1" x14ac:dyDescent="0.2">
      <c r="A82" s="131"/>
      <c r="B82" s="134" t="s">
        <v>124</v>
      </c>
      <c r="C82" s="135"/>
      <c r="D82" s="135"/>
      <c r="E82" s="135"/>
      <c r="F82" s="135"/>
      <c r="G82" s="135"/>
      <c r="H82" s="135"/>
      <c r="I82" s="139"/>
      <c r="J82" s="184">
        <v>1</v>
      </c>
      <c r="K82" s="141"/>
      <c r="L82" s="141"/>
      <c r="M82" s="140">
        <v>0.03</v>
      </c>
      <c r="N82" s="140">
        <v>2899.62</v>
      </c>
      <c r="O82" s="140">
        <f t="shared" si="2"/>
        <v>86.98</v>
      </c>
      <c r="P82" s="140">
        <v>2.34</v>
      </c>
      <c r="Q82" s="142">
        <f t="shared" si="3"/>
        <v>203.53</v>
      </c>
      <c r="R82" s="132"/>
    </row>
    <row r="83" spans="1:18" s="153" customFormat="1" ht="15" customHeight="1" x14ac:dyDescent="0.2">
      <c r="A83" s="131"/>
      <c r="B83" s="134" t="s">
        <v>125</v>
      </c>
      <c r="C83" s="135"/>
      <c r="D83" s="135"/>
      <c r="E83" s="135"/>
      <c r="F83" s="135"/>
      <c r="G83" s="135"/>
      <c r="H83" s="135"/>
      <c r="I83" s="139"/>
      <c r="J83" s="184">
        <v>1</v>
      </c>
      <c r="K83" s="141"/>
      <c r="L83" s="141"/>
      <c r="M83" s="140">
        <v>0.03</v>
      </c>
      <c r="N83" s="140">
        <v>448.02</v>
      </c>
      <c r="O83" s="140">
        <f t="shared" si="2"/>
        <v>13.44</v>
      </c>
      <c r="P83" s="140">
        <v>2.34</v>
      </c>
      <c r="Q83" s="142">
        <f t="shared" si="3"/>
        <v>31.44</v>
      </c>
      <c r="R83" s="132"/>
    </row>
    <row r="84" spans="1:18" s="153" customFormat="1" ht="15" customHeight="1" x14ac:dyDescent="0.2">
      <c r="A84" s="131"/>
      <c r="B84" s="134" t="s">
        <v>126</v>
      </c>
      <c r="C84" s="135"/>
      <c r="D84" s="135"/>
      <c r="E84" s="135"/>
      <c r="F84" s="135"/>
      <c r="G84" s="135"/>
      <c r="H84" s="135"/>
      <c r="I84" s="139"/>
      <c r="J84" s="184">
        <v>1</v>
      </c>
      <c r="K84" s="141"/>
      <c r="L84" s="141"/>
      <c r="M84" s="140">
        <v>0.03</v>
      </c>
      <c r="N84" s="140">
        <v>728.76</v>
      </c>
      <c r="O84" s="140">
        <f t="shared" si="2"/>
        <v>21.86</v>
      </c>
      <c r="P84" s="140">
        <v>2.34</v>
      </c>
      <c r="Q84" s="142">
        <f t="shared" si="3"/>
        <v>51.15</v>
      </c>
      <c r="R84" s="132"/>
    </row>
    <row r="85" spans="1:18" s="153" customFormat="1" ht="15" customHeight="1" x14ac:dyDescent="0.2">
      <c r="A85" s="131"/>
      <c r="B85" s="134" t="s">
        <v>128</v>
      </c>
      <c r="C85" s="135"/>
      <c r="D85" s="135"/>
      <c r="E85" s="135"/>
      <c r="F85" s="135"/>
      <c r="G85" s="135"/>
      <c r="H85" s="135"/>
      <c r="I85" s="139"/>
      <c r="J85" s="184">
        <v>1</v>
      </c>
      <c r="K85" s="141"/>
      <c r="L85" s="141"/>
      <c r="M85" s="140">
        <v>0.03</v>
      </c>
      <c r="N85" s="140">
        <v>4227.5200000000004</v>
      </c>
      <c r="O85" s="140">
        <f t="shared" si="2"/>
        <v>126.82</v>
      </c>
      <c r="P85" s="140">
        <v>2.34</v>
      </c>
      <c r="Q85" s="142">
        <f t="shared" si="3"/>
        <v>296.75</v>
      </c>
      <c r="R85" s="132"/>
    </row>
    <row r="86" spans="1:18" s="133" customFormat="1" ht="15" customHeight="1" x14ac:dyDescent="0.2">
      <c r="A86" s="131"/>
      <c r="B86" s="134" t="s">
        <v>129</v>
      </c>
      <c r="C86" s="135"/>
      <c r="D86" s="135"/>
      <c r="E86" s="135"/>
      <c r="F86" s="135"/>
      <c r="G86" s="135"/>
      <c r="H86" s="135"/>
      <c r="I86" s="139"/>
      <c r="J86" s="184">
        <v>1</v>
      </c>
      <c r="K86" s="141"/>
      <c r="L86" s="141"/>
      <c r="M86" s="140">
        <v>0.03</v>
      </c>
      <c r="N86" s="140">
        <v>2276.7600000000002</v>
      </c>
      <c r="O86" s="140">
        <f t="shared" si="2"/>
        <v>68.3</v>
      </c>
      <c r="P86" s="140">
        <v>2.34</v>
      </c>
      <c r="Q86" s="142">
        <f t="shared" si="3"/>
        <v>159.82</v>
      </c>
      <c r="R86" s="132"/>
    </row>
    <row r="87" spans="1:18" s="133" customFormat="1" ht="15" customHeight="1" x14ac:dyDescent="0.2">
      <c r="A87" s="131"/>
      <c r="B87" s="134" t="s">
        <v>130</v>
      </c>
      <c r="C87" s="135"/>
      <c r="D87" s="135"/>
      <c r="E87" s="135"/>
      <c r="F87" s="135"/>
      <c r="G87" s="135"/>
      <c r="H87" s="135"/>
      <c r="I87" s="139"/>
      <c r="J87" s="184">
        <v>1</v>
      </c>
      <c r="K87" s="141"/>
      <c r="L87" s="141"/>
      <c r="M87" s="140">
        <v>0.03</v>
      </c>
      <c r="N87" s="140">
        <v>175.34</v>
      </c>
      <c r="O87" s="140">
        <f t="shared" si="2"/>
        <v>5.26</v>
      </c>
      <c r="P87" s="140">
        <v>2.34</v>
      </c>
      <c r="Q87" s="142">
        <f t="shared" si="3"/>
        <v>12.3</v>
      </c>
      <c r="R87" s="132"/>
    </row>
    <row r="88" spans="1:18" s="133" customFormat="1" ht="15" customHeight="1" x14ac:dyDescent="0.2">
      <c r="A88" s="131"/>
      <c r="B88" s="134" t="s">
        <v>131</v>
      </c>
      <c r="C88" s="135"/>
      <c r="D88" s="135"/>
      <c r="E88" s="135"/>
      <c r="F88" s="135"/>
      <c r="G88" s="135"/>
      <c r="H88" s="135"/>
      <c r="I88" s="139"/>
      <c r="J88" s="184">
        <v>1</v>
      </c>
      <c r="K88" s="141"/>
      <c r="L88" s="141"/>
      <c r="M88" s="140">
        <v>0.03</v>
      </c>
      <c r="N88" s="133">
        <v>602.76</v>
      </c>
      <c r="O88" s="140">
        <f t="shared" si="2"/>
        <v>18.079999999999998</v>
      </c>
      <c r="P88" s="140">
        <v>2.34</v>
      </c>
      <c r="Q88" s="142">
        <f t="shared" si="3"/>
        <v>42.3</v>
      </c>
      <c r="R88" s="132"/>
    </row>
    <row r="89" spans="1:18" s="133" customFormat="1" ht="15" customHeight="1" x14ac:dyDescent="0.2">
      <c r="A89" s="131"/>
      <c r="B89" s="312" t="s">
        <v>211</v>
      </c>
      <c r="C89" s="313"/>
      <c r="D89" s="313"/>
      <c r="E89" s="313"/>
      <c r="F89" s="313"/>
      <c r="G89" s="313"/>
      <c r="H89" s="313"/>
      <c r="I89" s="313"/>
      <c r="J89" s="313"/>
      <c r="K89" s="313"/>
      <c r="L89" s="313"/>
      <c r="M89" s="313"/>
      <c r="N89" s="313"/>
      <c r="O89" s="313"/>
      <c r="P89" s="313"/>
      <c r="Q89" s="314"/>
      <c r="R89" s="234"/>
    </row>
    <row r="90" spans="1:18" s="133" customFormat="1" ht="15" customHeight="1" x14ac:dyDescent="0.2">
      <c r="A90" s="131"/>
      <c r="B90" s="143" t="s">
        <v>14</v>
      </c>
      <c r="C90" s="144"/>
      <c r="D90" s="145"/>
      <c r="E90" s="146"/>
      <c r="F90" s="144"/>
      <c r="G90" s="147"/>
      <c r="H90" s="146"/>
      <c r="I90" s="148"/>
      <c r="J90" s="148"/>
      <c r="K90" s="149"/>
      <c r="L90" s="149"/>
      <c r="M90" s="149"/>
      <c r="N90" s="149"/>
      <c r="O90" s="149"/>
      <c r="P90" s="149"/>
      <c r="Q90" s="150">
        <f>SUM(Q75:Q88)</f>
        <v>1787.48</v>
      </c>
      <c r="R90" s="151" t="s">
        <v>150</v>
      </c>
    </row>
    <row r="91" spans="1:18" s="133" customFormat="1" ht="15" customHeight="1" x14ac:dyDescent="0.2">
      <c r="A91" s="131"/>
      <c r="B91" s="134"/>
      <c r="C91" s="135"/>
      <c r="D91" s="136"/>
      <c r="E91" s="137"/>
      <c r="F91" s="135"/>
      <c r="G91" s="138"/>
      <c r="H91" s="137"/>
      <c r="I91" s="139"/>
      <c r="J91" s="140"/>
      <c r="K91" s="141"/>
      <c r="L91" s="140"/>
      <c r="M91" s="140"/>
      <c r="N91" s="140"/>
      <c r="O91" s="140"/>
      <c r="P91" s="140"/>
      <c r="Q91" s="142"/>
      <c r="R91" s="132"/>
    </row>
    <row r="92" spans="1:18" s="133" customFormat="1" ht="15.75" customHeight="1" x14ac:dyDescent="0.2">
      <c r="A92" s="131" t="s">
        <v>115</v>
      </c>
      <c r="B92" s="305" t="str">
        <f>'Planilha Orçamentária'!D24</f>
        <v>Serviços topográficos para pavimentação, inclusive nota de serviços, acompanhamento e greide</v>
      </c>
      <c r="C92" s="306"/>
      <c r="D92" s="306"/>
      <c r="E92" s="306"/>
      <c r="F92" s="306"/>
      <c r="G92" s="306"/>
      <c r="H92" s="306"/>
      <c r="I92" s="306"/>
      <c r="J92" s="306"/>
      <c r="K92" s="306"/>
      <c r="L92" s="306"/>
      <c r="M92" s="306"/>
      <c r="N92" s="306"/>
      <c r="O92" s="306"/>
      <c r="P92" s="306"/>
      <c r="Q92" s="307"/>
      <c r="R92" s="132"/>
    </row>
    <row r="93" spans="1:18" s="133" customFormat="1" ht="15" customHeight="1" x14ac:dyDescent="0.2">
      <c r="A93" s="131"/>
      <c r="B93" s="134" t="s">
        <v>117</v>
      </c>
      <c r="C93" s="135"/>
      <c r="D93" s="135"/>
      <c r="E93" s="135"/>
      <c r="F93" s="135"/>
      <c r="G93" s="135"/>
      <c r="H93" s="135"/>
      <c r="I93" s="162"/>
      <c r="J93" s="184">
        <v>1</v>
      </c>
      <c r="K93" s="141"/>
      <c r="L93" s="141"/>
      <c r="M93" s="140"/>
      <c r="N93" s="140">
        <v>4926.41</v>
      </c>
      <c r="O93" s="140"/>
      <c r="P93" s="140"/>
      <c r="Q93" s="142">
        <f>N93</f>
        <v>4926.41</v>
      </c>
      <c r="R93" s="132"/>
    </row>
    <row r="94" spans="1:18" s="133" customFormat="1" ht="15" customHeight="1" x14ac:dyDescent="0.2">
      <c r="A94" s="131"/>
      <c r="B94" s="134" t="s">
        <v>118</v>
      </c>
      <c r="C94" s="135"/>
      <c r="D94" s="135"/>
      <c r="E94" s="135"/>
      <c r="F94" s="135"/>
      <c r="G94" s="135"/>
      <c r="H94" s="135"/>
      <c r="I94" s="162"/>
      <c r="J94" s="184">
        <v>1</v>
      </c>
      <c r="K94" s="141"/>
      <c r="L94" s="141"/>
      <c r="M94" s="140"/>
      <c r="N94" s="140">
        <v>2615.83</v>
      </c>
      <c r="O94" s="140"/>
      <c r="P94" s="140"/>
      <c r="Q94" s="142">
        <f t="shared" ref="Q94:Q106" si="4">N94</f>
        <v>2615.83</v>
      </c>
      <c r="R94" s="132"/>
    </row>
    <row r="95" spans="1:18" s="133" customFormat="1" ht="15" customHeight="1" x14ac:dyDescent="0.2">
      <c r="A95" s="131"/>
      <c r="B95" s="134" t="s">
        <v>119</v>
      </c>
      <c r="C95" s="135"/>
      <c r="D95" s="135"/>
      <c r="E95" s="135"/>
      <c r="F95" s="135"/>
      <c r="G95" s="135"/>
      <c r="H95" s="135"/>
      <c r="I95" s="139"/>
      <c r="J95" s="184">
        <v>1</v>
      </c>
      <c r="K95" s="141"/>
      <c r="L95" s="141"/>
      <c r="M95" s="140"/>
      <c r="N95" s="140">
        <v>688.74</v>
      </c>
      <c r="O95" s="140"/>
      <c r="P95" s="140"/>
      <c r="Q95" s="142">
        <f t="shared" si="4"/>
        <v>688.74</v>
      </c>
      <c r="R95" s="132"/>
    </row>
    <row r="96" spans="1:18" s="133" customFormat="1" ht="15" customHeight="1" x14ac:dyDescent="0.2">
      <c r="A96" s="131"/>
      <c r="B96" s="134" t="s">
        <v>120</v>
      </c>
      <c r="C96" s="135"/>
      <c r="D96" s="135"/>
      <c r="E96" s="135"/>
      <c r="F96" s="135"/>
      <c r="G96" s="135"/>
      <c r="H96" s="135"/>
      <c r="I96" s="139"/>
      <c r="J96" s="184">
        <v>1</v>
      </c>
      <c r="K96" s="141"/>
      <c r="L96" s="141"/>
      <c r="M96" s="140"/>
      <c r="N96" s="140">
        <v>899.26</v>
      </c>
      <c r="O96" s="140"/>
      <c r="P96" s="140"/>
      <c r="Q96" s="142">
        <f t="shared" si="4"/>
        <v>899.26</v>
      </c>
      <c r="R96" s="132"/>
    </row>
    <row r="97" spans="1:18" s="133" customFormat="1" ht="15" customHeight="1" x14ac:dyDescent="0.2">
      <c r="A97" s="131"/>
      <c r="B97" s="134" t="s">
        <v>121</v>
      </c>
      <c r="C97" s="135"/>
      <c r="D97" s="135"/>
      <c r="E97" s="135"/>
      <c r="F97" s="135"/>
      <c r="G97" s="135"/>
      <c r="H97" s="135"/>
      <c r="I97" s="139"/>
      <c r="J97" s="184">
        <v>1</v>
      </c>
      <c r="K97" s="141"/>
      <c r="L97" s="141"/>
      <c r="M97" s="140"/>
      <c r="N97" s="140">
        <v>687.81</v>
      </c>
      <c r="O97" s="140"/>
      <c r="P97" s="140"/>
      <c r="Q97" s="142">
        <f t="shared" si="4"/>
        <v>687.81</v>
      </c>
      <c r="R97" s="132"/>
    </row>
    <row r="98" spans="1:18" s="133" customFormat="1" ht="15" customHeight="1" x14ac:dyDescent="0.2">
      <c r="A98" s="131"/>
      <c r="B98" s="134" t="s">
        <v>122</v>
      </c>
      <c r="C98" s="135"/>
      <c r="D98" s="135"/>
      <c r="E98" s="135"/>
      <c r="F98" s="135"/>
      <c r="G98" s="135"/>
      <c r="H98" s="135"/>
      <c r="I98" s="139"/>
      <c r="J98" s="184">
        <v>1</v>
      </c>
      <c r="K98" s="141"/>
      <c r="L98" s="141"/>
      <c r="M98" s="140"/>
      <c r="N98" s="140">
        <v>796.11</v>
      </c>
      <c r="O98" s="140"/>
      <c r="P98" s="140"/>
      <c r="Q98" s="142">
        <f t="shared" si="4"/>
        <v>796.11</v>
      </c>
      <c r="R98" s="132"/>
    </row>
    <row r="99" spans="1:18" s="133" customFormat="1" ht="15" customHeight="1" x14ac:dyDescent="0.2">
      <c r="A99" s="131"/>
      <c r="B99" s="134" t="s">
        <v>123</v>
      </c>
      <c r="C99" s="135"/>
      <c r="D99" s="135"/>
      <c r="E99" s="135"/>
      <c r="F99" s="135"/>
      <c r="G99" s="135"/>
      <c r="H99" s="135"/>
      <c r="I99" s="139"/>
      <c r="J99" s="184">
        <v>1</v>
      </c>
      <c r="K99" s="141"/>
      <c r="L99" s="141"/>
      <c r="M99" s="140"/>
      <c r="N99" s="140">
        <v>3492.88</v>
      </c>
      <c r="O99" s="140"/>
      <c r="P99" s="140"/>
      <c r="Q99" s="142">
        <f t="shared" si="4"/>
        <v>3492.88</v>
      </c>
      <c r="R99" s="132"/>
    </row>
    <row r="100" spans="1:18" s="153" customFormat="1" ht="15" customHeight="1" x14ac:dyDescent="0.2">
      <c r="A100" s="131"/>
      <c r="B100" s="134" t="s">
        <v>124</v>
      </c>
      <c r="C100" s="135"/>
      <c r="D100" s="135"/>
      <c r="E100" s="135"/>
      <c r="F100" s="135"/>
      <c r="G100" s="135"/>
      <c r="H100" s="135"/>
      <c r="I100" s="139"/>
      <c r="J100" s="184">
        <v>1</v>
      </c>
      <c r="K100" s="141"/>
      <c r="L100" s="141"/>
      <c r="M100" s="140"/>
      <c r="N100" s="140">
        <v>2899.62</v>
      </c>
      <c r="O100" s="140"/>
      <c r="P100" s="140"/>
      <c r="Q100" s="142">
        <f t="shared" si="4"/>
        <v>2899.62</v>
      </c>
      <c r="R100" s="132"/>
    </row>
    <row r="101" spans="1:18" s="133" customFormat="1" ht="15" customHeight="1" x14ac:dyDescent="0.2">
      <c r="A101" s="131"/>
      <c r="B101" s="134" t="s">
        <v>125</v>
      </c>
      <c r="C101" s="135"/>
      <c r="D101" s="135"/>
      <c r="E101" s="135"/>
      <c r="F101" s="135"/>
      <c r="G101" s="135"/>
      <c r="H101" s="135"/>
      <c r="I101" s="139"/>
      <c r="J101" s="184">
        <v>1</v>
      </c>
      <c r="K101" s="141"/>
      <c r="L101" s="141"/>
      <c r="M101" s="140"/>
      <c r="N101" s="140">
        <v>448.02</v>
      </c>
      <c r="O101" s="140"/>
      <c r="P101" s="140"/>
      <c r="Q101" s="142">
        <f t="shared" si="4"/>
        <v>448.02</v>
      </c>
      <c r="R101" s="132"/>
    </row>
    <row r="102" spans="1:18" s="133" customFormat="1" ht="15" customHeight="1" x14ac:dyDescent="0.2">
      <c r="A102" s="131"/>
      <c r="B102" s="134" t="s">
        <v>126</v>
      </c>
      <c r="C102" s="135"/>
      <c r="D102" s="135"/>
      <c r="E102" s="135"/>
      <c r="F102" s="135"/>
      <c r="G102" s="135"/>
      <c r="H102" s="135"/>
      <c r="I102" s="139"/>
      <c r="J102" s="184">
        <v>1</v>
      </c>
      <c r="K102" s="141"/>
      <c r="L102" s="141"/>
      <c r="M102" s="140"/>
      <c r="N102" s="140">
        <v>728.76</v>
      </c>
      <c r="O102" s="140"/>
      <c r="P102" s="140"/>
      <c r="Q102" s="142">
        <f t="shared" si="4"/>
        <v>728.76</v>
      </c>
      <c r="R102" s="132"/>
    </row>
    <row r="103" spans="1:18" s="133" customFormat="1" ht="15" customHeight="1" x14ac:dyDescent="0.2">
      <c r="A103" s="131"/>
      <c r="B103" s="134" t="s">
        <v>128</v>
      </c>
      <c r="C103" s="135"/>
      <c r="D103" s="135"/>
      <c r="E103" s="135"/>
      <c r="F103" s="135"/>
      <c r="G103" s="135"/>
      <c r="H103" s="135"/>
      <c r="I103" s="139"/>
      <c r="J103" s="184">
        <v>1</v>
      </c>
      <c r="K103" s="141"/>
      <c r="L103" s="141"/>
      <c r="M103" s="140"/>
      <c r="N103" s="140">
        <v>4227.5200000000004</v>
      </c>
      <c r="O103" s="140"/>
      <c r="P103" s="140"/>
      <c r="Q103" s="142">
        <f t="shared" si="4"/>
        <v>4227.5200000000004</v>
      </c>
      <c r="R103" s="132"/>
    </row>
    <row r="104" spans="1:18" s="133" customFormat="1" ht="15" customHeight="1" x14ac:dyDescent="0.2">
      <c r="A104" s="131"/>
      <c r="B104" s="134" t="s">
        <v>129</v>
      </c>
      <c r="C104" s="135"/>
      <c r="D104" s="135"/>
      <c r="E104" s="135"/>
      <c r="F104" s="135"/>
      <c r="G104" s="135"/>
      <c r="H104" s="135"/>
      <c r="I104" s="139"/>
      <c r="J104" s="184">
        <v>1</v>
      </c>
      <c r="K104" s="141"/>
      <c r="L104" s="141"/>
      <c r="M104" s="140"/>
      <c r="N104" s="140">
        <v>2276.7600000000002</v>
      </c>
      <c r="O104" s="140"/>
      <c r="P104" s="140"/>
      <c r="Q104" s="142">
        <f t="shared" si="4"/>
        <v>2276.7600000000002</v>
      </c>
      <c r="R104" s="132"/>
    </row>
    <row r="105" spans="1:18" s="133" customFormat="1" ht="15" customHeight="1" x14ac:dyDescent="0.2">
      <c r="A105" s="131"/>
      <c r="B105" s="134" t="s">
        <v>130</v>
      </c>
      <c r="C105" s="135"/>
      <c r="D105" s="135"/>
      <c r="E105" s="135"/>
      <c r="F105" s="135"/>
      <c r="G105" s="135"/>
      <c r="H105" s="135"/>
      <c r="I105" s="139"/>
      <c r="J105" s="184">
        <v>1</v>
      </c>
      <c r="K105" s="141"/>
      <c r="L105" s="141"/>
      <c r="M105" s="140"/>
      <c r="N105" s="140">
        <v>175.34</v>
      </c>
      <c r="O105" s="140"/>
      <c r="P105" s="140"/>
      <c r="Q105" s="142">
        <f t="shared" si="4"/>
        <v>175.34</v>
      </c>
      <c r="R105" s="132"/>
    </row>
    <row r="106" spans="1:18" s="133" customFormat="1" ht="15" customHeight="1" x14ac:dyDescent="0.2">
      <c r="A106" s="131"/>
      <c r="B106" s="134" t="s">
        <v>131</v>
      </c>
      <c r="C106" s="135"/>
      <c r="D106" s="135"/>
      <c r="E106" s="135"/>
      <c r="F106" s="135"/>
      <c r="G106" s="135"/>
      <c r="H106" s="135"/>
      <c r="I106" s="139"/>
      <c r="J106" s="184">
        <v>1</v>
      </c>
      <c r="K106" s="141"/>
      <c r="L106" s="141"/>
      <c r="M106" s="140"/>
      <c r="N106" s="133">
        <v>602.76</v>
      </c>
      <c r="O106" s="140"/>
      <c r="P106" s="140"/>
      <c r="Q106" s="142">
        <f t="shared" si="4"/>
        <v>602.76</v>
      </c>
      <c r="R106" s="132"/>
    </row>
    <row r="107" spans="1:18" s="153" customFormat="1" ht="15" customHeight="1" x14ac:dyDescent="0.2">
      <c r="A107" s="131"/>
      <c r="B107" s="143" t="s">
        <v>14</v>
      </c>
      <c r="C107" s="144"/>
      <c r="D107" s="145"/>
      <c r="E107" s="146"/>
      <c r="F107" s="144"/>
      <c r="G107" s="147"/>
      <c r="H107" s="146"/>
      <c r="I107" s="148"/>
      <c r="J107" s="148"/>
      <c r="K107" s="149"/>
      <c r="L107" s="149"/>
      <c r="M107" s="149"/>
      <c r="N107" s="149"/>
      <c r="O107" s="149"/>
      <c r="P107" s="149"/>
      <c r="Q107" s="150">
        <f>SUM(Q93:Q106)</f>
        <v>25465.82</v>
      </c>
      <c r="R107" s="151" t="s">
        <v>8</v>
      </c>
    </row>
    <row r="108" spans="1:18" s="133" customFormat="1" ht="15" customHeight="1" x14ac:dyDescent="0.2">
      <c r="A108" s="131"/>
      <c r="B108" s="186"/>
      <c r="C108" s="187"/>
      <c r="D108" s="188"/>
      <c r="E108" s="189"/>
      <c r="F108" s="187"/>
      <c r="G108" s="190"/>
      <c r="H108" s="189"/>
      <c r="I108" s="139"/>
      <c r="J108" s="139"/>
      <c r="K108" s="191"/>
      <c r="L108" s="191"/>
      <c r="M108" s="191"/>
      <c r="N108" s="191"/>
      <c r="O108" s="191"/>
      <c r="P108" s="191"/>
      <c r="Q108" s="192"/>
      <c r="R108" s="129"/>
    </row>
    <row r="109" spans="1:18" s="153" customFormat="1" ht="15" customHeight="1" x14ac:dyDescent="0.2">
      <c r="A109" s="131" t="s">
        <v>152</v>
      </c>
      <c r="B109" s="305" t="str">
        <f>'Planilha Orçamentária'!D25</f>
        <v>TR-301-00 (Massa Asfáltica) 1,296XP + 1,346XR + 9,977 (XP = 100; XR = 0)</v>
      </c>
      <c r="C109" s="306"/>
      <c r="D109" s="306"/>
      <c r="E109" s="306"/>
      <c r="F109" s="306"/>
      <c r="G109" s="306"/>
      <c r="H109" s="306"/>
      <c r="I109" s="306"/>
      <c r="J109" s="306"/>
      <c r="K109" s="306"/>
      <c r="L109" s="306"/>
      <c r="M109" s="306"/>
      <c r="N109" s="306"/>
      <c r="O109" s="306"/>
      <c r="P109" s="306"/>
      <c r="Q109" s="307"/>
      <c r="R109" s="132"/>
    </row>
    <row r="110" spans="1:18" s="133" customFormat="1" ht="15" customHeight="1" x14ac:dyDescent="0.2">
      <c r="A110" s="131"/>
      <c r="B110" s="134" t="s">
        <v>233</v>
      </c>
      <c r="C110" s="135"/>
      <c r="D110" s="135"/>
      <c r="E110" s="135"/>
      <c r="F110" s="135"/>
      <c r="G110" s="135"/>
      <c r="H110" s="135"/>
      <c r="I110" s="238"/>
      <c r="J110" s="184" t="s">
        <v>238</v>
      </c>
      <c r="K110" s="239"/>
      <c r="L110" s="239"/>
      <c r="M110" s="140"/>
      <c r="N110" s="140"/>
      <c r="O110" s="140"/>
      <c r="P110" s="140"/>
      <c r="Q110" s="142">
        <v>89.38</v>
      </c>
      <c r="R110" s="132"/>
    </row>
    <row r="111" spans="1:18" s="153" customFormat="1" ht="15" customHeight="1" x14ac:dyDescent="0.2">
      <c r="A111" s="131"/>
      <c r="B111" s="134" t="s">
        <v>234</v>
      </c>
      <c r="C111" s="135"/>
      <c r="D111" s="135"/>
      <c r="E111" s="135"/>
      <c r="F111" s="135"/>
      <c r="G111" s="135"/>
      <c r="H111" s="135"/>
      <c r="I111" s="139"/>
      <c r="J111" s="184" t="s">
        <v>237</v>
      </c>
      <c r="K111" s="239"/>
      <c r="L111" s="239"/>
      <c r="M111" s="140"/>
      <c r="N111" s="133"/>
      <c r="O111" s="140"/>
      <c r="P111" s="140"/>
      <c r="Q111" s="142">
        <v>1787.48</v>
      </c>
      <c r="R111" s="132"/>
    </row>
    <row r="112" spans="1:18" s="153" customFormat="1" ht="15" customHeight="1" x14ac:dyDescent="0.2">
      <c r="A112" s="131"/>
      <c r="B112" s="143" t="s">
        <v>14</v>
      </c>
      <c r="C112" s="144"/>
      <c r="D112" s="145"/>
      <c r="E112" s="146"/>
      <c r="F112" s="144"/>
      <c r="G112" s="147"/>
      <c r="H112" s="146"/>
      <c r="I112" s="148"/>
      <c r="J112" s="148"/>
      <c r="K112" s="149"/>
      <c r="L112" s="149"/>
      <c r="M112" s="149"/>
      <c r="N112" s="149"/>
      <c r="O112" s="149"/>
      <c r="P112" s="149"/>
      <c r="Q112" s="150">
        <f>SUM(Q110:Q111)</f>
        <v>1876.8600000000001</v>
      </c>
      <c r="R112" s="151" t="s">
        <v>150</v>
      </c>
    </row>
    <row r="113" spans="1:18" s="153" customFormat="1" ht="15" customHeight="1" x14ac:dyDescent="0.2">
      <c r="A113" s="131"/>
      <c r="B113" s="134"/>
      <c r="C113" s="135"/>
      <c r="D113" s="136"/>
      <c r="E113" s="137"/>
      <c r="F113" s="135"/>
      <c r="G113" s="138"/>
      <c r="H113" s="137"/>
      <c r="I113" s="139"/>
      <c r="J113" s="140"/>
      <c r="K113" s="239"/>
      <c r="L113" s="140"/>
      <c r="M113" s="140"/>
      <c r="N113" s="140"/>
      <c r="O113" s="140"/>
      <c r="P113" s="140"/>
      <c r="Q113" s="142"/>
      <c r="R113" s="132"/>
    </row>
    <row r="114" spans="1:18" s="153" customFormat="1" ht="15" customHeight="1" x14ac:dyDescent="0.2">
      <c r="A114" s="249" t="s">
        <v>160</v>
      </c>
      <c r="B114" s="308" t="str">
        <f>'Planilha Orçamentária'!D26</f>
        <v>Material betuminoso</v>
      </c>
      <c r="C114" s="309"/>
      <c r="D114" s="309"/>
      <c r="E114" s="309"/>
      <c r="F114" s="309"/>
      <c r="G114" s="309"/>
      <c r="H114" s="309"/>
      <c r="I114" s="309"/>
      <c r="J114" s="309"/>
      <c r="K114" s="309"/>
      <c r="L114" s="309"/>
      <c r="M114" s="309"/>
      <c r="N114" s="309"/>
      <c r="O114" s="309"/>
      <c r="P114" s="309"/>
      <c r="Q114" s="310"/>
      <c r="R114" s="132"/>
    </row>
    <row r="115" spans="1:18" s="153" customFormat="1" ht="15" customHeight="1" x14ac:dyDescent="0.2">
      <c r="A115" s="131" t="s">
        <v>217</v>
      </c>
      <c r="B115" s="305" t="str">
        <f>'Planilha Orçamentária'!D27</f>
        <v>CAP-50/70, fornecimento</v>
      </c>
      <c r="C115" s="306"/>
      <c r="D115" s="306"/>
      <c r="E115" s="306"/>
      <c r="F115" s="306"/>
      <c r="G115" s="306"/>
      <c r="H115" s="306"/>
      <c r="I115" s="306"/>
      <c r="J115" s="306"/>
      <c r="K115" s="306"/>
      <c r="L115" s="306"/>
      <c r="M115" s="306"/>
      <c r="N115" s="306"/>
      <c r="O115" s="306"/>
      <c r="P115" s="306"/>
      <c r="Q115" s="307"/>
      <c r="R115" s="132"/>
    </row>
    <row r="116" spans="1:18" s="133" customFormat="1" ht="15" customHeight="1" x14ac:dyDescent="0.2">
      <c r="A116" s="131"/>
      <c r="B116" s="134" t="s">
        <v>235</v>
      </c>
      <c r="C116" s="135"/>
      <c r="D116" s="135"/>
      <c r="E116" s="135"/>
      <c r="F116" s="135"/>
      <c r="G116" s="135"/>
      <c r="H116" s="135"/>
      <c r="I116" s="238"/>
      <c r="J116" s="184" t="s">
        <v>238</v>
      </c>
      <c r="K116" s="239"/>
      <c r="L116" s="239"/>
      <c r="M116" s="140"/>
      <c r="N116" s="140"/>
      <c r="O116" s="140"/>
      <c r="P116" s="140">
        <v>0.05</v>
      </c>
      <c r="Q116" s="142">
        <f>TRUNC(P116*89.38,2)</f>
        <v>4.46</v>
      </c>
      <c r="R116" s="132"/>
    </row>
    <row r="117" spans="1:18" s="153" customFormat="1" ht="15" customHeight="1" x14ac:dyDescent="0.2">
      <c r="A117" s="131"/>
      <c r="B117" s="134" t="s">
        <v>236</v>
      </c>
      <c r="C117" s="135"/>
      <c r="D117" s="135"/>
      <c r="E117" s="135"/>
      <c r="F117" s="135"/>
      <c r="G117" s="135"/>
      <c r="H117" s="135"/>
      <c r="I117" s="139"/>
      <c r="J117" s="184" t="s">
        <v>237</v>
      </c>
      <c r="K117" s="239"/>
      <c r="L117" s="239"/>
      <c r="M117" s="140"/>
      <c r="N117" s="133"/>
      <c r="O117" s="140"/>
      <c r="P117" s="140">
        <v>0.05</v>
      </c>
      <c r="Q117" s="142">
        <f>TRUNC(P117*1787.48,2)</f>
        <v>89.37</v>
      </c>
      <c r="R117" s="132"/>
    </row>
    <row r="118" spans="1:18" s="153" customFormat="1" ht="15" customHeight="1" x14ac:dyDescent="0.2">
      <c r="A118" s="131"/>
      <c r="B118" s="312" t="s">
        <v>240</v>
      </c>
      <c r="C118" s="313"/>
      <c r="D118" s="313"/>
      <c r="E118" s="313"/>
      <c r="F118" s="313"/>
      <c r="G118" s="313"/>
      <c r="H118" s="313"/>
      <c r="I118" s="313"/>
      <c r="J118" s="313"/>
      <c r="K118" s="313"/>
      <c r="L118" s="313"/>
      <c r="M118" s="313"/>
      <c r="N118" s="313"/>
      <c r="O118" s="313"/>
      <c r="P118" s="313"/>
      <c r="Q118" s="314"/>
      <c r="R118" s="132"/>
    </row>
    <row r="119" spans="1:18" s="153" customFormat="1" ht="15" customHeight="1" x14ac:dyDescent="0.2">
      <c r="A119" s="131"/>
      <c r="B119" s="143" t="s">
        <v>14</v>
      </c>
      <c r="C119" s="144"/>
      <c r="D119" s="145"/>
      <c r="E119" s="146"/>
      <c r="F119" s="144"/>
      <c r="G119" s="147"/>
      <c r="H119" s="146"/>
      <c r="I119" s="148"/>
      <c r="J119" s="148"/>
      <c r="K119" s="149"/>
      <c r="L119" s="149"/>
      <c r="M119" s="149"/>
      <c r="N119" s="149"/>
      <c r="O119" s="149"/>
      <c r="P119" s="149"/>
      <c r="Q119" s="150">
        <f>SUM(Q116:Q117)</f>
        <v>93.83</v>
      </c>
      <c r="R119" s="151" t="s">
        <v>150</v>
      </c>
    </row>
    <row r="120" spans="1:18" s="153" customFormat="1" ht="15" customHeight="1" x14ac:dyDescent="0.2">
      <c r="A120" s="131"/>
      <c r="B120" s="134"/>
      <c r="C120" s="135"/>
      <c r="D120" s="136"/>
      <c r="E120" s="137"/>
      <c r="F120" s="135"/>
      <c r="G120" s="138"/>
      <c r="H120" s="137"/>
      <c r="I120" s="139"/>
      <c r="J120" s="140"/>
      <c r="K120" s="239"/>
      <c r="L120" s="140"/>
      <c r="M120" s="140"/>
      <c r="N120" s="140"/>
      <c r="O120" s="140"/>
      <c r="P120" s="140"/>
      <c r="Q120" s="142"/>
      <c r="R120" s="132"/>
    </row>
    <row r="121" spans="1:18" s="153" customFormat="1" ht="15" customHeight="1" x14ac:dyDescent="0.2">
      <c r="A121" s="131" t="s">
        <v>220</v>
      </c>
      <c r="B121" s="305" t="str">
        <f>'Planilha Orçamentária'!D28</f>
        <v>Emulsão RR-1C, fornecimento</v>
      </c>
      <c r="C121" s="306"/>
      <c r="D121" s="306"/>
      <c r="E121" s="306"/>
      <c r="F121" s="306"/>
      <c r="G121" s="306"/>
      <c r="H121" s="306"/>
      <c r="I121" s="306"/>
      <c r="J121" s="306"/>
      <c r="K121" s="306"/>
      <c r="L121" s="306"/>
      <c r="M121" s="306"/>
      <c r="N121" s="306"/>
      <c r="O121" s="306"/>
      <c r="P121" s="306"/>
      <c r="Q121" s="307"/>
      <c r="R121" s="132"/>
    </row>
    <row r="122" spans="1:18" s="133" customFormat="1" ht="15" customHeight="1" x14ac:dyDescent="0.2">
      <c r="A122" s="131"/>
      <c r="B122" s="134" t="s">
        <v>235</v>
      </c>
      <c r="C122" s="135"/>
      <c r="D122" s="135"/>
      <c r="E122" s="135"/>
      <c r="F122" s="135"/>
      <c r="G122" s="135"/>
      <c r="H122" s="135"/>
      <c r="I122" s="238"/>
      <c r="J122" s="184">
        <v>1</v>
      </c>
      <c r="K122" s="239"/>
      <c r="L122" s="239"/>
      <c r="M122" s="140"/>
      <c r="N122" s="140">
        <f>Q66</f>
        <v>1273.29</v>
      </c>
      <c r="O122" s="140"/>
      <c r="P122" s="165">
        <v>4.0000000000000002E-4</v>
      </c>
      <c r="Q122" s="142">
        <f>TRUNC(P122*N122,2)</f>
        <v>0.5</v>
      </c>
      <c r="R122" s="132"/>
    </row>
    <row r="123" spans="1:18" s="153" customFormat="1" ht="15" customHeight="1" x14ac:dyDescent="0.2">
      <c r="A123" s="131"/>
      <c r="B123" s="134" t="s">
        <v>236</v>
      </c>
      <c r="C123" s="135"/>
      <c r="D123" s="135"/>
      <c r="E123" s="135"/>
      <c r="F123" s="135"/>
      <c r="G123" s="135"/>
      <c r="H123" s="135"/>
      <c r="I123" s="139"/>
      <c r="J123" s="184">
        <v>1</v>
      </c>
      <c r="K123" s="239"/>
      <c r="L123" s="239"/>
      <c r="M123" s="140"/>
      <c r="N123" s="133">
        <f>SUM(Q52:Q65)</f>
        <v>25465.82</v>
      </c>
      <c r="O123" s="140"/>
      <c r="P123" s="165">
        <v>4.0000000000000002E-4</v>
      </c>
      <c r="Q123" s="142">
        <f>TRUNC(P123*N123,2)</f>
        <v>10.18</v>
      </c>
      <c r="R123" s="132"/>
    </row>
    <row r="124" spans="1:18" s="153" customFormat="1" ht="15" customHeight="1" x14ac:dyDescent="0.2">
      <c r="A124" s="131"/>
      <c r="B124" s="312" t="s">
        <v>241</v>
      </c>
      <c r="C124" s="313"/>
      <c r="D124" s="313"/>
      <c r="E124" s="313"/>
      <c r="F124" s="313"/>
      <c r="G124" s="313"/>
      <c r="H124" s="313"/>
      <c r="I124" s="313"/>
      <c r="J124" s="313"/>
      <c r="K124" s="313"/>
      <c r="L124" s="313"/>
      <c r="M124" s="313"/>
      <c r="N124" s="313"/>
      <c r="O124" s="313"/>
      <c r="P124" s="313"/>
      <c r="Q124" s="314"/>
      <c r="R124" s="132"/>
    </row>
    <row r="125" spans="1:18" s="153" customFormat="1" ht="15" customHeight="1" x14ac:dyDescent="0.2">
      <c r="A125" s="131"/>
      <c r="B125" s="143" t="s">
        <v>14</v>
      </c>
      <c r="C125" s="144"/>
      <c r="D125" s="145"/>
      <c r="E125" s="146"/>
      <c r="F125" s="144"/>
      <c r="G125" s="147"/>
      <c r="H125" s="146"/>
      <c r="I125" s="148"/>
      <c r="J125" s="148"/>
      <c r="K125" s="149"/>
      <c r="L125" s="149"/>
      <c r="M125" s="149"/>
      <c r="N125" s="149"/>
      <c r="O125" s="149"/>
      <c r="P125" s="149"/>
      <c r="Q125" s="150">
        <f>SUM(Q122:Q123)</f>
        <v>10.68</v>
      </c>
      <c r="R125" s="151" t="s">
        <v>150</v>
      </c>
    </row>
    <row r="126" spans="1:18" s="153" customFormat="1" ht="15" customHeight="1" x14ac:dyDescent="0.2">
      <c r="A126" s="131"/>
      <c r="B126" s="134"/>
      <c r="C126" s="135"/>
      <c r="D126" s="136"/>
      <c r="E126" s="137"/>
      <c r="F126" s="135"/>
      <c r="G126" s="138"/>
      <c r="H126" s="137"/>
      <c r="I126" s="139"/>
      <c r="J126" s="140"/>
      <c r="K126" s="239"/>
      <c r="L126" s="140"/>
      <c r="M126" s="140"/>
      <c r="N126" s="140"/>
      <c r="O126" s="140"/>
      <c r="P126" s="140"/>
      <c r="Q126" s="142"/>
      <c r="R126" s="132"/>
    </row>
    <row r="127" spans="1:18" s="153" customFormat="1" ht="15" customHeight="1" x14ac:dyDescent="0.2">
      <c r="A127" s="131" t="s">
        <v>221</v>
      </c>
      <c r="B127" s="305" t="str">
        <f>'Planilha Orçamentária'!D29</f>
        <v>Bonificação de 20,93% sobre Materiais Betuminosos</v>
      </c>
      <c r="C127" s="306"/>
      <c r="D127" s="306"/>
      <c r="E127" s="306"/>
      <c r="F127" s="306"/>
      <c r="G127" s="306"/>
      <c r="H127" s="306"/>
      <c r="I127" s="306"/>
      <c r="J127" s="306"/>
      <c r="K127" s="306"/>
      <c r="L127" s="306"/>
      <c r="M127" s="306"/>
      <c r="N127" s="306"/>
      <c r="O127" s="306"/>
      <c r="P127" s="306"/>
      <c r="Q127" s="307"/>
      <c r="R127" s="132"/>
    </row>
    <row r="128" spans="1:18" s="133" customFormat="1" ht="15" customHeight="1" x14ac:dyDescent="0.2">
      <c r="A128" s="131"/>
      <c r="B128" s="134" t="s">
        <v>242</v>
      </c>
      <c r="C128" s="135"/>
      <c r="D128" s="135"/>
      <c r="E128" s="135"/>
      <c r="F128" s="135"/>
      <c r="G128" s="135"/>
      <c r="H128" s="135"/>
      <c r="I128" s="238"/>
      <c r="J128" s="253">
        <v>283043.82</v>
      </c>
      <c r="K128" s="239"/>
      <c r="L128" s="239"/>
      <c r="M128" s="140"/>
      <c r="N128" s="140"/>
      <c r="O128" s="140"/>
      <c r="P128" s="254">
        <v>0.20930000000000001</v>
      </c>
      <c r="Q128" s="142">
        <f>P128*J128</f>
        <v>59241.071526000007</v>
      </c>
      <c r="R128" s="132"/>
    </row>
    <row r="129" spans="1:18" s="153" customFormat="1" ht="15" customHeight="1" x14ac:dyDescent="0.2">
      <c r="A129" s="131"/>
      <c r="B129" s="134" t="s">
        <v>243</v>
      </c>
      <c r="C129" s="135"/>
      <c r="D129" s="135"/>
      <c r="E129" s="135"/>
      <c r="F129" s="135"/>
      <c r="G129" s="135"/>
      <c r="H129" s="135"/>
      <c r="I129" s="139"/>
      <c r="J129" s="253">
        <v>20740.66</v>
      </c>
      <c r="K129" s="239"/>
      <c r="L129" s="239"/>
      <c r="M129" s="140"/>
      <c r="N129" s="133"/>
      <c r="O129" s="140"/>
      <c r="P129" s="254">
        <v>0.20930000000000001</v>
      </c>
      <c r="Q129" s="142">
        <f>P129*J129</f>
        <v>4341.0201379999999</v>
      </c>
      <c r="R129" s="132"/>
    </row>
    <row r="130" spans="1:18" s="153" customFormat="1" ht="15" customHeight="1" x14ac:dyDescent="0.2">
      <c r="A130" s="131"/>
      <c r="B130" s="143" t="s">
        <v>14</v>
      </c>
      <c r="C130" s="144"/>
      <c r="D130" s="145"/>
      <c r="E130" s="146"/>
      <c r="F130" s="144"/>
      <c r="G130" s="147"/>
      <c r="H130" s="146"/>
      <c r="I130" s="148"/>
      <c r="J130" s="148"/>
      <c r="K130" s="149"/>
      <c r="L130" s="149"/>
      <c r="M130" s="149"/>
      <c r="N130" s="149"/>
      <c r="O130" s="149"/>
      <c r="P130" s="149"/>
      <c r="Q130" s="150">
        <f>SUM(Q128:Q129)</f>
        <v>63582.091664000007</v>
      </c>
      <c r="R130" s="151" t="s">
        <v>150</v>
      </c>
    </row>
    <row r="131" spans="1:18" s="153" customFormat="1" ht="15" customHeight="1" x14ac:dyDescent="0.2">
      <c r="A131" s="131"/>
      <c r="B131" s="134"/>
      <c r="C131" s="135"/>
      <c r="D131" s="136"/>
      <c r="E131" s="137"/>
      <c r="F131" s="135"/>
      <c r="G131" s="138"/>
      <c r="H131" s="137"/>
      <c r="I131" s="139"/>
      <c r="J131" s="140"/>
      <c r="K131" s="239"/>
      <c r="L131" s="140"/>
      <c r="M131" s="140"/>
      <c r="N131" s="140"/>
      <c r="O131" s="140"/>
      <c r="P131" s="140"/>
      <c r="Q131" s="142"/>
      <c r="R131" s="132"/>
    </row>
    <row r="132" spans="1:18" s="153" customFormat="1" ht="15" customHeight="1" x14ac:dyDescent="0.2">
      <c r="A132" s="249" t="s">
        <v>222</v>
      </c>
      <c r="B132" s="308" t="str">
        <f>'Planilha Orçamentária'!D45</f>
        <v>Transporte de material betuminoso</v>
      </c>
      <c r="C132" s="309"/>
      <c r="D132" s="309"/>
      <c r="E132" s="309"/>
      <c r="F132" s="309"/>
      <c r="G132" s="309"/>
      <c r="H132" s="309"/>
      <c r="I132" s="309"/>
      <c r="J132" s="309"/>
      <c r="K132" s="309"/>
      <c r="L132" s="309"/>
      <c r="M132" s="309"/>
      <c r="N132" s="309"/>
      <c r="O132" s="309"/>
      <c r="P132" s="309"/>
      <c r="Q132" s="310"/>
      <c r="R132" s="132"/>
    </row>
    <row r="133" spans="1:18" s="153" customFormat="1" ht="15" customHeight="1" x14ac:dyDescent="0.2">
      <c r="A133" s="131" t="s">
        <v>223</v>
      </c>
      <c r="B133" s="305" t="str">
        <f>'Planilha Orçamentária'!D31</f>
        <v>Transporte de Material Asfáltico (DNIT), inclusive BDI diferenciado (0,458XP + 0,541XR + 48,861); XP = 500; XR = 0; (BETIM X USINA)</v>
      </c>
      <c r="C133" s="306"/>
      <c r="D133" s="306"/>
      <c r="E133" s="306"/>
      <c r="F133" s="306"/>
      <c r="G133" s="306"/>
      <c r="H133" s="306"/>
      <c r="I133" s="306"/>
      <c r="J133" s="306"/>
      <c r="K133" s="306"/>
      <c r="L133" s="306"/>
      <c r="M133" s="306"/>
      <c r="N133" s="306"/>
      <c r="O133" s="306"/>
      <c r="P133" s="306"/>
      <c r="Q133" s="307"/>
      <c r="R133" s="132"/>
    </row>
    <row r="134" spans="1:18" s="133" customFormat="1" ht="15" customHeight="1" x14ac:dyDescent="0.2">
      <c r="A134" s="131"/>
      <c r="B134" s="134" t="s">
        <v>242</v>
      </c>
      <c r="C134" s="135"/>
      <c r="D134" s="135"/>
      <c r="E134" s="135"/>
      <c r="F134" s="135"/>
      <c r="G134" s="135"/>
      <c r="H134" s="135"/>
      <c r="I134" s="238"/>
      <c r="J134" s="184" t="s">
        <v>244</v>
      </c>
      <c r="K134" s="239"/>
      <c r="L134" s="239"/>
      <c r="M134" s="140"/>
      <c r="N134" s="140"/>
      <c r="O134" s="140"/>
      <c r="P134" s="140"/>
      <c r="Q134" s="142">
        <v>93.83</v>
      </c>
      <c r="R134" s="132"/>
    </row>
    <row r="135" spans="1:18" s="153" customFormat="1" ht="15" customHeight="1" x14ac:dyDescent="0.2">
      <c r="A135" s="131"/>
      <c r="B135" s="134" t="s">
        <v>243</v>
      </c>
      <c r="C135" s="135"/>
      <c r="D135" s="135"/>
      <c r="E135" s="135"/>
      <c r="F135" s="135"/>
      <c r="G135" s="135"/>
      <c r="H135" s="135"/>
      <c r="I135" s="139"/>
      <c r="J135" s="184" t="s">
        <v>245</v>
      </c>
      <c r="K135" s="239"/>
      <c r="L135" s="239"/>
      <c r="M135" s="140"/>
      <c r="N135" s="133"/>
      <c r="O135" s="140"/>
      <c r="P135" s="140"/>
      <c r="Q135" s="142">
        <v>10.68</v>
      </c>
      <c r="R135" s="132"/>
    </row>
    <row r="136" spans="1:18" s="153" customFormat="1" ht="15" customHeight="1" x14ac:dyDescent="0.2">
      <c r="A136" s="131"/>
      <c r="B136" s="143" t="s">
        <v>14</v>
      </c>
      <c r="C136" s="144"/>
      <c r="D136" s="145"/>
      <c r="E136" s="146"/>
      <c r="F136" s="144"/>
      <c r="G136" s="147"/>
      <c r="H136" s="146"/>
      <c r="I136" s="148"/>
      <c r="J136" s="148"/>
      <c r="K136" s="149"/>
      <c r="L136" s="149"/>
      <c r="M136" s="149"/>
      <c r="N136" s="149"/>
      <c r="O136" s="149"/>
      <c r="P136" s="149"/>
      <c r="Q136" s="150">
        <f>SUM(Q134:Q135)</f>
        <v>104.50999999999999</v>
      </c>
      <c r="R136" s="151" t="s">
        <v>150</v>
      </c>
    </row>
    <row r="137" spans="1:18" s="153" customFormat="1" ht="15" customHeight="1" x14ac:dyDescent="0.2">
      <c r="A137" s="131"/>
      <c r="B137" s="134"/>
      <c r="C137" s="135"/>
      <c r="D137" s="136"/>
      <c r="E137" s="137"/>
      <c r="F137" s="135"/>
      <c r="G137" s="138"/>
      <c r="H137" s="137"/>
      <c r="I137" s="139"/>
      <c r="J137" s="140"/>
      <c r="K137" s="239"/>
      <c r="L137" s="140"/>
      <c r="M137" s="140"/>
      <c r="N137" s="140"/>
      <c r="O137" s="140"/>
      <c r="P137" s="140"/>
      <c r="Q137" s="142"/>
      <c r="R137" s="132"/>
    </row>
    <row r="138" spans="1:18" s="133" customFormat="1" ht="15" customHeight="1" x14ac:dyDescent="0.2">
      <c r="A138" s="158" t="s">
        <v>31</v>
      </c>
      <c r="B138" s="119" t="str">
        <f>'Planilha Orçamentária'!D34</f>
        <v>PAVIMENTAÇÃO ASFÁLTICA - RAMO 2000; 6000 E 7000</v>
      </c>
      <c r="C138" s="120"/>
      <c r="D138" s="121"/>
      <c r="E138" s="122"/>
      <c r="F138" s="120"/>
      <c r="G138" s="123"/>
      <c r="H138" s="122"/>
      <c r="I138" s="124"/>
      <c r="J138" s="125"/>
      <c r="K138" s="126"/>
      <c r="L138" s="125"/>
      <c r="M138" s="127"/>
      <c r="N138" s="125"/>
      <c r="O138" s="127"/>
      <c r="P138" s="127"/>
      <c r="Q138" s="128"/>
      <c r="R138" s="129"/>
    </row>
    <row r="139" spans="1:18" s="133" customFormat="1" ht="15" customHeight="1" x14ac:dyDescent="0.2">
      <c r="A139" s="131" t="s">
        <v>55</v>
      </c>
      <c r="B139" s="317" t="str">
        <f>'Planilha Orçamentária'!D35</f>
        <v>Limpeza de superficies com jato de alta pressão de ar e água</v>
      </c>
      <c r="C139" s="306"/>
      <c r="D139" s="306"/>
      <c r="E139" s="306"/>
      <c r="F139" s="306"/>
      <c r="G139" s="306"/>
      <c r="H139" s="306"/>
      <c r="I139" s="306"/>
      <c r="J139" s="306"/>
      <c r="K139" s="306"/>
      <c r="L139" s="306"/>
      <c r="M139" s="306"/>
      <c r="N139" s="306"/>
      <c r="O139" s="306"/>
      <c r="P139" s="306"/>
      <c r="Q139" s="307"/>
      <c r="R139" s="132"/>
    </row>
    <row r="140" spans="1:18" s="133" customFormat="1" ht="15" customHeight="1" x14ac:dyDescent="0.2">
      <c r="A140" s="131"/>
      <c r="B140" s="134" t="s">
        <v>127</v>
      </c>
      <c r="C140" s="135"/>
      <c r="D140" s="135"/>
      <c r="E140" s="135"/>
      <c r="F140" s="135"/>
      <c r="G140" s="135"/>
      <c r="H140" s="135"/>
      <c r="I140" s="139"/>
      <c r="J140" s="184">
        <v>1</v>
      </c>
      <c r="K140" s="141"/>
      <c r="L140" s="141"/>
      <c r="M140" s="140"/>
      <c r="N140" s="140">
        <v>179.24</v>
      </c>
      <c r="O140" s="140"/>
      <c r="P140" s="140"/>
      <c r="Q140" s="142">
        <f t="shared" ref="Q140:Q142" si="5">N140</f>
        <v>179.24</v>
      </c>
      <c r="R140" s="132"/>
    </row>
    <row r="141" spans="1:18" s="133" customFormat="1" ht="15" customHeight="1" x14ac:dyDescent="0.2">
      <c r="A141" s="131"/>
      <c r="B141" s="134" t="s">
        <v>164</v>
      </c>
      <c r="C141" s="135"/>
      <c r="D141" s="135"/>
      <c r="E141" s="135"/>
      <c r="F141" s="135"/>
      <c r="G141" s="135"/>
      <c r="H141" s="135"/>
      <c r="I141" s="139"/>
      <c r="J141" s="184">
        <v>1</v>
      </c>
      <c r="K141" s="185"/>
      <c r="L141" s="185"/>
      <c r="M141" s="140"/>
      <c r="N141" s="140">
        <v>1420.29</v>
      </c>
      <c r="O141" s="140"/>
      <c r="P141" s="140"/>
      <c r="Q141" s="142">
        <f t="shared" si="5"/>
        <v>1420.29</v>
      </c>
      <c r="R141" s="132"/>
    </row>
    <row r="142" spans="1:18" s="133" customFormat="1" ht="15" customHeight="1" x14ac:dyDescent="0.2">
      <c r="A142" s="131"/>
      <c r="B142" s="134" t="s">
        <v>166</v>
      </c>
      <c r="C142" s="135"/>
      <c r="D142" s="135"/>
      <c r="E142" s="135"/>
      <c r="F142" s="135"/>
      <c r="G142" s="135"/>
      <c r="H142" s="135"/>
      <c r="I142" s="139"/>
      <c r="J142" s="184">
        <v>1</v>
      </c>
      <c r="K142" s="185"/>
      <c r="L142" s="185"/>
      <c r="M142" s="140"/>
      <c r="N142" s="140">
        <v>310.17</v>
      </c>
      <c r="O142" s="140"/>
      <c r="P142" s="140"/>
      <c r="Q142" s="142">
        <f t="shared" si="5"/>
        <v>310.17</v>
      </c>
      <c r="R142" s="132"/>
    </row>
    <row r="143" spans="1:18" s="159" customFormat="1" ht="15" customHeight="1" x14ac:dyDescent="0.2">
      <c r="A143" s="131"/>
      <c r="B143" s="143" t="s">
        <v>14</v>
      </c>
      <c r="C143" s="144"/>
      <c r="D143" s="145"/>
      <c r="E143" s="146"/>
      <c r="F143" s="144"/>
      <c r="G143" s="147"/>
      <c r="H143" s="146"/>
      <c r="I143" s="148"/>
      <c r="J143" s="148"/>
      <c r="K143" s="149"/>
      <c r="L143" s="149"/>
      <c r="M143" s="149"/>
      <c r="N143" s="149"/>
      <c r="O143" s="149"/>
      <c r="P143" s="149"/>
      <c r="Q143" s="150">
        <f>SUM(Q140:Q142)</f>
        <v>1909.7</v>
      </c>
      <c r="R143" s="151" t="s">
        <v>10</v>
      </c>
    </row>
    <row r="144" spans="1:18" s="159" customFormat="1" ht="15" customHeight="1" x14ac:dyDescent="0.2">
      <c r="A144" s="131"/>
      <c r="B144" s="186"/>
      <c r="C144" s="187"/>
      <c r="D144" s="188"/>
      <c r="E144" s="189"/>
      <c r="F144" s="187"/>
      <c r="G144" s="190"/>
      <c r="H144" s="189"/>
      <c r="I144" s="139"/>
      <c r="J144" s="140"/>
      <c r="K144" s="193"/>
      <c r="L144" s="140"/>
      <c r="M144" s="194"/>
      <c r="N144" s="140"/>
      <c r="O144" s="194"/>
      <c r="P144" s="194"/>
      <c r="Q144" s="192"/>
      <c r="R144" s="129"/>
    </row>
    <row r="145" spans="1:18" s="159" customFormat="1" ht="15" customHeight="1" x14ac:dyDescent="0.2">
      <c r="A145" s="131" t="s">
        <v>56</v>
      </c>
      <c r="B145" s="305" t="str">
        <f>'Planilha Orçamentária'!D36</f>
        <v>Pintura de ligação exclusive fornecimento e transporte comercial do material betuminoso em Vias Urbanas</v>
      </c>
      <c r="C145" s="306"/>
      <c r="D145" s="306"/>
      <c r="E145" s="306"/>
      <c r="F145" s="306"/>
      <c r="G145" s="306"/>
      <c r="H145" s="306"/>
      <c r="I145" s="306"/>
      <c r="J145" s="306"/>
      <c r="K145" s="306"/>
      <c r="L145" s="306"/>
      <c r="M145" s="306"/>
      <c r="N145" s="306"/>
      <c r="O145" s="306"/>
      <c r="P145" s="306"/>
      <c r="Q145" s="307"/>
      <c r="R145" s="132"/>
    </row>
    <row r="146" spans="1:18" s="159" customFormat="1" ht="15" customHeight="1" x14ac:dyDescent="0.2">
      <c r="A146" s="131"/>
      <c r="B146" s="134" t="s">
        <v>132</v>
      </c>
      <c r="C146" s="135"/>
      <c r="D146" s="135"/>
      <c r="E146" s="135"/>
      <c r="F146" s="135"/>
      <c r="G146" s="135"/>
      <c r="H146" s="135"/>
      <c r="I146" s="139"/>
      <c r="J146" s="195">
        <v>1</v>
      </c>
      <c r="K146" s="141"/>
      <c r="L146" s="141"/>
      <c r="M146" s="140"/>
      <c r="N146" s="140">
        <v>179.24</v>
      </c>
      <c r="O146" s="140"/>
      <c r="P146" s="140"/>
      <c r="Q146" s="142">
        <f t="shared" ref="Q146:Q151" si="6">N146</f>
        <v>179.24</v>
      </c>
      <c r="R146" s="132"/>
    </row>
    <row r="147" spans="1:18" s="159" customFormat="1" ht="15" customHeight="1" x14ac:dyDescent="0.2">
      <c r="A147" s="131"/>
      <c r="B147" s="134" t="s">
        <v>246</v>
      </c>
      <c r="C147" s="135"/>
      <c r="D147" s="135"/>
      <c r="E147" s="135"/>
      <c r="F147" s="135"/>
      <c r="G147" s="135"/>
      <c r="H147" s="135"/>
      <c r="I147" s="139"/>
      <c r="J147" s="195">
        <v>1</v>
      </c>
      <c r="K147" s="141"/>
      <c r="L147" s="141"/>
      <c r="M147" s="140"/>
      <c r="N147" s="140">
        <v>179.24</v>
      </c>
      <c r="O147" s="140"/>
      <c r="P147" s="140"/>
      <c r="Q147" s="142">
        <f t="shared" si="6"/>
        <v>179.24</v>
      </c>
      <c r="R147" s="132"/>
    </row>
    <row r="148" spans="1:18" s="159" customFormat="1" ht="15" customHeight="1" x14ac:dyDescent="0.2">
      <c r="A148" s="131"/>
      <c r="B148" s="134" t="s">
        <v>165</v>
      </c>
      <c r="C148" s="135"/>
      <c r="D148" s="135"/>
      <c r="E148" s="135"/>
      <c r="F148" s="135"/>
      <c r="G148" s="135"/>
      <c r="H148" s="135"/>
      <c r="I148" s="139"/>
      <c r="J148" s="195">
        <v>1</v>
      </c>
      <c r="K148" s="185"/>
      <c r="L148" s="185"/>
      <c r="M148" s="140"/>
      <c r="N148" s="140">
        <v>1420.29</v>
      </c>
      <c r="O148" s="140"/>
      <c r="P148" s="140"/>
      <c r="Q148" s="142">
        <f t="shared" si="6"/>
        <v>1420.29</v>
      </c>
      <c r="R148" s="132"/>
    </row>
    <row r="149" spans="1:18" s="159" customFormat="1" ht="15" customHeight="1" x14ac:dyDescent="0.2">
      <c r="A149" s="131"/>
      <c r="B149" s="134" t="s">
        <v>247</v>
      </c>
      <c r="C149" s="135"/>
      <c r="D149" s="135"/>
      <c r="E149" s="135"/>
      <c r="F149" s="135"/>
      <c r="G149" s="135"/>
      <c r="H149" s="135"/>
      <c r="I149" s="139"/>
      <c r="J149" s="195">
        <v>1</v>
      </c>
      <c r="K149" s="185"/>
      <c r="L149" s="185"/>
      <c r="M149" s="140"/>
      <c r="N149" s="140">
        <v>1420.29</v>
      </c>
      <c r="O149" s="140"/>
      <c r="P149" s="140"/>
      <c r="Q149" s="142">
        <f t="shared" si="6"/>
        <v>1420.29</v>
      </c>
      <c r="R149" s="132"/>
    </row>
    <row r="150" spans="1:18" s="159" customFormat="1" ht="15" customHeight="1" x14ac:dyDescent="0.2">
      <c r="A150" s="131"/>
      <c r="B150" s="134" t="s">
        <v>167</v>
      </c>
      <c r="C150" s="135"/>
      <c r="D150" s="135"/>
      <c r="E150" s="135"/>
      <c r="F150" s="135"/>
      <c r="G150" s="135"/>
      <c r="H150" s="135"/>
      <c r="I150" s="139"/>
      <c r="J150" s="195">
        <v>1</v>
      </c>
      <c r="K150" s="185"/>
      <c r="L150" s="185"/>
      <c r="M150" s="140"/>
      <c r="N150" s="140">
        <v>310.17</v>
      </c>
      <c r="O150" s="140"/>
      <c r="P150" s="140"/>
      <c r="Q150" s="142">
        <f t="shared" si="6"/>
        <v>310.17</v>
      </c>
      <c r="R150" s="132"/>
    </row>
    <row r="151" spans="1:18" s="159" customFormat="1" ht="15" customHeight="1" x14ac:dyDescent="0.2">
      <c r="A151" s="131"/>
      <c r="B151" s="134" t="s">
        <v>248</v>
      </c>
      <c r="C151" s="135"/>
      <c r="D151" s="135"/>
      <c r="E151" s="135"/>
      <c r="F151" s="135"/>
      <c r="G151" s="135"/>
      <c r="H151" s="135"/>
      <c r="I151" s="139"/>
      <c r="J151" s="195">
        <v>1</v>
      </c>
      <c r="K151" s="185"/>
      <c r="L151" s="185"/>
      <c r="M151" s="140"/>
      <c r="N151" s="140">
        <v>310.17</v>
      </c>
      <c r="O151" s="140"/>
      <c r="P151" s="140"/>
      <c r="Q151" s="142">
        <f t="shared" si="6"/>
        <v>310.17</v>
      </c>
      <c r="R151" s="132"/>
    </row>
    <row r="152" spans="1:18" s="159" customFormat="1" ht="15" customHeight="1" x14ac:dyDescent="0.2">
      <c r="A152" s="131"/>
      <c r="B152" s="143" t="s">
        <v>14</v>
      </c>
      <c r="C152" s="144"/>
      <c r="D152" s="145"/>
      <c r="E152" s="146"/>
      <c r="F152" s="144"/>
      <c r="G152" s="147"/>
      <c r="H152" s="146"/>
      <c r="I152" s="148"/>
      <c r="J152" s="148"/>
      <c r="K152" s="149"/>
      <c r="L152" s="149"/>
      <c r="M152" s="149"/>
      <c r="N152" s="149"/>
      <c r="O152" s="149"/>
      <c r="P152" s="149"/>
      <c r="Q152" s="150">
        <f>SUM(Q146:Q151)</f>
        <v>3819.4</v>
      </c>
      <c r="R152" s="151" t="s">
        <v>8</v>
      </c>
    </row>
    <row r="153" spans="1:18" s="159" customFormat="1" ht="15" customHeight="1" x14ac:dyDescent="0.2">
      <c r="A153" s="131"/>
      <c r="B153" s="186"/>
      <c r="C153" s="187"/>
      <c r="D153" s="188"/>
      <c r="E153" s="189"/>
      <c r="F153" s="187"/>
      <c r="G153" s="190"/>
      <c r="H153" s="189"/>
      <c r="I153" s="139"/>
      <c r="J153" s="140"/>
      <c r="K153" s="193"/>
      <c r="L153" s="140"/>
      <c r="M153" s="194"/>
      <c r="N153" s="140"/>
      <c r="O153" s="194"/>
      <c r="P153" s="194"/>
      <c r="Q153" s="192"/>
      <c r="R153" s="129"/>
    </row>
    <row r="154" spans="1:18" s="112" customFormat="1" ht="15" customHeight="1" x14ac:dyDescent="0.2">
      <c r="A154" s="131" t="s">
        <v>57</v>
      </c>
      <c r="B154" s="305" t="str">
        <f>'Planilha Orçamentária'!D37</f>
        <v>CBUQ (camada pronta - binder) exclusive fornecimento e transportes do CAP e massa, inclusive fornecimento e transporte da brita e pó de pedra</v>
      </c>
      <c r="C154" s="306"/>
      <c r="D154" s="306"/>
      <c r="E154" s="306"/>
      <c r="F154" s="306"/>
      <c r="G154" s="306"/>
      <c r="H154" s="306"/>
      <c r="I154" s="306"/>
      <c r="J154" s="306"/>
      <c r="K154" s="306"/>
      <c r="L154" s="306"/>
      <c r="M154" s="306"/>
      <c r="N154" s="306"/>
      <c r="O154" s="306"/>
      <c r="P154" s="306"/>
      <c r="Q154" s="307"/>
      <c r="R154" s="132"/>
    </row>
    <row r="155" spans="1:18" s="112" customFormat="1" ht="15" customHeight="1" x14ac:dyDescent="0.2">
      <c r="A155" s="131"/>
      <c r="B155" s="134" t="s">
        <v>127</v>
      </c>
      <c r="C155" s="135"/>
      <c r="D155" s="135"/>
      <c r="E155" s="135"/>
      <c r="F155" s="135"/>
      <c r="G155" s="135"/>
      <c r="H155" s="135"/>
      <c r="I155" s="139"/>
      <c r="J155" s="184">
        <v>1</v>
      </c>
      <c r="K155" s="141"/>
      <c r="L155" s="141"/>
      <c r="M155" s="140">
        <v>0.03</v>
      </c>
      <c r="N155" s="140">
        <v>179.24</v>
      </c>
      <c r="O155" s="140">
        <f>N155*M155</f>
        <v>5.3772000000000002</v>
      </c>
      <c r="P155" s="140">
        <v>2.34</v>
      </c>
      <c r="Q155" s="142">
        <f>TRUNC(O155*P155,2)</f>
        <v>12.58</v>
      </c>
      <c r="R155" s="132"/>
    </row>
    <row r="156" spans="1:18" s="112" customFormat="1" ht="15" customHeight="1" x14ac:dyDescent="0.2">
      <c r="A156" s="131"/>
      <c r="B156" s="134" t="s">
        <v>164</v>
      </c>
      <c r="C156" s="135"/>
      <c r="D156" s="135"/>
      <c r="E156" s="135"/>
      <c r="F156" s="135"/>
      <c r="G156" s="135"/>
      <c r="H156" s="135"/>
      <c r="I156" s="139"/>
      <c r="J156" s="184">
        <v>1</v>
      </c>
      <c r="K156" s="185"/>
      <c r="L156" s="185"/>
      <c r="M156" s="140">
        <v>0.03</v>
      </c>
      <c r="N156" s="140">
        <v>1420.29</v>
      </c>
      <c r="O156" s="140">
        <f t="shared" ref="O156:O157" si="7">N156*M156</f>
        <v>42.608699999999999</v>
      </c>
      <c r="P156" s="140">
        <v>2.34</v>
      </c>
      <c r="Q156" s="142">
        <f t="shared" ref="Q156:Q157" si="8">TRUNC(O156*P156,2)</f>
        <v>99.7</v>
      </c>
      <c r="R156" s="132"/>
    </row>
    <row r="157" spans="1:18" s="112" customFormat="1" ht="15" customHeight="1" x14ac:dyDescent="0.2">
      <c r="A157" s="131"/>
      <c r="B157" s="134" t="s">
        <v>166</v>
      </c>
      <c r="C157" s="135"/>
      <c r="D157" s="135"/>
      <c r="E157" s="135"/>
      <c r="F157" s="135"/>
      <c r="G157" s="135"/>
      <c r="H157" s="135"/>
      <c r="I157" s="139"/>
      <c r="J157" s="184">
        <v>1</v>
      </c>
      <c r="K157" s="185"/>
      <c r="L157" s="185"/>
      <c r="M157" s="140">
        <v>0.03</v>
      </c>
      <c r="N157" s="140">
        <v>310.17</v>
      </c>
      <c r="O157" s="140">
        <f t="shared" si="7"/>
        <v>9.3050999999999995</v>
      </c>
      <c r="P157" s="140">
        <v>2.34</v>
      </c>
      <c r="Q157" s="142">
        <f t="shared" si="8"/>
        <v>21.77</v>
      </c>
      <c r="R157" s="132"/>
    </row>
    <row r="158" spans="1:18" s="112" customFormat="1" ht="15" customHeight="1" x14ac:dyDescent="0.2">
      <c r="A158" s="131"/>
      <c r="B158" s="312" t="s">
        <v>211</v>
      </c>
      <c r="C158" s="313"/>
      <c r="D158" s="313"/>
      <c r="E158" s="313"/>
      <c r="F158" s="313"/>
      <c r="G158" s="313"/>
      <c r="H158" s="313"/>
      <c r="I158" s="313"/>
      <c r="J158" s="313"/>
      <c r="K158" s="313"/>
      <c r="L158" s="313"/>
      <c r="M158" s="313"/>
      <c r="N158" s="313"/>
      <c r="O158" s="313"/>
      <c r="P158" s="313"/>
      <c r="Q158" s="314"/>
      <c r="R158" s="234"/>
    </row>
    <row r="159" spans="1:18" s="112" customFormat="1" ht="15" customHeight="1" x14ac:dyDescent="0.2">
      <c r="A159" s="131"/>
      <c r="B159" s="143" t="s">
        <v>14</v>
      </c>
      <c r="C159" s="144"/>
      <c r="D159" s="145"/>
      <c r="E159" s="146"/>
      <c r="F159" s="144"/>
      <c r="G159" s="147"/>
      <c r="H159" s="146"/>
      <c r="I159" s="148"/>
      <c r="J159" s="148"/>
      <c r="K159" s="149"/>
      <c r="L159" s="149"/>
      <c r="M159" s="149"/>
      <c r="N159" s="149"/>
      <c r="O159" s="149"/>
      <c r="P159" s="149"/>
      <c r="Q159" s="150">
        <f>SUM(Q155:Q157)</f>
        <v>134.05000000000001</v>
      </c>
      <c r="R159" s="151" t="s">
        <v>150</v>
      </c>
    </row>
    <row r="160" spans="1:18" s="159" customFormat="1" ht="15" customHeight="1" x14ac:dyDescent="0.2">
      <c r="A160" s="131"/>
      <c r="B160" s="186"/>
      <c r="C160" s="187"/>
      <c r="D160" s="188"/>
      <c r="E160" s="189"/>
      <c r="F160" s="187"/>
      <c r="G160" s="190"/>
      <c r="H160" s="189"/>
      <c r="I160" s="139"/>
      <c r="J160" s="140"/>
      <c r="K160" s="193"/>
      <c r="L160" s="140"/>
      <c r="M160" s="194"/>
      <c r="N160" s="140"/>
      <c r="O160" s="194"/>
      <c r="P160" s="194"/>
      <c r="Q160" s="192"/>
      <c r="R160" s="129"/>
    </row>
    <row r="161" spans="1:18" s="159" customFormat="1" ht="15" customHeight="1" x14ac:dyDescent="0.2">
      <c r="A161" s="131" t="s">
        <v>58</v>
      </c>
      <c r="B161" s="305" t="str">
        <f>'Planilha Orçamentária'!D38</f>
        <v>CBUQ (camada pronta-faixa"C") exclusive fornecimento do CAP e transporte de todos os materiais</v>
      </c>
      <c r="C161" s="306"/>
      <c r="D161" s="306"/>
      <c r="E161" s="306"/>
      <c r="F161" s="306"/>
      <c r="G161" s="306"/>
      <c r="H161" s="306"/>
      <c r="I161" s="306"/>
      <c r="J161" s="306"/>
      <c r="K161" s="306"/>
      <c r="L161" s="306"/>
      <c r="M161" s="306"/>
      <c r="N161" s="306"/>
      <c r="O161" s="306"/>
      <c r="P161" s="306"/>
      <c r="Q161" s="307"/>
      <c r="R161" s="132"/>
    </row>
    <row r="162" spans="1:18" s="159" customFormat="1" ht="15" customHeight="1" x14ac:dyDescent="0.2">
      <c r="A162" s="131"/>
      <c r="B162" s="134" t="s">
        <v>127</v>
      </c>
      <c r="C162" s="135"/>
      <c r="D162" s="135"/>
      <c r="E162" s="135"/>
      <c r="F162" s="135"/>
      <c r="G162" s="135"/>
      <c r="H162" s="135"/>
      <c r="I162" s="139"/>
      <c r="J162" s="184">
        <v>1</v>
      </c>
      <c r="K162" s="141"/>
      <c r="L162" s="141"/>
      <c r="M162" s="140">
        <v>0.03</v>
      </c>
      <c r="N162" s="140">
        <v>179.24</v>
      </c>
      <c r="O162" s="140">
        <f>N162*M162</f>
        <v>5.3772000000000002</v>
      </c>
      <c r="P162" s="140">
        <v>2.34</v>
      </c>
      <c r="Q162" s="142">
        <f>TRUNC(O162*P162,2)</f>
        <v>12.58</v>
      </c>
      <c r="R162" s="132"/>
    </row>
    <row r="163" spans="1:18" s="159" customFormat="1" ht="15" customHeight="1" x14ac:dyDescent="0.2">
      <c r="A163" s="131"/>
      <c r="B163" s="134" t="s">
        <v>164</v>
      </c>
      <c r="C163" s="135"/>
      <c r="D163" s="135"/>
      <c r="E163" s="135"/>
      <c r="F163" s="135"/>
      <c r="G163" s="135"/>
      <c r="H163" s="135"/>
      <c r="I163" s="139"/>
      <c r="J163" s="184">
        <v>1</v>
      </c>
      <c r="K163" s="185"/>
      <c r="L163" s="185"/>
      <c r="M163" s="140">
        <v>0.03</v>
      </c>
      <c r="N163" s="140">
        <v>1420.29</v>
      </c>
      <c r="O163" s="140">
        <f t="shared" ref="O163:O164" si="9">N163*M163</f>
        <v>42.608699999999999</v>
      </c>
      <c r="P163" s="140">
        <v>2.34</v>
      </c>
      <c r="Q163" s="142">
        <f t="shared" ref="Q163:Q164" si="10">TRUNC(O163*P163,2)</f>
        <v>99.7</v>
      </c>
      <c r="R163" s="132"/>
    </row>
    <row r="164" spans="1:18" s="159" customFormat="1" ht="15" customHeight="1" x14ac:dyDescent="0.2">
      <c r="A164" s="131"/>
      <c r="B164" s="134" t="s">
        <v>166</v>
      </c>
      <c r="C164" s="135"/>
      <c r="D164" s="135"/>
      <c r="E164" s="135"/>
      <c r="F164" s="135"/>
      <c r="G164" s="135"/>
      <c r="H164" s="135"/>
      <c r="I164" s="139"/>
      <c r="J164" s="184">
        <v>1</v>
      </c>
      <c r="K164" s="185"/>
      <c r="L164" s="185"/>
      <c r="M164" s="140">
        <v>0.03</v>
      </c>
      <c r="N164" s="140">
        <v>310.17</v>
      </c>
      <c r="O164" s="140">
        <f t="shared" si="9"/>
        <v>9.3050999999999995</v>
      </c>
      <c r="P164" s="140">
        <v>2.34</v>
      </c>
      <c r="Q164" s="142">
        <f t="shared" si="10"/>
        <v>21.77</v>
      </c>
      <c r="R164" s="132"/>
    </row>
    <row r="165" spans="1:18" s="159" customFormat="1" ht="15" customHeight="1" x14ac:dyDescent="0.2">
      <c r="A165" s="131"/>
      <c r="B165" s="312" t="s">
        <v>211</v>
      </c>
      <c r="C165" s="313"/>
      <c r="D165" s="313"/>
      <c r="E165" s="313"/>
      <c r="F165" s="313"/>
      <c r="G165" s="313"/>
      <c r="H165" s="313"/>
      <c r="I165" s="313"/>
      <c r="J165" s="313"/>
      <c r="K165" s="313"/>
      <c r="L165" s="313"/>
      <c r="M165" s="313"/>
      <c r="N165" s="313"/>
      <c r="O165" s="313"/>
      <c r="P165" s="313"/>
      <c r="Q165" s="314"/>
      <c r="R165" s="234"/>
    </row>
    <row r="166" spans="1:18" s="159" customFormat="1" ht="15" customHeight="1" x14ac:dyDescent="0.2">
      <c r="A166" s="131"/>
      <c r="B166" s="143" t="s">
        <v>14</v>
      </c>
      <c r="C166" s="144"/>
      <c r="D166" s="145"/>
      <c r="E166" s="146"/>
      <c r="F166" s="144"/>
      <c r="G166" s="147"/>
      <c r="H166" s="146"/>
      <c r="I166" s="148"/>
      <c r="J166" s="148"/>
      <c r="K166" s="149"/>
      <c r="L166" s="149"/>
      <c r="M166" s="149"/>
      <c r="N166" s="149"/>
      <c r="O166" s="149"/>
      <c r="P166" s="149"/>
      <c r="Q166" s="150">
        <f>SUM(Q162:Q164)</f>
        <v>134.05000000000001</v>
      </c>
      <c r="R166" s="151" t="s">
        <v>150</v>
      </c>
    </row>
    <row r="167" spans="1:18" s="159" customFormat="1" ht="15" customHeight="1" x14ac:dyDescent="0.2">
      <c r="A167" s="131"/>
      <c r="B167" s="186"/>
      <c r="C167" s="187"/>
      <c r="D167" s="188"/>
      <c r="E167" s="189"/>
      <c r="F167" s="187"/>
      <c r="G167" s="190"/>
      <c r="H167" s="189"/>
      <c r="I167" s="139"/>
      <c r="J167" s="140"/>
      <c r="K167" s="193"/>
      <c r="L167" s="140"/>
      <c r="M167" s="194"/>
      <c r="N167" s="140"/>
      <c r="O167" s="194"/>
      <c r="P167" s="194"/>
      <c r="Q167" s="192"/>
      <c r="R167" s="129"/>
    </row>
    <row r="168" spans="1:18" s="159" customFormat="1" ht="15" customHeight="1" x14ac:dyDescent="0.2">
      <c r="A168" s="131" t="s">
        <v>59</v>
      </c>
      <c r="B168" s="305" t="str">
        <f>'Planilha Orçamentária'!D39</f>
        <v>Serviços topográficos para pavimentação, inclusive nota de serviços, acompanhamento e greide</v>
      </c>
      <c r="C168" s="306"/>
      <c r="D168" s="306"/>
      <c r="E168" s="306"/>
      <c r="F168" s="306"/>
      <c r="G168" s="306"/>
      <c r="H168" s="306"/>
      <c r="I168" s="306"/>
      <c r="J168" s="306"/>
      <c r="K168" s="306"/>
      <c r="L168" s="306"/>
      <c r="M168" s="306"/>
      <c r="N168" s="306"/>
      <c r="O168" s="306"/>
      <c r="P168" s="306"/>
      <c r="Q168" s="307"/>
      <c r="R168" s="132"/>
    </row>
    <row r="169" spans="1:18" s="159" customFormat="1" ht="15" customHeight="1" x14ac:dyDescent="0.2">
      <c r="A169" s="131"/>
      <c r="B169" s="134" t="s">
        <v>127</v>
      </c>
      <c r="C169" s="135"/>
      <c r="D169" s="135"/>
      <c r="E169" s="135"/>
      <c r="F169" s="135"/>
      <c r="G169" s="135"/>
      <c r="H169" s="135"/>
      <c r="I169" s="139"/>
      <c r="J169" s="184">
        <v>1</v>
      </c>
      <c r="K169" s="246"/>
      <c r="L169" s="246"/>
      <c r="M169" s="140"/>
      <c r="N169" s="140">
        <v>179.24</v>
      </c>
      <c r="O169" s="140"/>
      <c r="P169" s="140"/>
      <c r="Q169" s="142">
        <f>N169</f>
        <v>179.24</v>
      </c>
      <c r="R169" s="132"/>
    </row>
    <row r="170" spans="1:18" s="159" customFormat="1" ht="15" customHeight="1" x14ac:dyDescent="0.2">
      <c r="A170" s="131"/>
      <c r="B170" s="134" t="s">
        <v>164</v>
      </c>
      <c r="C170" s="135"/>
      <c r="D170" s="135"/>
      <c r="E170" s="135"/>
      <c r="F170" s="135"/>
      <c r="G170" s="135"/>
      <c r="H170" s="135"/>
      <c r="I170" s="139"/>
      <c r="J170" s="184">
        <v>1</v>
      </c>
      <c r="K170" s="246"/>
      <c r="L170" s="246"/>
      <c r="M170" s="140"/>
      <c r="N170" s="140">
        <v>1420.29</v>
      </c>
      <c r="O170" s="140"/>
      <c r="P170" s="140"/>
      <c r="Q170" s="142">
        <f t="shared" ref="Q170:Q171" si="11">N170</f>
        <v>1420.29</v>
      </c>
      <c r="R170" s="132"/>
    </row>
    <row r="171" spans="1:18" s="159" customFormat="1" ht="15" customHeight="1" x14ac:dyDescent="0.2">
      <c r="A171" s="131"/>
      <c r="B171" s="134" t="s">
        <v>166</v>
      </c>
      <c r="C171" s="135"/>
      <c r="D171" s="135"/>
      <c r="E171" s="135"/>
      <c r="F171" s="135"/>
      <c r="G171" s="135"/>
      <c r="H171" s="135"/>
      <c r="I171" s="139"/>
      <c r="J171" s="184">
        <v>1</v>
      </c>
      <c r="K171" s="246"/>
      <c r="L171" s="246"/>
      <c r="M171" s="140"/>
      <c r="N171" s="140">
        <v>310.17</v>
      </c>
      <c r="O171" s="140"/>
      <c r="P171" s="140"/>
      <c r="Q171" s="142">
        <f t="shared" si="11"/>
        <v>310.17</v>
      </c>
      <c r="R171" s="132"/>
    </row>
    <row r="172" spans="1:18" s="159" customFormat="1" ht="15" customHeight="1" x14ac:dyDescent="0.2">
      <c r="A172" s="131"/>
      <c r="B172" s="143" t="s">
        <v>14</v>
      </c>
      <c r="C172" s="144"/>
      <c r="D172" s="145"/>
      <c r="E172" s="146"/>
      <c r="F172" s="144"/>
      <c r="G172" s="147"/>
      <c r="H172" s="146"/>
      <c r="I172" s="148"/>
      <c r="J172" s="148"/>
      <c r="K172" s="149"/>
      <c r="L172" s="149"/>
      <c r="M172" s="149"/>
      <c r="N172" s="149"/>
      <c r="O172" s="149"/>
      <c r="P172" s="149"/>
      <c r="Q172" s="150">
        <f>SUM(Q169:Q171)</f>
        <v>1909.7</v>
      </c>
      <c r="R172" s="151" t="s">
        <v>8</v>
      </c>
    </row>
    <row r="173" spans="1:18" s="159" customFormat="1" ht="15" customHeight="1" x14ac:dyDescent="0.2">
      <c r="A173" s="131"/>
      <c r="B173" s="186"/>
      <c r="C173" s="187"/>
      <c r="D173" s="188"/>
      <c r="E173" s="189"/>
      <c r="F173" s="187"/>
      <c r="G173" s="190"/>
      <c r="H173" s="189"/>
      <c r="I173" s="139"/>
      <c r="J173" s="139"/>
      <c r="K173" s="191"/>
      <c r="L173" s="191"/>
      <c r="M173" s="191"/>
      <c r="N173" s="191"/>
      <c r="O173" s="191"/>
      <c r="P173" s="191"/>
      <c r="Q173" s="192"/>
      <c r="R173" s="129"/>
    </row>
    <row r="174" spans="1:18" s="159" customFormat="1" ht="15" customHeight="1" x14ac:dyDescent="0.2">
      <c r="A174" s="131" t="s">
        <v>60</v>
      </c>
      <c r="B174" s="305" t="str">
        <f>'Planilha Orçamentária'!D40</f>
        <v>TR-301-00 (Massa Asfáltica) 1,296XP + 1,346XR + 9,977 (XP = 100; XR = 0)</v>
      </c>
      <c r="C174" s="306"/>
      <c r="D174" s="306"/>
      <c r="E174" s="306"/>
      <c r="F174" s="306"/>
      <c r="G174" s="306"/>
      <c r="H174" s="306"/>
      <c r="I174" s="306"/>
      <c r="J174" s="306"/>
      <c r="K174" s="306"/>
      <c r="L174" s="306"/>
      <c r="M174" s="306"/>
      <c r="N174" s="306"/>
      <c r="O174" s="306"/>
      <c r="P174" s="306"/>
      <c r="Q174" s="307"/>
      <c r="R174" s="132"/>
    </row>
    <row r="175" spans="1:18" s="159" customFormat="1" ht="15" customHeight="1" x14ac:dyDescent="0.2">
      <c r="A175" s="131"/>
      <c r="B175" s="134" t="s">
        <v>250</v>
      </c>
      <c r="C175" s="135"/>
      <c r="D175" s="135"/>
      <c r="E175" s="135"/>
      <c r="F175" s="135"/>
      <c r="G175" s="135"/>
      <c r="H175" s="135"/>
      <c r="I175" s="245"/>
      <c r="J175" s="184" t="s">
        <v>249</v>
      </c>
      <c r="K175" s="246"/>
      <c r="L175" s="246"/>
      <c r="M175" s="140"/>
      <c r="N175" s="140"/>
      <c r="O175" s="140"/>
      <c r="P175" s="140"/>
      <c r="Q175" s="142">
        <v>134.05000000000001</v>
      </c>
      <c r="R175" s="132"/>
    </row>
    <row r="176" spans="1:18" s="159" customFormat="1" ht="15" customHeight="1" x14ac:dyDescent="0.2">
      <c r="A176" s="131"/>
      <c r="B176" s="134" t="s">
        <v>251</v>
      </c>
      <c r="C176" s="135"/>
      <c r="D176" s="135"/>
      <c r="E176" s="135"/>
      <c r="F176" s="135"/>
      <c r="G176" s="135"/>
      <c r="H176" s="135"/>
      <c r="I176" s="139"/>
      <c r="J176" s="184" t="s">
        <v>249</v>
      </c>
      <c r="K176" s="246"/>
      <c r="L176" s="246"/>
      <c r="M176" s="140"/>
      <c r="N176" s="133"/>
      <c r="O176" s="140"/>
      <c r="P176" s="140"/>
      <c r="Q176" s="142">
        <v>134.05000000000001</v>
      </c>
      <c r="R176" s="132"/>
    </row>
    <row r="177" spans="1:18" s="159" customFormat="1" ht="15" customHeight="1" x14ac:dyDescent="0.2">
      <c r="A177" s="131"/>
      <c r="B177" s="143" t="s">
        <v>14</v>
      </c>
      <c r="C177" s="144"/>
      <c r="D177" s="145"/>
      <c r="E177" s="146"/>
      <c r="F177" s="144"/>
      <c r="G177" s="147"/>
      <c r="H177" s="146"/>
      <c r="I177" s="148"/>
      <c r="J177" s="148"/>
      <c r="K177" s="149"/>
      <c r="L177" s="149"/>
      <c r="M177" s="149"/>
      <c r="N177" s="149"/>
      <c r="O177" s="149"/>
      <c r="P177" s="149"/>
      <c r="Q177" s="150">
        <f>SUM(Q175:Q176)</f>
        <v>268.10000000000002</v>
      </c>
      <c r="R177" s="151" t="s">
        <v>150</v>
      </c>
    </row>
    <row r="178" spans="1:18" s="159" customFormat="1" ht="15" customHeight="1" x14ac:dyDescent="0.2">
      <c r="A178" s="131"/>
      <c r="B178" s="134"/>
      <c r="C178" s="135"/>
      <c r="D178" s="136"/>
      <c r="E178" s="137"/>
      <c r="F178" s="135"/>
      <c r="G178" s="138"/>
      <c r="H178" s="137"/>
      <c r="I178" s="139"/>
      <c r="J178" s="140"/>
      <c r="K178" s="141"/>
      <c r="L178" s="140"/>
      <c r="M178" s="140"/>
      <c r="N178" s="140"/>
      <c r="O178" s="140"/>
      <c r="P178" s="140"/>
      <c r="Q178" s="142"/>
      <c r="R178" s="132"/>
    </row>
    <row r="179" spans="1:18" s="153" customFormat="1" ht="15" customHeight="1" x14ac:dyDescent="0.2">
      <c r="A179" s="249" t="s">
        <v>153</v>
      </c>
      <c r="B179" s="308" t="str">
        <f>'Planilha Orçamentária'!D41</f>
        <v>Material betuminoso</v>
      </c>
      <c r="C179" s="309"/>
      <c r="D179" s="309"/>
      <c r="E179" s="309"/>
      <c r="F179" s="309"/>
      <c r="G179" s="309"/>
      <c r="H179" s="309"/>
      <c r="I179" s="309"/>
      <c r="J179" s="309"/>
      <c r="K179" s="309"/>
      <c r="L179" s="309"/>
      <c r="M179" s="309"/>
      <c r="N179" s="309"/>
      <c r="O179" s="309"/>
      <c r="P179" s="309"/>
      <c r="Q179" s="310"/>
      <c r="R179" s="132"/>
    </row>
    <row r="180" spans="1:18" s="153" customFormat="1" ht="15" customHeight="1" x14ac:dyDescent="0.2">
      <c r="A180" s="131" t="s">
        <v>226</v>
      </c>
      <c r="B180" s="305" t="str">
        <f>'Planilha Orçamentária'!D42</f>
        <v>CAP-50/70, fornecimento</v>
      </c>
      <c r="C180" s="306"/>
      <c r="D180" s="306"/>
      <c r="E180" s="306"/>
      <c r="F180" s="306"/>
      <c r="G180" s="306"/>
      <c r="H180" s="306"/>
      <c r="I180" s="306"/>
      <c r="J180" s="306"/>
      <c r="K180" s="306"/>
      <c r="L180" s="306"/>
      <c r="M180" s="306"/>
      <c r="N180" s="306"/>
      <c r="O180" s="306"/>
      <c r="P180" s="306"/>
      <c r="Q180" s="307"/>
      <c r="R180" s="132"/>
    </row>
    <row r="181" spans="1:18" s="133" customFormat="1" ht="15" customHeight="1" x14ac:dyDescent="0.2">
      <c r="A181" s="131"/>
      <c r="B181" s="134" t="s">
        <v>235</v>
      </c>
      <c r="C181" s="135"/>
      <c r="D181" s="135"/>
      <c r="E181" s="135"/>
      <c r="F181" s="135"/>
      <c r="G181" s="135"/>
      <c r="H181" s="135"/>
      <c r="I181" s="245"/>
      <c r="J181" s="184" t="s">
        <v>249</v>
      </c>
      <c r="K181" s="246"/>
      <c r="L181" s="246"/>
      <c r="M181" s="140"/>
      <c r="N181" s="140"/>
      <c r="O181" s="140"/>
      <c r="P181" s="140">
        <v>0.05</v>
      </c>
      <c r="Q181" s="142">
        <f>TRUNC(P181*134.05,2)</f>
        <v>6.7</v>
      </c>
      <c r="R181" s="132"/>
    </row>
    <row r="182" spans="1:18" s="153" customFormat="1" ht="15" customHeight="1" x14ac:dyDescent="0.2">
      <c r="A182" s="131"/>
      <c r="B182" s="134" t="s">
        <v>236</v>
      </c>
      <c r="C182" s="135"/>
      <c r="D182" s="135"/>
      <c r="E182" s="135"/>
      <c r="F182" s="135"/>
      <c r="G182" s="135"/>
      <c r="H182" s="135"/>
      <c r="I182" s="139"/>
      <c r="J182" s="184" t="s">
        <v>249</v>
      </c>
      <c r="K182" s="246"/>
      <c r="L182" s="246"/>
      <c r="M182" s="140"/>
      <c r="N182" s="133"/>
      <c r="O182" s="140"/>
      <c r="P182" s="140">
        <v>0.05</v>
      </c>
      <c r="Q182" s="142">
        <f>TRUNC(P182*134.05,2)</f>
        <v>6.7</v>
      </c>
      <c r="R182" s="132"/>
    </row>
    <row r="183" spans="1:18" s="153" customFormat="1" ht="15" customHeight="1" x14ac:dyDescent="0.2">
      <c r="A183" s="131"/>
      <c r="B183" s="312" t="s">
        <v>240</v>
      </c>
      <c r="C183" s="313"/>
      <c r="D183" s="313"/>
      <c r="E183" s="313"/>
      <c r="F183" s="313"/>
      <c r="G183" s="313"/>
      <c r="H183" s="313"/>
      <c r="I183" s="313"/>
      <c r="J183" s="313"/>
      <c r="K183" s="313"/>
      <c r="L183" s="313"/>
      <c r="M183" s="313"/>
      <c r="N183" s="313"/>
      <c r="O183" s="313"/>
      <c r="P183" s="313"/>
      <c r="Q183" s="314"/>
      <c r="R183" s="132"/>
    </row>
    <row r="184" spans="1:18" s="153" customFormat="1" ht="15" customHeight="1" x14ac:dyDescent="0.2">
      <c r="A184" s="131"/>
      <c r="B184" s="143" t="s">
        <v>14</v>
      </c>
      <c r="C184" s="144"/>
      <c r="D184" s="145"/>
      <c r="E184" s="146"/>
      <c r="F184" s="144"/>
      <c r="G184" s="147"/>
      <c r="H184" s="146"/>
      <c r="I184" s="148"/>
      <c r="J184" s="148"/>
      <c r="K184" s="149"/>
      <c r="L184" s="149"/>
      <c r="M184" s="149"/>
      <c r="N184" s="149"/>
      <c r="O184" s="149"/>
      <c r="P184" s="149"/>
      <c r="Q184" s="150">
        <f>SUM(Q181:Q182)</f>
        <v>13.4</v>
      </c>
      <c r="R184" s="151" t="s">
        <v>150</v>
      </c>
    </row>
    <row r="185" spans="1:18" s="153" customFormat="1" ht="15" customHeight="1" x14ac:dyDescent="0.2">
      <c r="A185" s="131"/>
      <c r="B185" s="134"/>
      <c r="C185" s="135"/>
      <c r="D185" s="136"/>
      <c r="E185" s="137"/>
      <c r="F185" s="135"/>
      <c r="G185" s="138"/>
      <c r="H185" s="137"/>
      <c r="I185" s="139"/>
      <c r="J185" s="140"/>
      <c r="K185" s="246"/>
      <c r="L185" s="140"/>
      <c r="M185" s="140"/>
      <c r="N185" s="140"/>
      <c r="O185" s="140"/>
      <c r="P185" s="140"/>
      <c r="Q185" s="142"/>
      <c r="R185" s="132"/>
    </row>
    <row r="186" spans="1:18" s="153" customFormat="1" ht="15" customHeight="1" x14ac:dyDescent="0.2">
      <c r="A186" s="131" t="s">
        <v>227</v>
      </c>
      <c r="B186" s="305" t="str">
        <f>'Planilha Orçamentária'!D43</f>
        <v>Emulsão RR-1C, fornecimento</v>
      </c>
      <c r="C186" s="306"/>
      <c r="D186" s="306"/>
      <c r="E186" s="306"/>
      <c r="F186" s="306"/>
      <c r="G186" s="306"/>
      <c r="H186" s="306"/>
      <c r="I186" s="306"/>
      <c r="J186" s="306"/>
      <c r="K186" s="306"/>
      <c r="L186" s="306"/>
      <c r="M186" s="306"/>
      <c r="N186" s="306"/>
      <c r="O186" s="306"/>
      <c r="P186" s="306"/>
      <c r="Q186" s="307"/>
      <c r="R186" s="132"/>
    </row>
    <row r="187" spans="1:18" s="133" customFormat="1" ht="15" customHeight="1" x14ac:dyDescent="0.2">
      <c r="A187" s="131"/>
      <c r="B187" s="134" t="s">
        <v>235</v>
      </c>
      <c r="C187" s="135"/>
      <c r="D187" s="135"/>
      <c r="E187" s="135"/>
      <c r="F187" s="135"/>
      <c r="G187" s="135"/>
      <c r="H187" s="135"/>
      <c r="I187" s="245"/>
      <c r="J187" s="184">
        <v>1</v>
      </c>
      <c r="K187" s="246"/>
      <c r="L187" s="246"/>
      <c r="M187" s="140"/>
      <c r="N187" s="140">
        <f>SUM(N146,N148,N150)</f>
        <v>1909.7</v>
      </c>
      <c r="O187" s="140"/>
      <c r="P187" s="165">
        <v>4.0000000000000002E-4</v>
      </c>
      <c r="Q187" s="142">
        <f>TRUNC(P187*N187,2)</f>
        <v>0.76</v>
      </c>
      <c r="R187" s="132"/>
    </row>
    <row r="188" spans="1:18" s="153" customFormat="1" ht="15" customHeight="1" x14ac:dyDescent="0.2">
      <c r="A188" s="131"/>
      <c r="B188" s="134" t="s">
        <v>236</v>
      </c>
      <c r="C188" s="135"/>
      <c r="D188" s="135"/>
      <c r="E188" s="135"/>
      <c r="F188" s="135"/>
      <c r="G188" s="135"/>
      <c r="H188" s="135"/>
      <c r="I188" s="139"/>
      <c r="J188" s="184">
        <v>1</v>
      </c>
      <c r="K188" s="246"/>
      <c r="L188" s="246"/>
      <c r="M188" s="140"/>
      <c r="N188" s="140">
        <f>SUM(N147,N149,N151)</f>
        <v>1909.7</v>
      </c>
      <c r="O188" s="140"/>
      <c r="P188" s="165">
        <v>4.0000000000000002E-4</v>
      </c>
      <c r="Q188" s="142">
        <f>TRUNC(P188*N188,2)</f>
        <v>0.76</v>
      </c>
      <c r="R188" s="132"/>
    </row>
    <row r="189" spans="1:18" s="153" customFormat="1" ht="15" customHeight="1" x14ac:dyDescent="0.2">
      <c r="A189" s="131"/>
      <c r="B189" s="312" t="s">
        <v>241</v>
      </c>
      <c r="C189" s="313"/>
      <c r="D189" s="313"/>
      <c r="E189" s="313"/>
      <c r="F189" s="313"/>
      <c r="G189" s="313"/>
      <c r="H189" s="313"/>
      <c r="I189" s="313"/>
      <c r="J189" s="313"/>
      <c r="K189" s="313"/>
      <c r="L189" s="313"/>
      <c r="M189" s="313"/>
      <c r="N189" s="313"/>
      <c r="O189" s="313"/>
      <c r="P189" s="313"/>
      <c r="Q189" s="314"/>
      <c r="R189" s="132"/>
    </row>
    <row r="190" spans="1:18" s="153" customFormat="1" ht="15" customHeight="1" x14ac:dyDescent="0.2">
      <c r="A190" s="131"/>
      <c r="B190" s="143" t="s">
        <v>14</v>
      </c>
      <c r="C190" s="144"/>
      <c r="D190" s="145"/>
      <c r="E190" s="146"/>
      <c r="F190" s="144"/>
      <c r="G190" s="147"/>
      <c r="H190" s="146"/>
      <c r="I190" s="148"/>
      <c r="J190" s="148"/>
      <c r="K190" s="149"/>
      <c r="L190" s="149"/>
      <c r="M190" s="149"/>
      <c r="N190" s="149"/>
      <c r="O190" s="149"/>
      <c r="P190" s="149"/>
      <c r="Q190" s="150">
        <f>SUM(Q187:Q188)</f>
        <v>1.52</v>
      </c>
      <c r="R190" s="151" t="s">
        <v>150</v>
      </c>
    </row>
    <row r="191" spans="1:18" s="153" customFormat="1" ht="15" customHeight="1" x14ac:dyDescent="0.2">
      <c r="A191" s="131"/>
      <c r="B191" s="134"/>
      <c r="C191" s="135"/>
      <c r="D191" s="136"/>
      <c r="E191" s="137"/>
      <c r="F191" s="135"/>
      <c r="G191" s="138"/>
      <c r="H191" s="137"/>
      <c r="I191" s="139"/>
      <c r="J191" s="140"/>
      <c r="K191" s="246"/>
      <c r="L191" s="140"/>
      <c r="M191" s="140"/>
      <c r="N191" s="140"/>
      <c r="O191" s="140"/>
      <c r="P191" s="140"/>
      <c r="Q191" s="142"/>
      <c r="R191" s="132"/>
    </row>
    <row r="192" spans="1:18" s="153" customFormat="1" ht="15" customHeight="1" x14ac:dyDescent="0.2">
      <c r="A192" s="131" t="s">
        <v>228</v>
      </c>
      <c r="B192" s="305" t="str">
        <f>'Planilha Orçamentária'!D44</f>
        <v>Bonificação de 20,93% sobre Materiais Betuminosos</v>
      </c>
      <c r="C192" s="306"/>
      <c r="D192" s="306"/>
      <c r="E192" s="306"/>
      <c r="F192" s="306"/>
      <c r="G192" s="306"/>
      <c r="H192" s="306"/>
      <c r="I192" s="306"/>
      <c r="J192" s="306"/>
      <c r="K192" s="306"/>
      <c r="L192" s="306"/>
      <c r="M192" s="306"/>
      <c r="N192" s="306"/>
      <c r="O192" s="306"/>
      <c r="P192" s="306"/>
      <c r="Q192" s="307"/>
      <c r="R192" s="132"/>
    </row>
    <row r="193" spans="1:18" s="133" customFormat="1" ht="15" customHeight="1" x14ac:dyDescent="0.2">
      <c r="A193" s="131"/>
      <c r="B193" s="134" t="s">
        <v>252</v>
      </c>
      <c r="C193" s="135"/>
      <c r="D193" s="135"/>
      <c r="E193" s="135"/>
      <c r="F193" s="135"/>
      <c r="G193" s="135"/>
      <c r="H193" s="135"/>
      <c r="I193" s="245"/>
      <c r="J193" s="253">
        <v>40421.9</v>
      </c>
      <c r="K193" s="246"/>
      <c r="L193" s="246"/>
      <c r="M193" s="140"/>
      <c r="N193" s="140"/>
      <c r="O193" s="140"/>
      <c r="P193" s="254">
        <v>0.20930000000000001</v>
      </c>
      <c r="Q193" s="142">
        <f>TRUNC(P193*J193,2)</f>
        <v>8460.2999999999993</v>
      </c>
      <c r="R193" s="132"/>
    </row>
    <row r="194" spans="1:18" s="153" customFormat="1" ht="15" customHeight="1" x14ac:dyDescent="0.2">
      <c r="A194" s="131"/>
      <c r="B194" s="134" t="s">
        <v>253</v>
      </c>
      <c r="C194" s="135"/>
      <c r="D194" s="135"/>
      <c r="E194" s="135"/>
      <c r="F194" s="135"/>
      <c r="G194" s="135"/>
      <c r="H194" s="135"/>
      <c r="I194" s="139"/>
      <c r="J194" s="253">
        <v>2951.85</v>
      </c>
      <c r="K194" s="246"/>
      <c r="L194" s="246"/>
      <c r="M194" s="140"/>
      <c r="N194" s="133"/>
      <c r="O194" s="140"/>
      <c r="P194" s="254">
        <v>0.20930000000000001</v>
      </c>
      <c r="Q194" s="142">
        <f>TRUNC(P194*J194,2)</f>
        <v>617.82000000000005</v>
      </c>
      <c r="R194" s="132"/>
    </row>
    <row r="195" spans="1:18" s="153" customFormat="1" ht="15" customHeight="1" x14ac:dyDescent="0.2">
      <c r="A195" s="131"/>
      <c r="B195" s="143" t="s">
        <v>14</v>
      </c>
      <c r="C195" s="144"/>
      <c r="D195" s="145"/>
      <c r="E195" s="146"/>
      <c r="F195" s="144"/>
      <c r="G195" s="147"/>
      <c r="H195" s="146"/>
      <c r="I195" s="148"/>
      <c r="J195" s="148"/>
      <c r="K195" s="149"/>
      <c r="L195" s="149"/>
      <c r="M195" s="149"/>
      <c r="N195" s="149"/>
      <c r="O195" s="149"/>
      <c r="P195" s="149"/>
      <c r="Q195" s="150">
        <f>SUM(Q193:Q194)</f>
        <v>9078.119999999999</v>
      </c>
      <c r="R195" s="151" t="s">
        <v>150</v>
      </c>
    </row>
    <row r="196" spans="1:18" s="153" customFormat="1" ht="15" customHeight="1" x14ac:dyDescent="0.2">
      <c r="A196" s="131"/>
      <c r="B196" s="134"/>
      <c r="C196" s="135"/>
      <c r="D196" s="136"/>
      <c r="E196" s="137"/>
      <c r="F196" s="135"/>
      <c r="G196" s="138"/>
      <c r="H196" s="137"/>
      <c r="I196" s="139"/>
      <c r="J196" s="140"/>
      <c r="K196" s="246"/>
      <c r="L196" s="140"/>
      <c r="M196" s="140"/>
      <c r="N196" s="140"/>
      <c r="O196" s="140"/>
      <c r="P196" s="140"/>
      <c r="Q196" s="142"/>
      <c r="R196" s="132"/>
    </row>
    <row r="197" spans="1:18" s="153" customFormat="1" ht="15" customHeight="1" x14ac:dyDescent="0.2">
      <c r="A197" s="249" t="s">
        <v>229</v>
      </c>
      <c r="B197" s="308" t="str">
        <f>'Planilha Orçamentária'!D45</f>
        <v>Transporte de material betuminoso</v>
      </c>
      <c r="C197" s="309"/>
      <c r="D197" s="309"/>
      <c r="E197" s="309"/>
      <c r="F197" s="309"/>
      <c r="G197" s="309"/>
      <c r="H197" s="309"/>
      <c r="I197" s="309"/>
      <c r="J197" s="309"/>
      <c r="K197" s="309"/>
      <c r="L197" s="309"/>
      <c r="M197" s="309"/>
      <c r="N197" s="309"/>
      <c r="O197" s="309"/>
      <c r="P197" s="309"/>
      <c r="Q197" s="310"/>
      <c r="R197" s="132"/>
    </row>
    <row r="198" spans="1:18" s="153" customFormat="1" ht="15" customHeight="1" x14ac:dyDescent="0.2">
      <c r="A198" s="131" t="s">
        <v>230</v>
      </c>
      <c r="B198" s="305" t="str">
        <f>'Planilha Orçamentária'!D46</f>
        <v>Transporte de Material Asfáltico (DNIT), inclusive BDI diferenciado (0,458XP + 0,541XR + 48,861); XP = 500; XR = 0; (BETIM X USINA)</v>
      </c>
      <c r="C198" s="306"/>
      <c r="D198" s="306"/>
      <c r="E198" s="306"/>
      <c r="F198" s="306"/>
      <c r="G198" s="306"/>
      <c r="H198" s="306"/>
      <c r="I198" s="306"/>
      <c r="J198" s="306"/>
      <c r="K198" s="306"/>
      <c r="L198" s="306"/>
      <c r="M198" s="306"/>
      <c r="N198" s="306"/>
      <c r="O198" s="306"/>
      <c r="P198" s="306"/>
      <c r="Q198" s="307"/>
      <c r="R198" s="132"/>
    </row>
    <row r="199" spans="1:18" s="133" customFormat="1" ht="15" customHeight="1" x14ac:dyDescent="0.2">
      <c r="A199" s="131"/>
      <c r="B199" s="134" t="s">
        <v>252</v>
      </c>
      <c r="C199" s="135"/>
      <c r="D199" s="135"/>
      <c r="E199" s="135"/>
      <c r="F199" s="135"/>
      <c r="G199" s="135"/>
      <c r="H199" s="135"/>
      <c r="I199" s="245"/>
      <c r="J199" s="184" t="s">
        <v>254</v>
      </c>
      <c r="K199" s="246"/>
      <c r="L199" s="246"/>
      <c r="M199" s="140"/>
      <c r="N199" s="140"/>
      <c r="O199" s="140"/>
      <c r="P199" s="140"/>
      <c r="Q199" s="142">
        <v>13.4</v>
      </c>
      <c r="R199" s="132"/>
    </row>
    <row r="200" spans="1:18" s="153" customFormat="1" ht="15" customHeight="1" x14ac:dyDescent="0.2">
      <c r="A200" s="131"/>
      <c r="B200" s="134" t="s">
        <v>253</v>
      </c>
      <c r="C200" s="135"/>
      <c r="D200" s="135"/>
      <c r="E200" s="135"/>
      <c r="F200" s="135"/>
      <c r="G200" s="135"/>
      <c r="H200" s="135"/>
      <c r="I200" s="139"/>
      <c r="J200" s="184" t="s">
        <v>255</v>
      </c>
      <c r="K200" s="246"/>
      <c r="L200" s="246"/>
      <c r="M200" s="140"/>
      <c r="N200" s="133"/>
      <c r="O200" s="140"/>
      <c r="P200" s="140"/>
      <c r="Q200" s="142">
        <v>1.52</v>
      </c>
      <c r="R200" s="132"/>
    </row>
    <row r="201" spans="1:18" s="153" customFormat="1" ht="15" customHeight="1" x14ac:dyDescent="0.2">
      <c r="A201" s="131"/>
      <c r="B201" s="143" t="s">
        <v>14</v>
      </c>
      <c r="C201" s="144"/>
      <c r="D201" s="145"/>
      <c r="E201" s="146"/>
      <c r="F201" s="144"/>
      <c r="G201" s="147"/>
      <c r="H201" s="146"/>
      <c r="I201" s="148"/>
      <c r="J201" s="148"/>
      <c r="K201" s="149"/>
      <c r="L201" s="149"/>
      <c r="M201" s="149"/>
      <c r="N201" s="149"/>
      <c r="O201" s="149"/>
      <c r="P201" s="149"/>
      <c r="Q201" s="150">
        <f>SUM(Q199:Q200)</f>
        <v>14.92</v>
      </c>
      <c r="R201" s="151" t="s">
        <v>150</v>
      </c>
    </row>
    <row r="202" spans="1:18" s="153" customFormat="1" ht="15" customHeight="1" x14ac:dyDescent="0.2">
      <c r="A202" s="131"/>
      <c r="B202" s="134"/>
      <c r="C202" s="135"/>
      <c r="D202" s="136"/>
      <c r="E202" s="137"/>
      <c r="F202" s="135"/>
      <c r="G202" s="138"/>
      <c r="H202" s="137"/>
      <c r="I202" s="139"/>
      <c r="J202" s="140"/>
      <c r="K202" s="246"/>
      <c r="L202" s="140"/>
      <c r="M202" s="140"/>
      <c r="N202" s="140"/>
      <c r="O202" s="140"/>
      <c r="P202" s="140"/>
      <c r="Q202" s="142"/>
      <c r="R202" s="132"/>
    </row>
    <row r="203" spans="1:18" s="159" customFormat="1" ht="15" customHeight="1" x14ac:dyDescent="0.2">
      <c r="A203" s="158" t="s">
        <v>30</v>
      </c>
      <c r="B203" s="119" t="str">
        <f>'Planilha Orçamentária'!D49</f>
        <v>DRENAGEM</v>
      </c>
      <c r="C203" s="120"/>
      <c r="D203" s="121"/>
      <c r="E203" s="122"/>
      <c r="F203" s="120"/>
      <c r="G203" s="123"/>
      <c r="H203" s="122"/>
      <c r="I203" s="124"/>
      <c r="J203" s="125"/>
      <c r="K203" s="126"/>
      <c r="L203" s="125"/>
      <c r="M203" s="127"/>
      <c r="N203" s="125"/>
      <c r="O203" s="127"/>
      <c r="P203" s="127"/>
      <c r="Q203" s="128"/>
      <c r="R203" s="132"/>
    </row>
    <row r="204" spans="1:18" s="159" customFormat="1" ht="15" customHeight="1" x14ac:dyDescent="0.2">
      <c r="A204" s="131" t="s">
        <v>61</v>
      </c>
      <c r="B204" s="305" t="str">
        <f>'Planilha Orçamentária'!D50</f>
        <v>Trincheira Drenante</v>
      </c>
      <c r="C204" s="306"/>
      <c r="D204" s="306"/>
      <c r="E204" s="306"/>
      <c r="F204" s="306"/>
      <c r="G204" s="306"/>
      <c r="H204" s="306"/>
      <c r="I204" s="306"/>
      <c r="J204" s="306"/>
      <c r="K204" s="306"/>
      <c r="L204" s="306"/>
      <c r="M204" s="306"/>
      <c r="N204" s="306"/>
      <c r="O204" s="306"/>
      <c r="P204" s="306"/>
      <c r="Q204" s="307"/>
      <c r="R204" s="132"/>
    </row>
    <row r="205" spans="1:18" s="159" customFormat="1" ht="15" customHeight="1" x14ac:dyDescent="0.2">
      <c r="A205" s="131" t="s">
        <v>179</v>
      </c>
      <c r="B205" s="305" t="str">
        <f>'Planilha Orçamentária'!D51</f>
        <v>Formas planas de madeira com 02 (dois) reaproveitamentos, inclusive fornecimento e transporte das madeiras, em Vias Urbanas</v>
      </c>
      <c r="C205" s="306"/>
      <c r="D205" s="306"/>
      <c r="E205" s="306"/>
      <c r="F205" s="306"/>
      <c r="G205" s="306"/>
      <c r="H205" s="306"/>
      <c r="I205" s="306"/>
      <c r="J205" s="306"/>
      <c r="K205" s="306"/>
      <c r="L205" s="306"/>
      <c r="M205" s="306"/>
      <c r="N205" s="306"/>
      <c r="O205" s="306"/>
      <c r="P205" s="306"/>
      <c r="Q205" s="307"/>
      <c r="R205" s="132"/>
    </row>
    <row r="206" spans="1:18" s="159" customFormat="1" ht="15" customHeight="1" x14ac:dyDescent="0.2">
      <c r="A206" s="196"/>
      <c r="B206" s="197" t="s">
        <v>204</v>
      </c>
      <c r="C206" s="198"/>
      <c r="D206" s="198"/>
      <c r="E206" s="198"/>
      <c r="F206" s="198"/>
      <c r="G206" s="198"/>
      <c r="H206" s="198"/>
      <c r="I206" s="198"/>
      <c r="J206" s="198"/>
      <c r="K206" s="163"/>
      <c r="L206" s="163"/>
      <c r="M206" s="163"/>
      <c r="N206" s="163">
        <v>8.8000000000000007</v>
      </c>
      <c r="O206" s="163"/>
      <c r="P206" s="163"/>
      <c r="Q206" s="226">
        <f t="shared" ref="Q206:Q207" si="12">N206</f>
        <v>8.8000000000000007</v>
      </c>
      <c r="R206" s="227"/>
    </row>
    <row r="207" spans="1:18" s="159" customFormat="1" ht="15" customHeight="1" x14ac:dyDescent="0.2">
      <c r="A207" s="196"/>
      <c r="B207" s="197" t="s">
        <v>205</v>
      </c>
      <c r="C207" s="198"/>
      <c r="D207" s="198"/>
      <c r="E207" s="198"/>
      <c r="F207" s="198"/>
      <c r="G207" s="198"/>
      <c r="H207" s="198"/>
      <c r="I207" s="198"/>
      <c r="J207" s="198"/>
      <c r="K207" s="163"/>
      <c r="L207" s="163"/>
      <c r="M207" s="163"/>
      <c r="N207" s="163">
        <v>6.96</v>
      </c>
      <c r="O207" s="163"/>
      <c r="P207" s="163"/>
      <c r="Q207" s="226">
        <f t="shared" si="12"/>
        <v>6.96</v>
      </c>
      <c r="R207" s="227"/>
    </row>
    <row r="208" spans="1:18" s="21" customFormat="1" ht="15" customHeight="1" x14ac:dyDescent="0.2">
      <c r="A208" s="131"/>
      <c r="B208" s="143" t="s">
        <v>14</v>
      </c>
      <c r="C208" s="144"/>
      <c r="D208" s="145"/>
      <c r="E208" s="146"/>
      <c r="F208" s="144"/>
      <c r="G208" s="147"/>
      <c r="H208" s="146"/>
      <c r="I208" s="149"/>
      <c r="J208" s="149"/>
      <c r="K208" s="149"/>
      <c r="L208" s="149"/>
      <c r="M208" s="149"/>
      <c r="N208" s="149"/>
      <c r="O208" s="149"/>
      <c r="P208" s="149"/>
      <c r="Q208" s="151">
        <f>SUM(Q206:Q207)</f>
        <v>15.760000000000002</v>
      </c>
      <c r="R208" s="151" t="s">
        <v>8</v>
      </c>
    </row>
    <row r="209" spans="1:18" s="21" customFormat="1" ht="15" customHeight="1" x14ac:dyDescent="0.2">
      <c r="A209" s="131"/>
      <c r="B209" s="186"/>
      <c r="C209" s="187"/>
      <c r="D209" s="188"/>
      <c r="E209" s="189"/>
      <c r="F209" s="187"/>
      <c r="G209" s="190"/>
      <c r="H209" s="189"/>
      <c r="I209" s="139"/>
      <c r="J209" s="139"/>
      <c r="K209" s="191"/>
      <c r="L209" s="191"/>
      <c r="M209" s="191"/>
      <c r="N209" s="191"/>
      <c r="O209" s="191"/>
      <c r="P209" s="191"/>
      <c r="Q209" s="192"/>
      <c r="R209" s="129"/>
    </row>
    <row r="210" spans="1:18" ht="15" customHeight="1" x14ac:dyDescent="0.2">
      <c r="A210" s="131" t="s">
        <v>181</v>
      </c>
      <c r="B210" s="315" t="str">
        <f>'Planilha Orçamentária'!D52</f>
        <v>Corte e dobra de aço CA-50, diâmetro de 6,3mm, Utilizado em estruturas diversas, exceto lajes. AF_12/2015</v>
      </c>
      <c r="C210" s="316"/>
      <c r="D210" s="316"/>
      <c r="E210" s="316"/>
      <c r="F210" s="316"/>
      <c r="G210" s="316"/>
      <c r="H210" s="316"/>
      <c r="I210" s="316"/>
      <c r="J210" s="201"/>
      <c r="K210" s="201"/>
      <c r="L210" s="201"/>
      <c r="M210" s="201"/>
      <c r="N210" s="201"/>
      <c r="O210" s="201"/>
      <c r="P210" s="201"/>
      <c r="Q210" s="203"/>
      <c r="R210" s="201"/>
    </row>
    <row r="211" spans="1:18" ht="15" customHeight="1" x14ac:dyDescent="0.2">
      <c r="A211" s="21"/>
      <c r="B211" s="204" t="s">
        <v>201</v>
      </c>
      <c r="C211" s="200"/>
      <c r="D211" s="201"/>
      <c r="E211" s="202"/>
      <c r="F211" s="200"/>
      <c r="G211" s="201"/>
      <c r="H211" s="202"/>
      <c r="I211" s="201"/>
      <c r="J211" s="201" t="s">
        <v>206</v>
      </c>
      <c r="K211" s="201"/>
      <c r="L211" s="201"/>
      <c r="M211" s="201"/>
      <c r="N211" s="201"/>
      <c r="O211" s="201"/>
      <c r="P211" s="201"/>
      <c r="Q211" s="205">
        <v>73.5</v>
      </c>
      <c r="R211" s="201"/>
    </row>
    <row r="212" spans="1:18" ht="15" customHeight="1" x14ac:dyDescent="0.2">
      <c r="A212" s="21"/>
      <c r="B212" s="143" t="s">
        <v>14</v>
      </c>
      <c r="C212" s="144"/>
      <c r="D212" s="145"/>
      <c r="E212" s="146"/>
      <c r="F212" s="144"/>
      <c r="G212" s="147"/>
      <c r="H212" s="146"/>
      <c r="I212" s="148"/>
      <c r="J212" s="148"/>
      <c r="K212" s="149"/>
      <c r="L212" s="149"/>
      <c r="M212" s="149"/>
      <c r="N212" s="149"/>
      <c r="O212" s="149"/>
      <c r="P212" s="149"/>
      <c r="Q212" s="150">
        <f>Q211</f>
        <v>73.5</v>
      </c>
      <c r="R212" s="151" t="s">
        <v>169</v>
      </c>
    </row>
    <row r="213" spans="1:18" ht="15" customHeight="1" x14ac:dyDescent="0.2">
      <c r="A213" s="131"/>
      <c r="B213" s="186"/>
      <c r="C213" s="187"/>
      <c r="D213" s="188"/>
      <c r="E213" s="189"/>
      <c r="F213" s="187"/>
      <c r="G213" s="190"/>
      <c r="H213" s="189"/>
      <c r="I213" s="139"/>
      <c r="J213" s="139"/>
      <c r="K213" s="191"/>
      <c r="L213" s="191"/>
      <c r="M213" s="191"/>
      <c r="N213" s="191"/>
      <c r="O213" s="191"/>
      <c r="P213" s="191"/>
      <c r="Q213" s="192"/>
      <c r="R213" s="129"/>
    </row>
    <row r="214" spans="1:18" ht="15" customHeight="1" x14ac:dyDescent="0.2">
      <c r="A214" s="131" t="s">
        <v>182</v>
      </c>
      <c r="B214" s="315" t="str">
        <f>'Planilha Orçamentária'!D53</f>
        <v>Concreto FCK = 30MPa, traço 1:2,1:2,5 (Cimento/ Areia média/ Brita 1) - Preparo mecânico com betoneira 400 l. AF_07/2016</v>
      </c>
      <c r="C214" s="316"/>
      <c r="D214" s="316"/>
      <c r="E214" s="316"/>
      <c r="F214" s="316"/>
      <c r="G214" s="316"/>
      <c r="H214" s="316"/>
      <c r="I214" s="316"/>
      <c r="J214" s="201"/>
      <c r="K214" s="201"/>
      <c r="L214" s="201"/>
      <c r="M214" s="201"/>
      <c r="N214" s="201"/>
      <c r="O214" s="201"/>
      <c r="P214" s="201"/>
      <c r="Q214" s="203"/>
      <c r="R214" s="201"/>
    </row>
    <row r="215" spans="1:18" ht="15" customHeight="1" x14ac:dyDescent="0.2">
      <c r="A215" s="21"/>
      <c r="B215" s="204" t="s">
        <v>201</v>
      </c>
      <c r="C215" s="200"/>
      <c r="D215" s="201"/>
      <c r="E215" s="202"/>
      <c r="F215" s="200"/>
      <c r="G215" s="201"/>
      <c r="H215" s="202"/>
      <c r="I215" s="201"/>
      <c r="J215" s="201"/>
      <c r="K215" s="201"/>
      <c r="L215" s="201"/>
      <c r="M215" s="201"/>
      <c r="N215" s="201"/>
      <c r="O215" s="201">
        <v>1.18</v>
      </c>
      <c r="P215" s="201"/>
      <c r="Q215" s="205">
        <f>O215</f>
        <v>1.18</v>
      </c>
      <c r="R215" s="201"/>
    </row>
    <row r="216" spans="1:18" ht="15" customHeight="1" x14ac:dyDescent="0.2">
      <c r="A216" s="21"/>
      <c r="B216" s="143" t="s">
        <v>14</v>
      </c>
      <c r="C216" s="144"/>
      <c r="D216" s="145"/>
      <c r="E216" s="146"/>
      <c r="F216" s="144"/>
      <c r="G216" s="147"/>
      <c r="H216" s="146"/>
      <c r="I216" s="148"/>
      <c r="J216" s="148"/>
      <c r="K216" s="149"/>
      <c r="L216" s="149"/>
      <c r="M216" s="149"/>
      <c r="N216" s="149"/>
      <c r="O216" s="149"/>
      <c r="P216" s="149"/>
      <c r="Q216" s="150">
        <f>Q215</f>
        <v>1.18</v>
      </c>
      <c r="R216" s="151" t="s">
        <v>12</v>
      </c>
    </row>
    <row r="217" spans="1:18" ht="15" customHeight="1" x14ac:dyDescent="0.2">
      <c r="A217" s="131"/>
      <c r="B217" s="186"/>
      <c r="C217" s="187"/>
      <c r="D217" s="188"/>
      <c r="E217" s="189"/>
      <c r="F217" s="187"/>
      <c r="G217" s="190"/>
      <c r="H217" s="189"/>
      <c r="I217" s="139"/>
      <c r="J217" s="139"/>
      <c r="K217" s="191"/>
      <c r="L217" s="191"/>
      <c r="M217" s="191"/>
      <c r="N217" s="191"/>
      <c r="O217" s="191"/>
      <c r="P217" s="191"/>
      <c r="Q217" s="192"/>
      <c r="R217" s="129"/>
    </row>
    <row r="218" spans="1:18" ht="15" customHeight="1" x14ac:dyDescent="0.2">
      <c r="A218" s="131" t="s">
        <v>183</v>
      </c>
      <c r="B218" s="315" t="str">
        <f>'Planilha Orçamentária'!D54</f>
        <v>Lançamento com uso de baldes, Adensamento e acabamento de concreto em estruturas. AF_12/2015</v>
      </c>
      <c r="C218" s="316"/>
      <c r="D218" s="316"/>
      <c r="E218" s="316"/>
      <c r="F218" s="316"/>
      <c r="G218" s="316"/>
      <c r="H218" s="316"/>
      <c r="I218" s="316"/>
      <c r="J218" s="201"/>
      <c r="K218" s="201"/>
      <c r="L218" s="201"/>
      <c r="M218" s="201"/>
      <c r="N218" s="201"/>
      <c r="O218" s="201"/>
      <c r="P218" s="201"/>
      <c r="Q218" s="203"/>
      <c r="R218" s="201"/>
    </row>
    <row r="219" spans="1:18" ht="15" customHeight="1" x14ac:dyDescent="0.2">
      <c r="A219" s="21"/>
      <c r="B219" s="204" t="s">
        <v>201</v>
      </c>
      <c r="C219" s="200"/>
      <c r="D219" s="201"/>
      <c r="E219" s="202"/>
      <c r="F219" s="200"/>
      <c r="G219" s="201"/>
      <c r="H219" s="202"/>
      <c r="I219" s="201"/>
      <c r="J219" s="201"/>
      <c r="K219" s="201"/>
      <c r="L219" s="201"/>
      <c r="M219" s="201"/>
      <c r="N219" s="201"/>
      <c r="O219" s="201">
        <v>1.18</v>
      </c>
      <c r="P219" s="201"/>
      <c r="Q219" s="205">
        <f>O219</f>
        <v>1.18</v>
      </c>
      <c r="R219" s="201"/>
    </row>
    <row r="220" spans="1:18" ht="15" customHeight="1" x14ac:dyDescent="0.2">
      <c r="A220" s="21"/>
      <c r="B220" s="143" t="s">
        <v>14</v>
      </c>
      <c r="C220" s="144"/>
      <c r="D220" s="145"/>
      <c r="E220" s="146"/>
      <c r="F220" s="144"/>
      <c r="G220" s="147"/>
      <c r="H220" s="146"/>
      <c r="I220" s="148"/>
      <c r="J220" s="148"/>
      <c r="K220" s="149"/>
      <c r="L220" s="149"/>
      <c r="M220" s="149"/>
      <c r="N220" s="149"/>
      <c r="O220" s="149"/>
      <c r="P220" s="149"/>
      <c r="Q220" s="150">
        <f>Q219</f>
        <v>1.18</v>
      </c>
      <c r="R220" s="151" t="s">
        <v>12</v>
      </c>
    </row>
    <row r="221" spans="1:18" ht="15" customHeight="1" x14ac:dyDescent="0.2">
      <c r="A221" s="131"/>
      <c r="B221" s="186"/>
      <c r="C221" s="187"/>
      <c r="D221" s="188"/>
      <c r="E221" s="189"/>
      <c r="F221" s="187"/>
      <c r="G221" s="190"/>
      <c r="H221" s="189"/>
      <c r="I221" s="139"/>
      <c r="J221" s="139"/>
      <c r="K221" s="191"/>
      <c r="L221" s="191"/>
      <c r="M221" s="191"/>
      <c r="N221" s="191"/>
      <c r="O221" s="191"/>
      <c r="P221" s="191"/>
      <c r="Q221" s="192"/>
      <c r="R221" s="129"/>
    </row>
    <row r="222" spans="1:18" ht="15" customHeight="1" x14ac:dyDescent="0.2">
      <c r="A222" s="131" t="s">
        <v>184</v>
      </c>
      <c r="B222" s="315" t="str">
        <f>'Planilha Orçamentária'!D55</f>
        <v>Escavação mecânica em material de 1ª cat. H-&gt; 0,00 a 1,50 m, em Vias Urbanas.</v>
      </c>
      <c r="C222" s="316"/>
      <c r="D222" s="316"/>
      <c r="E222" s="316"/>
      <c r="F222" s="316"/>
      <c r="G222" s="316"/>
      <c r="H222" s="316"/>
      <c r="I222" s="316"/>
      <c r="J222" s="201"/>
      <c r="K222" s="201"/>
      <c r="L222" s="201"/>
      <c r="M222" s="201"/>
      <c r="N222" s="201"/>
      <c r="O222" s="201"/>
      <c r="P222" s="201"/>
      <c r="Q222" s="203"/>
      <c r="R222" s="201"/>
    </row>
    <row r="223" spans="1:18" ht="15" customHeight="1" x14ac:dyDescent="0.2">
      <c r="A223" s="224"/>
      <c r="B223" s="204" t="s">
        <v>202</v>
      </c>
      <c r="C223" s="222"/>
      <c r="D223" s="222"/>
      <c r="E223" s="222"/>
      <c r="F223" s="222"/>
      <c r="G223" s="222"/>
      <c r="H223" s="222"/>
      <c r="I223" s="222"/>
      <c r="J223" s="201"/>
      <c r="K223" s="201">
        <v>5</v>
      </c>
      <c r="L223" s="201">
        <v>1</v>
      </c>
      <c r="M223" s="201">
        <v>0.5</v>
      </c>
      <c r="N223" s="201"/>
      <c r="O223" s="201">
        <f>TRUNC(M223*L223*K223,2)</f>
        <v>2.5</v>
      </c>
      <c r="P223" s="201"/>
      <c r="Q223" s="203">
        <f>O223</f>
        <v>2.5</v>
      </c>
      <c r="R223" s="201"/>
    </row>
    <row r="224" spans="1:18" ht="15" customHeight="1" x14ac:dyDescent="0.2">
      <c r="A224" s="21"/>
      <c r="B224" s="204" t="s">
        <v>203</v>
      </c>
      <c r="C224" s="200"/>
      <c r="D224" s="201"/>
      <c r="E224" s="202"/>
      <c r="F224" s="200"/>
      <c r="G224" s="201"/>
      <c r="H224" s="202"/>
      <c r="I224" s="201"/>
      <c r="J224" s="201"/>
      <c r="K224" s="201">
        <v>1</v>
      </c>
      <c r="L224" s="201">
        <v>1</v>
      </c>
      <c r="M224" s="201">
        <v>1</v>
      </c>
      <c r="N224" s="201"/>
      <c r="O224" s="201">
        <f>TRUNC(M224*L224*K224,2)</f>
        <v>1</v>
      </c>
      <c r="P224" s="201"/>
      <c r="Q224" s="203">
        <f>O224</f>
        <v>1</v>
      </c>
      <c r="R224" s="201"/>
    </row>
    <row r="225" spans="1:18" ht="15" customHeight="1" x14ac:dyDescent="0.2">
      <c r="A225" s="21"/>
      <c r="B225" s="143" t="s">
        <v>14</v>
      </c>
      <c r="C225" s="144"/>
      <c r="D225" s="145"/>
      <c r="E225" s="146"/>
      <c r="F225" s="144"/>
      <c r="G225" s="147"/>
      <c r="H225" s="146"/>
      <c r="I225" s="148"/>
      <c r="J225" s="148"/>
      <c r="K225" s="149"/>
      <c r="L225" s="149"/>
      <c r="M225" s="149"/>
      <c r="N225" s="149"/>
      <c r="O225" s="149"/>
      <c r="P225" s="149"/>
      <c r="Q225" s="150">
        <f>SUM(Q223:Q224)</f>
        <v>3.5</v>
      </c>
      <c r="R225" s="151" t="s">
        <v>12</v>
      </c>
    </row>
    <row r="226" spans="1:18" ht="15" customHeight="1" x14ac:dyDescent="0.2">
      <c r="A226" s="131"/>
      <c r="B226" s="186"/>
      <c r="C226" s="187"/>
      <c r="D226" s="188"/>
      <c r="E226" s="189"/>
      <c r="F226" s="187"/>
      <c r="G226" s="190"/>
      <c r="H226" s="189"/>
      <c r="I226" s="139"/>
      <c r="J226" s="139"/>
      <c r="K226" s="191"/>
      <c r="L226" s="191"/>
      <c r="M226" s="191"/>
      <c r="N226" s="191"/>
      <c r="O226" s="191"/>
      <c r="P226" s="191"/>
      <c r="Q226" s="192"/>
      <c r="R226" s="129"/>
    </row>
    <row r="227" spans="1:18" ht="15" customHeight="1" x14ac:dyDescent="0.2">
      <c r="A227" s="131" t="s">
        <v>185</v>
      </c>
      <c r="B227" s="315" t="str">
        <f>'Planilha Orçamentária'!D56</f>
        <v>Reaterro de cavas c/ compactação mecânica (compactador manual), em Vias Urbanas.</v>
      </c>
      <c r="C227" s="316"/>
      <c r="D227" s="316"/>
      <c r="E227" s="316"/>
      <c r="F227" s="316"/>
      <c r="G227" s="316"/>
      <c r="H227" s="316"/>
      <c r="I227" s="316"/>
      <c r="J227" s="201"/>
      <c r="K227" s="201"/>
      <c r="L227" s="201"/>
      <c r="M227" s="201"/>
      <c r="N227" s="201"/>
      <c r="O227" s="201"/>
      <c r="P227" s="201"/>
      <c r="Q227" s="203"/>
      <c r="R227" s="201"/>
    </row>
    <row r="228" spans="1:18" ht="15" customHeight="1" x14ac:dyDescent="0.2">
      <c r="A228" s="21"/>
      <c r="B228" s="204" t="s">
        <v>202</v>
      </c>
      <c r="C228" s="200"/>
      <c r="D228" s="201"/>
      <c r="E228" s="202"/>
      <c r="F228" s="200"/>
      <c r="G228" s="201"/>
      <c r="H228" s="202"/>
      <c r="I228" s="201"/>
      <c r="J228" s="201">
        <v>2</v>
      </c>
      <c r="K228" s="201">
        <v>5</v>
      </c>
      <c r="L228" s="201">
        <v>0.2</v>
      </c>
      <c r="M228" s="201">
        <v>0.5</v>
      </c>
      <c r="N228" s="201"/>
      <c r="O228" s="201">
        <f>TRUNC(M228*L228*K228*J228,2)</f>
        <v>1</v>
      </c>
      <c r="P228" s="201"/>
      <c r="Q228" s="203">
        <f>O228</f>
        <v>1</v>
      </c>
      <c r="R228" s="201"/>
    </row>
    <row r="229" spans="1:18" ht="15" customHeight="1" x14ac:dyDescent="0.2">
      <c r="A229" s="21"/>
      <c r="B229" s="204" t="s">
        <v>203</v>
      </c>
      <c r="C229" s="200"/>
      <c r="D229" s="201"/>
      <c r="E229" s="202"/>
      <c r="F229" s="200"/>
      <c r="G229" s="201"/>
      <c r="H229" s="202"/>
      <c r="I229" s="201"/>
      <c r="J229" s="201">
        <v>2</v>
      </c>
      <c r="K229" s="201">
        <v>1</v>
      </c>
      <c r="L229" s="201">
        <v>0.2</v>
      </c>
      <c r="M229" s="201">
        <v>1</v>
      </c>
      <c r="N229" s="201"/>
      <c r="O229" s="201">
        <f>TRUNC(M229*L229*K229*J229,2)</f>
        <v>0.4</v>
      </c>
      <c r="P229" s="201"/>
      <c r="Q229" s="203">
        <f>O229</f>
        <v>0.4</v>
      </c>
      <c r="R229" s="201"/>
    </row>
    <row r="230" spans="1:18" ht="15" customHeight="1" x14ac:dyDescent="0.2">
      <c r="A230" s="21"/>
      <c r="B230" s="143" t="s">
        <v>14</v>
      </c>
      <c r="C230" s="144"/>
      <c r="D230" s="145"/>
      <c r="E230" s="146"/>
      <c r="F230" s="144"/>
      <c r="G230" s="147"/>
      <c r="H230" s="146"/>
      <c r="I230" s="148"/>
      <c r="J230" s="148"/>
      <c r="K230" s="149"/>
      <c r="L230" s="149"/>
      <c r="M230" s="149"/>
      <c r="N230" s="149"/>
      <c r="O230" s="149"/>
      <c r="P230" s="149"/>
      <c r="Q230" s="150">
        <f>SUM(Q228:Q229)</f>
        <v>1.4</v>
      </c>
      <c r="R230" s="151" t="s">
        <v>12</v>
      </c>
    </row>
    <row r="231" spans="1:18" ht="15" customHeight="1" x14ac:dyDescent="0.2">
      <c r="A231" s="131"/>
      <c r="B231" s="186"/>
      <c r="C231" s="187"/>
      <c r="D231" s="188"/>
      <c r="E231" s="189"/>
      <c r="F231" s="187"/>
      <c r="G231" s="190"/>
      <c r="H231" s="189"/>
      <c r="I231" s="139"/>
      <c r="J231" s="139"/>
      <c r="K231" s="191"/>
      <c r="L231" s="191"/>
      <c r="M231" s="191"/>
      <c r="N231" s="191"/>
      <c r="O231" s="191"/>
      <c r="P231" s="191"/>
      <c r="Q231" s="192"/>
      <c r="R231" s="129"/>
    </row>
    <row r="232" spans="1:18" ht="15" customHeight="1" x14ac:dyDescent="0.2">
      <c r="A232" s="131" t="s">
        <v>189</v>
      </c>
      <c r="B232" s="315" t="str">
        <f>'Planilha Orçamentária'!D57</f>
        <v>Instalação de grelha articulada em Ferro Fundido, inclusive caixilho</v>
      </c>
      <c r="C232" s="316"/>
      <c r="D232" s="316"/>
      <c r="E232" s="316"/>
      <c r="F232" s="316"/>
      <c r="G232" s="316"/>
      <c r="H232" s="316"/>
      <c r="I232" s="316"/>
      <c r="J232" s="201"/>
      <c r="K232" s="201"/>
      <c r="L232" s="201"/>
      <c r="M232" s="201"/>
      <c r="N232" s="201"/>
      <c r="O232" s="201"/>
      <c r="P232" s="201"/>
      <c r="Q232" s="203"/>
      <c r="R232" s="201"/>
    </row>
    <row r="233" spans="1:18" ht="15" customHeight="1" x14ac:dyDescent="0.2">
      <c r="A233" s="21"/>
      <c r="B233" s="204" t="s">
        <v>207</v>
      </c>
      <c r="C233" s="200"/>
      <c r="D233" s="201"/>
      <c r="E233" s="202"/>
      <c r="F233" s="200"/>
      <c r="G233" s="201"/>
      <c r="H233" s="202"/>
      <c r="I233" s="201"/>
      <c r="J233" s="201"/>
      <c r="K233" s="201">
        <v>6</v>
      </c>
      <c r="L233" s="201"/>
      <c r="M233" s="201"/>
      <c r="N233" s="201"/>
      <c r="O233" s="201"/>
      <c r="P233" s="201"/>
      <c r="Q233" s="205">
        <f>K233</f>
        <v>6</v>
      </c>
      <c r="R233" s="201"/>
    </row>
    <row r="234" spans="1:18" ht="15" customHeight="1" x14ac:dyDescent="0.2">
      <c r="A234" s="21"/>
      <c r="B234" s="143" t="s">
        <v>14</v>
      </c>
      <c r="C234" s="144"/>
      <c r="D234" s="145"/>
      <c r="E234" s="146"/>
      <c r="F234" s="144"/>
      <c r="G234" s="147"/>
      <c r="H234" s="146"/>
      <c r="I234" s="148"/>
      <c r="J234" s="148"/>
      <c r="K234" s="149"/>
      <c r="L234" s="149"/>
      <c r="M234" s="149"/>
      <c r="N234" s="149"/>
      <c r="O234" s="149"/>
      <c r="P234" s="149"/>
      <c r="Q234" s="150">
        <f>Q233</f>
        <v>6</v>
      </c>
      <c r="R234" s="151" t="s">
        <v>7</v>
      </c>
    </row>
    <row r="235" spans="1:18" ht="15" customHeight="1" x14ac:dyDescent="0.2">
      <c r="Q235" s="223"/>
    </row>
    <row r="236" spans="1:18" ht="15" customHeight="1" x14ac:dyDescent="0.2">
      <c r="A236" s="131" t="s">
        <v>151</v>
      </c>
      <c r="B236" s="305" t="str">
        <f>'Planilha Orçamentária'!D58</f>
        <v>Rede de drenagem</v>
      </c>
      <c r="C236" s="306"/>
      <c r="D236" s="306"/>
      <c r="E236" s="306"/>
      <c r="F236" s="306"/>
      <c r="G236" s="306"/>
      <c r="H236" s="306"/>
      <c r="I236" s="306"/>
      <c r="J236" s="306"/>
      <c r="K236" s="306"/>
      <c r="L236" s="306"/>
      <c r="M236" s="306"/>
      <c r="N236" s="306"/>
      <c r="O236" s="306"/>
      <c r="P236" s="306"/>
      <c r="Q236" s="307"/>
      <c r="R236" s="132"/>
    </row>
    <row r="237" spans="1:18" ht="15" customHeight="1" x14ac:dyDescent="0.2">
      <c r="A237" s="131" t="s">
        <v>192</v>
      </c>
      <c r="B237" s="305" t="str">
        <f>'Planilha Orçamentária'!D59</f>
        <v>Remoção e reassentamento de paralelepípedos, inclusive perdas, colchão de areia e transportes de areia e paralelepípedo</v>
      </c>
      <c r="C237" s="306"/>
      <c r="D237" s="306"/>
      <c r="E237" s="306"/>
      <c r="F237" s="306"/>
      <c r="G237" s="306"/>
      <c r="H237" s="306"/>
      <c r="I237" s="306"/>
      <c r="J237" s="306"/>
      <c r="K237" s="306"/>
      <c r="L237" s="306"/>
      <c r="M237" s="306"/>
      <c r="N237" s="306"/>
      <c r="O237" s="306"/>
      <c r="P237" s="306"/>
      <c r="Q237" s="307"/>
      <c r="R237" s="132"/>
    </row>
    <row r="238" spans="1:18" ht="15" customHeight="1" x14ac:dyDescent="0.2">
      <c r="A238" s="196"/>
      <c r="B238" s="197" t="s">
        <v>208</v>
      </c>
      <c r="C238" s="198"/>
      <c r="D238" s="198"/>
      <c r="E238" s="198"/>
      <c r="F238" s="198"/>
      <c r="G238" s="198"/>
      <c r="H238" s="198"/>
      <c r="I238" s="198"/>
      <c r="J238" s="199"/>
      <c r="K238" s="199">
        <v>55.17</v>
      </c>
      <c r="L238" s="163">
        <v>0.8</v>
      </c>
      <c r="M238" s="199"/>
      <c r="N238" s="163">
        <f>TRUNC(L238*K238,2)</f>
        <v>44.13</v>
      </c>
      <c r="O238" s="199"/>
      <c r="P238" s="199"/>
      <c r="Q238" s="142">
        <f t="shared" ref="Q238" si="13">N238</f>
        <v>44.13</v>
      </c>
      <c r="R238" s="132"/>
    </row>
    <row r="239" spans="1:18" ht="15" customHeight="1" x14ac:dyDescent="0.2">
      <c r="A239" s="131"/>
      <c r="B239" s="143" t="s">
        <v>14</v>
      </c>
      <c r="C239" s="144"/>
      <c r="D239" s="145"/>
      <c r="E239" s="146"/>
      <c r="F239" s="144"/>
      <c r="G239" s="147"/>
      <c r="H239" s="146"/>
      <c r="I239" s="149"/>
      <c r="J239" s="149"/>
      <c r="K239" s="149"/>
      <c r="L239" s="149"/>
      <c r="M239" s="149"/>
      <c r="N239" s="149"/>
      <c r="O239" s="149"/>
      <c r="P239" s="149"/>
      <c r="Q239" s="151">
        <f>SUM(Q238:Q238)</f>
        <v>44.13</v>
      </c>
      <c r="R239" s="151" t="s">
        <v>8</v>
      </c>
    </row>
    <row r="240" spans="1:18" ht="15" customHeight="1" x14ac:dyDescent="0.2">
      <c r="A240" s="131"/>
      <c r="B240" s="186"/>
      <c r="C240" s="187"/>
      <c r="D240" s="188"/>
      <c r="E240" s="189"/>
      <c r="F240" s="187"/>
      <c r="G240" s="190"/>
      <c r="H240" s="189"/>
      <c r="I240" s="139"/>
      <c r="J240" s="139"/>
      <c r="K240" s="191"/>
      <c r="L240" s="191"/>
      <c r="M240" s="191"/>
      <c r="N240" s="191"/>
      <c r="O240" s="191"/>
      <c r="P240" s="191"/>
      <c r="Q240" s="192"/>
      <c r="R240" s="129"/>
    </row>
    <row r="241" spans="1:18" ht="15" customHeight="1" x14ac:dyDescent="0.2">
      <c r="A241" s="131" t="s">
        <v>193</v>
      </c>
      <c r="B241" s="305" t="str">
        <f>'Planilha Orçamentária'!D60</f>
        <v>Corpo BSTC (greide) diâmetro 0,40 m CA-1 MF inclusive escavação, reaterro e transporte do tubo</v>
      </c>
      <c r="C241" s="306"/>
      <c r="D241" s="306"/>
      <c r="E241" s="306"/>
      <c r="F241" s="306"/>
      <c r="G241" s="306"/>
      <c r="H241" s="306"/>
      <c r="I241" s="306"/>
      <c r="J241" s="306"/>
      <c r="K241" s="306"/>
      <c r="L241" s="306"/>
      <c r="M241" s="306"/>
      <c r="N241" s="306"/>
      <c r="O241" s="306"/>
      <c r="P241" s="306"/>
      <c r="Q241" s="307"/>
      <c r="R241" s="132"/>
    </row>
    <row r="242" spans="1:18" ht="15" customHeight="1" x14ac:dyDescent="0.2">
      <c r="A242" s="196"/>
      <c r="B242" s="197" t="s">
        <v>201</v>
      </c>
      <c r="C242" s="198"/>
      <c r="D242" s="198"/>
      <c r="E242" s="198"/>
      <c r="F242" s="198"/>
      <c r="G242" s="198"/>
      <c r="H242" s="198"/>
      <c r="I242" s="198"/>
      <c r="J242" s="198"/>
      <c r="K242" s="198"/>
      <c r="L242" s="199">
        <v>55.17</v>
      </c>
      <c r="M242" s="199"/>
      <c r="N242" s="199"/>
      <c r="O242" s="199"/>
      <c r="P242" s="199"/>
      <c r="Q242" s="142">
        <f>L242</f>
        <v>55.17</v>
      </c>
      <c r="R242" s="132"/>
    </row>
    <row r="243" spans="1:18" ht="15" customHeight="1" x14ac:dyDescent="0.2">
      <c r="A243" s="131"/>
      <c r="B243" s="143" t="s">
        <v>14</v>
      </c>
      <c r="C243" s="144"/>
      <c r="D243" s="145"/>
      <c r="E243" s="146"/>
      <c r="F243" s="144"/>
      <c r="G243" s="147"/>
      <c r="H243" s="146"/>
      <c r="I243" s="149"/>
      <c r="J243" s="149"/>
      <c r="K243" s="149"/>
      <c r="L243" s="149"/>
      <c r="M243" s="149"/>
      <c r="N243" s="149"/>
      <c r="O243" s="149"/>
      <c r="P243" s="149"/>
      <c r="Q243" s="151">
        <f>SUM(Q242:Q242)</f>
        <v>55.17</v>
      </c>
      <c r="R243" s="151" t="s">
        <v>7</v>
      </c>
    </row>
    <row r="244" spans="1:18" ht="15" customHeight="1" x14ac:dyDescent="0.2">
      <c r="A244" s="131"/>
      <c r="B244" s="186"/>
      <c r="C244" s="187"/>
      <c r="D244" s="188"/>
      <c r="E244" s="189"/>
      <c r="F244" s="187"/>
      <c r="G244" s="190"/>
      <c r="H244" s="189"/>
      <c r="I244" s="139"/>
      <c r="J244" s="139"/>
      <c r="K244" s="191"/>
      <c r="L244" s="191"/>
      <c r="M244" s="191"/>
      <c r="N244" s="191"/>
      <c r="O244" s="191"/>
      <c r="P244" s="191"/>
      <c r="Q244" s="192"/>
      <c r="R244" s="129"/>
    </row>
    <row r="245" spans="1:18" ht="15" customHeight="1" x14ac:dyDescent="0.2">
      <c r="A245" s="131" t="s">
        <v>194</v>
      </c>
      <c r="B245" s="305" t="str">
        <f>'Planilha Orçamentária'!D61</f>
        <v>Poço de visita em bloco pré-moldado para d=0,30 e 0,40m (0,80x0,80m)</v>
      </c>
      <c r="C245" s="306"/>
      <c r="D245" s="306"/>
      <c r="E245" s="306"/>
      <c r="F245" s="306"/>
      <c r="G245" s="306"/>
      <c r="H245" s="306"/>
      <c r="I245" s="306"/>
      <c r="J245" s="306"/>
      <c r="K245" s="306"/>
      <c r="L245" s="306"/>
      <c r="M245" s="306"/>
      <c r="N245" s="306"/>
      <c r="O245" s="306"/>
      <c r="P245" s="306"/>
      <c r="Q245" s="307"/>
      <c r="R245" s="132"/>
    </row>
    <row r="246" spans="1:18" ht="15" customHeight="1" x14ac:dyDescent="0.2">
      <c r="A246" s="196"/>
      <c r="B246" s="197" t="s">
        <v>201</v>
      </c>
      <c r="C246" s="198"/>
      <c r="D246" s="198"/>
      <c r="E246" s="198"/>
      <c r="F246" s="198"/>
      <c r="G246" s="198"/>
      <c r="H246" s="198"/>
      <c r="I246" s="225"/>
      <c r="J246" s="163">
        <v>1</v>
      </c>
      <c r="K246" s="163"/>
      <c r="L246" s="163"/>
      <c r="M246" s="163"/>
      <c r="N246" s="163"/>
      <c r="O246" s="163"/>
      <c r="P246" s="163"/>
      <c r="Q246" s="226">
        <f>J246</f>
        <v>1</v>
      </c>
      <c r="R246" s="227"/>
    </row>
    <row r="247" spans="1:18" ht="15" customHeight="1" x14ac:dyDescent="0.2">
      <c r="A247" s="131"/>
      <c r="B247" s="143" t="s">
        <v>14</v>
      </c>
      <c r="C247" s="144"/>
      <c r="D247" s="145"/>
      <c r="E247" s="146"/>
      <c r="F247" s="144"/>
      <c r="G247" s="147"/>
      <c r="H247" s="146"/>
      <c r="I247" s="149"/>
      <c r="J247" s="149"/>
      <c r="K247" s="149"/>
      <c r="L247" s="149"/>
      <c r="M247" s="149"/>
      <c r="N247" s="149"/>
      <c r="O247" s="149"/>
      <c r="P247" s="149"/>
      <c r="Q247" s="151">
        <f>SUM(Q246:Q246)</f>
        <v>1</v>
      </c>
      <c r="R247" s="151" t="s">
        <v>6</v>
      </c>
    </row>
  </sheetData>
  <mergeCells count="71">
    <mergeCell ref="B236:Q236"/>
    <mergeCell ref="B237:Q237"/>
    <mergeCell ref="B241:Q241"/>
    <mergeCell ref="B245:Q245"/>
    <mergeCell ref="B214:I214"/>
    <mergeCell ref="B218:I218"/>
    <mergeCell ref="B222:I222"/>
    <mergeCell ref="B227:I227"/>
    <mergeCell ref="B232:I232"/>
    <mergeCell ref="A2:B2"/>
    <mergeCell ref="A3:B3"/>
    <mergeCell ref="A1:R1"/>
    <mergeCell ref="N3:R3"/>
    <mergeCell ref="A6:A7"/>
    <mergeCell ref="B6:B7"/>
    <mergeCell ref="C6:H6"/>
    <mergeCell ref="R6:R7"/>
    <mergeCell ref="C7:E7"/>
    <mergeCell ref="F7:H7"/>
    <mergeCell ref="Q6:Q7"/>
    <mergeCell ref="N6:N7"/>
    <mergeCell ref="O6:O7"/>
    <mergeCell ref="M6:M7"/>
    <mergeCell ref="I6:I7"/>
    <mergeCell ref="L6:L7"/>
    <mergeCell ref="A4:B5"/>
    <mergeCell ref="J6:J7"/>
    <mergeCell ref="K6:K7"/>
    <mergeCell ref="B69:Q69"/>
    <mergeCell ref="B70:C70"/>
    <mergeCell ref="B9:Q9"/>
    <mergeCell ref="B13:Q13"/>
    <mergeCell ref="B51:Q51"/>
    <mergeCell ref="B34:Q34"/>
    <mergeCell ref="B18:Q18"/>
    <mergeCell ref="B22:Q22"/>
    <mergeCell ref="B26:Q26"/>
    <mergeCell ref="P6:P7"/>
    <mergeCell ref="B139:Q139"/>
    <mergeCell ref="B174:Q174"/>
    <mergeCell ref="B118:Q118"/>
    <mergeCell ref="B121:Q121"/>
    <mergeCell ref="B124:Q124"/>
    <mergeCell ref="B132:Q132"/>
    <mergeCell ref="B133:Q133"/>
    <mergeCell ref="B168:Q168"/>
    <mergeCell ref="B165:Q165"/>
    <mergeCell ref="B158:Q158"/>
    <mergeCell ref="B127:Q127"/>
    <mergeCell ref="B205:Q205"/>
    <mergeCell ref="B210:I210"/>
    <mergeCell ref="B204:Q204"/>
    <mergeCell ref="B161:Q161"/>
    <mergeCell ref="B145:Q145"/>
    <mergeCell ref="B154:Q154"/>
    <mergeCell ref="B179:Q179"/>
    <mergeCell ref="B180:Q180"/>
    <mergeCell ref="B183:Q183"/>
    <mergeCell ref="B186:Q186"/>
    <mergeCell ref="B189:Q189"/>
    <mergeCell ref="B192:Q192"/>
    <mergeCell ref="B197:Q197"/>
    <mergeCell ref="B198:Q198"/>
    <mergeCell ref="B71:Q71"/>
    <mergeCell ref="B109:Q109"/>
    <mergeCell ref="B114:Q114"/>
    <mergeCell ref="B115:Q115"/>
    <mergeCell ref="B74:Q74"/>
    <mergeCell ref="B92:Q92"/>
    <mergeCell ref="K75:L75"/>
    <mergeCell ref="B89:Q89"/>
  </mergeCells>
  <printOptions horizontalCentered="1" gridLines="1"/>
  <pageMargins left="0.39370078740157483" right="0.39370078740157483" top="0.78740157480314965" bottom="0.39370078740157483" header="0" footer="0"/>
  <pageSetup paperSize="9" scale="59" fitToHeight="0" orientation="landscape" r:id="rId1"/>
  <headerFooter alignWithMargins="0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K20"/>
  <sheetViews>
    <sheetView tabSelected="1" view="pageBreakPreview" zoomScale="90" zoomScaleNormal="80" zoomScaleSheetLayoutView="90" zoomScalePageLayoutView="60" workbookViewId="0">
      <selection activeCell="P12" sqref="P12"/>
    </sheetView>
  </sheetViews>
  <sheetFormatPr defaultColWidth="10.7109375" defaultRowHeight="15" customHeight="1" x14ac:dyDescent="0.2"/>
  <cols>
    <col min="1" max="1" width="10.7109375" style="23" customWidth="1"/>
    <col min="2" max="2" width="35.7109375" style="23" customWidth="1"/>
    <col min="3" max="3" width="20.7109375" style="23" customWidth="1"/>
    <col min="4" max="4" width="19.5703125" style="23" bestFit="1" customWidth="1"/>
    <col min="5" max="5" width="11.5703125" style="23" customWidth="1"/>
    <col min="6" max="9" width="12.7109375" style="23" customWidth="1"/>
    <col min="10" max="11" width="11.7109375" style="23" bestFit="1" customWidth="1"/>
    <col min="12" max="16384" width="10.7109375" style="23"/>
  </cols>
  <sheetData>
    <row r="1" spans="1:11" ht="15" customHeight="1" x14ac:dyDescent="0.2">
      <c r="A1" s="348" t="s">
        <v>15</v>
      </c>
      <c r="B1" s="349"/>
      <c r="C1" s="349"/>
      <c r="D1" s="349"/>
      <c r="E1" s="349"/>
      <c r="F1" s="349"/>
      <c r="G1" s="349"/>
      <c r="H1" s="349"/>
      <c r="I1" s="349"/>
    </row>
    <row r="2" spans="1:11" ht="15" customHeight="1" x14ac:dyDescent="0.2">
      <c r="A2" s="357" t="s">
        <v>71</v>
      </c>
      <c r="B2" s="358"/>
      <c r="C2" s="358"/>
      <c r="D2" s="29"/>
      <c r="E2" s="29"/>
      <c r="F2" s="24"/>
      <c r="G2" s="24"/>
      <c r="H2" s="25"/>
      <c r="I2" s="24"/>
    </row>
    <row r="3" spans="1:11" ht="15" customHeight="1" x14ac:dyDescent="0.2">
      <c r="A3" s="357" t="s">
        <v>70</v>
      </c>
      <c r="B3" s="358"/>
      <c r="C3" s="358"/>
      <c r="D3" s="358"/>
      <c r="E3" s="270"/>
      <c r="F3" s="27"/>
      <c r="G3" s="26"/>
      <c r="H3" s="25"/>
      <c r="I3" s="108" t="s">
        <v>257</v>
      </c>
    </row>
    <row r="4" spans="1:11" s="15" customFormat="1" ht="32.25" customHeight="1" x14ac:dyDescent="0.2">
      <c r="A4" s="359" t="s">
        <v>139</v>
      </c>
      <c r="B4" s="360"/>
      <c r="C4" s="360"/>
      <c r="D4" s="360"/>
      <c r="E4" s="271"/>
      <c r="F4" s="28"/>
      <c r="G4" s="28"/>
      <c r="H4" s="28"/>
      <c r="I4" s="28"/>
    </row>
    <row r="5" spans="1:11" ht="24.95" customHeight="1" x14ac:dyDescent="0.2">
      <c r="A5" s="356" t="s">
        <v>2</v>
      </c>
      <c r="B5" s="356" t="s">
        <v>16</v>
      </c>
      <c r="C5" s="356"/>
      <c r="D5" s="361" t="s">
        <v>36</v>
      </c>
      <c r="E5" s="399" t="s">
        <v>258</v>
      </c>
      <c r="F5" s="269">
        <v>30</v>
      </c>
      <c r="G5" s="269">
        <v>30</v>
      </c>
      <c r="H5" s="269">
        <v>30</v>
      </c>
      <c r="I5" s="269">
        <v>30</v>
      </c>
    </row>
    <row r="6" spans="1:11" ht="24.95" customHeight="1" x14ac:dyDescent="0.2">
      <c r="A6" s="356"/>
      <c r="B6" s="356"/>
      <c r="C6" s="356"/>
      <c r="D6" s="361"/>
      <c r="E6" s="406" t="s">
        <v>259</v>
      </c>
      <c r="F6" s="30">
        <v>30</v>
      </c>
      <c r="G6" s="30">
        <v>60</v>
      </c>
      <c r="H6" s="30">
        <v>90</v>
      </c>
      <c r="I6" s="30">
        <v>120</v>
      </c>
    </row>
    <row r="7" spans="1:11" ht="24.95" customHeight="1" x14ac:dyDescent="0.2">
      <c r="A7" s="352" t="s">
        <v>34</v>
      </c>
      <c r="B7" s="354" t="str">
        <f>'Planilha Orçamentária'!D8</f>
        <v>SERVIÇOS PRELIMINARES / CANTEIRO DE OBRAS</v>
      </c>
      <c r="C7" s="32" t="s">
        <v>17</v>
      </c>
      <c r="D7" s="346">
        <f>'Planilha Orçamentária'!H11</f>
        <v>11140.23</v>
      </c>
      <c r="E7" s="400" t="s">
        <v>260</v>
      </c>
      <c r="F7" s="33">
        <v>1</v>
      </c>
      <c r="G7" s="33"/>
      <c r="H7" s="33"/>
      <c r="I7" s="33"/>
    </row>
    <row r="8" spans="1:11" ht="24.95" customHeight="1" x14ac:dyDescent="0.2">
      <c r="A8" s="353"/>
      <c r="B8" s="355"/>
      <c r="C8" s="31" t="s">
        <v>18</v>
      </c>
      <c r="D8" s="347"/>
      <c r="E8" s="401"/>
      <c r="F8" s="34">
        <f>D7*F7</f>
        <v>11140.23</v>
      </c>
      <c r="G8" s="34">
        <v>0</v>
      </c>
      <c r="H8" s="34">
        <v>0</v>
      </c>
      <c r="I8" s="34">
        <v>0</v>
      </c>
      <c r="J8" s="23">
        <f>SUM(F8:I8)</f>
        <v>11140.23</v>
      </c>
      <c r="K8" s="23">
        <f>J8-D7</f>
        <v>0</v>
      </c>
    </row>
    <row r="9" spans="1:11" ht="24.95" customHeight="1" x14ac:dyDescent="0.2">
      <c r="A9" s="352" t="s">
        <v>33</v>
      </c>
      <c r="B9" s="354" t="str">
        <f>'Planilha Orçamentária'!D13</f>
        <v>ELEVAÇÃO DE POÇO DE VISITA</v>
      </c>
      <c r="C9" s="32" t="s">
        <v>17</v>
      </c>
      <c r="D9" s="346">
        <f>'Planilha Orçamentária'!H17</f>
        <v>7897.77</v>
      </c>
      <c r="E9" s="401"/>
      <c r="F9" s="33">
        <v>0.5</v>
      </c>
      <c r="G9" s="33">
        <v>0.5</v>
      </c>
      <c r="H9" s="33"/>
      <c r="I9" s="33"/>
    </row>
    <row r="10" spans="1:11" ht="24.95" customHeight="1" x14ac:dyDescent="0.2">
      <c r="A10" s="353"/>
      <c r="B10" s="355"/>
      <c r="C10" s="31" t="s">
        <v>18</v>
      </c>
      <c r="D10" s="347"/>
      <c r="E10" s="401"/>
      <c r="F10" s="34">
        <f>F9*$D$9</f>
        <v>3948.8850000000002</v>
      </c>
      <c r="G10" s="34">
        <f>G9*$D$9</f>
        <v>3948.8850000000002</v>
      </c>
      <c r="H10" s="34"/>
      <c r="I10" s="34"/>
      <c r="J10" s="23">
        <f>SUM(F10:I10)</f>
        <v>7897.77</v>
      </c>
      <c r="K10" s="23">
        <f>J10-D9</f>
        <v>0</v>
      </c>
    </row>
    <row r="11" spans="1:11" ht="24.95" customHeight="1" x14ac:dyDescent="0.2">
      <c r="A11" s="352" t="s">
        <v>32</v>
      </c>
      <c r="B11" s="354" t="str">
        <f>'Planilha Orçamentária'!D19</f>
        <v>RECAPEAMENTO ASFÁLTICO</v>
      </c>
      <c r="C11" s="32" t="s">
        <v>17</v>
      </c>
      <c r="D11" s="346">
        <f>'Planilha Orçamentária'!H32</f>
        <v>957893.46000000008</v>
      </c>
      <c r="E11" s="401"/>
      <c r="F11" s="33">
        <v>0.25</v>
      </c>
      <c r="G11" s="33">
        <v>0.25</v>
      </c>
      <c r="H11" s="33">
        <v>0.25</v>
      </c>
      <c r="I11" s="33">
        <v>0.25</v>
      </c>
    </row>
    <row r="12" spans="1:11" ht="24.95" customHeight="1" x14ac:dyDescent="0.2">
      <c r="A12" s="353"/>
      <c r="B12" s="355"/>
      <c r="C12" s="31" t="s">
        <v>18</v>
      </c>
      <c r="D12" s="347"/>
      <c r="E12" s="401"/>
      <c r="F12" s="34">
        <f>F11*D11</f>
        <v>239473.36500000002</v>
      </c>
      <c r="G12" s="34">
        <f>G11*D11</f>
        <v>239473.36500000002</v>
      </c>
      <c r="H12" s="34">
        <f>H11*$D$11</f>
        <v>239473.36500000002</v>
      </c>
      <c r="I12" s="34">
        <f>I11*$D$11</f>
        <v>239473.36500000002</v>
      </c>
      <c r="J12" s="23">
        <f>SUM(F12:I12)</f>
        <v>957893.46000000008</v>
      </c>
      <c r="K12" s="23">
        <f>J12-D11</f>
        <v>0</v>
      </c>
    </row>
    <row r="13" spans="1:11" ht="24.95" customHeight="1" x14ac:dyDescent="0.2">
      <c r="A13" s="352" t="s">
        <v>31</v>
      </c>
      <c r="B13" s="354" t="str">
        <f>'Planilha Orçamentária'!D34</f>
        <v>PAVIMENTAÇÃO ASFÁLTICA - RAMO 2000; 6000 E 7000</v>
      </c>
      <c r="C13" s="32" t="s">
        <v>17</v>
      </c>
      <c r="D13" s="346">
        <f>'Planilha Orçamentária'!H47</f>
        <v>132324.20000000001</v>
      </c>
      <c r="E13" s="401"/>
      <c r="F13" s="33"/>
      <c r="G13" s="33">
        <v>0.25</v>
      </c>
      <c r="H13" s="33">
        <v>0.25</v>
      </c>
      <c r="I13" s="33">
        <v>0.5</v>
      </c>
    </row>
    <row r="14" spans="1:11" ht="24.95" customHeight="1" x14ac:dyDescent="0.2">
      <c r="A14" s="353"/>
      <c r="B14" s="355"/>
      <c r="C14" s="31" t="s">
        <v>18</v>
      </c>
      <c r="D14" s="347"/>
      <c r="E14" s="401"/>
      <c r="F14" s="34">
        <v>0</v>
      </c>
      <c r="G14" s="34">
        <f>G13*$D$13</f>
        <v>33081.050000000003</v>
      </c>
      <c r="H14" s="34">
        <f t="shared" ref="H14:I14" si="0">H13*$D$13</f>
        <v>33081.050000000003</v>
      </c>
      <c r="I14" s="34">
        <f t="shared" si="0"/>
        <v>66162.100000000006</v>
      </c>
      <c r="J14" s="23">
        <f>SUM(F14:I14)</f>
        <v>132324.20000000001</v>
      </c>
      <c r="K14" s="23">
        <f>J14-D13</f>
        <v>0</v>
      </c>
    </row>
    <row r="15" spans="1:11" ht="24.95" customHeight="1" x14ac:dyDescent="0.2">
      <c r="A15" s="352" t="s">
        <v>30</v>
      </c>
      <c r="B15" s="354" t="str">
        <f>'Planilha Orçamentária'!D49</f>
        <v>DRENAGEM</v>
      </c>
      <c r="C15" s="32" t="s">
        <v>17</v>
      </c>
      <c r="D15" s="346">
        <f>'Planilha Orçamentária'!H62</f>
        <v>21438.81</v>
      </c>
      <c r="E15" s="401"/>
      <c r="F15" s="33"/>
      <c r="G15" s="33">
        <v>1</v>
      </c>
      <c r="H15" s="33"/>
      <c r="I15" s="33"/>
    </row>
    <row r="16" spans="1:11" ht="24.95" customHeight="1" x14ac:dyDescent="0.2">
      <c r="A16" s="353"/>
      <c r="B16" s="355"/>
      <c r="C16" s="31" t="s">
        <v>18</v>
      </c>
      <c r="D16" s="347"/>
      <c r="E16" s="402"/>
      <c r="F16" s="34">
        <f t="shared" ref="F16:H16" si="1">F15*$D$15</f>
        <v>0</v>
      </c>
      <c r="G16" s="34">
        <f t="shared" si="1"/>
        <v>21438.81</v>
      </c>
      <c r="H16" s="34">
        <f t="shared" si="1"/>
        <v>0</v>
      </c>
      <c r="I16" s="34">
        <f>I15*$D$15</f>
        <v>0</v>
      </c>
      <c r="J16" s="23">
        <f>SUM(F16:I16)</f>
        <v>21438.81</v>
      </c>
      <c r="K16" s="23">
        <f>J16-D15</f>
        <v>0</v>
      </c>
    </row>
    <row r="17" spans="1:9" ht="24.95" customHeight="1" x14ac:dyDescent="0.2">
      <c r="A17" s="351" t="s">
        <v>19</v>
      </c>
      <c r="B17" s="351"/>
      <c r="C17" s="351"/>
      <c r="D17" s="350">
        <f>SUM(D7:D16)</f>
        <v>1130694.4700000002</v>
      </c>
      <c r="E17" s="403" t="s">
        <v>261</v>
      </c>
      <c r="F17" s="35">
        <f>F19/$D$17</f>
        <v>0.22513816663488237</v>
      </c>
      <c r="G17" s="35">
        <f t="shared" ref="G17:I17" si="2">G19/$D$17</f>
        <v>0.26350364126217046</v>
      </c>
      <c r="H17" s="35">
        <f t="shared" si="2"/>
        <v>0.24105045370921466</v>
      </c>
      <c r="I17" s="35">
        <f t="shared" si="2"/>
        <v>0.27030773839373246</v>
      </c>
    </row>
    <row r="18" spans="1:9" ht="24.95" customHeight="1" x14ac:dyDescent="0.2">
      <c r="A18" s="351" t="s">
        <v>20</v>
      </c>
      <c r="B18" s="351"/>
      <c r="C18" s="351"/>
      <c r="D18" s="350"/>
      <c r="E18" s="404"/>
      <c r="F18" s="35">
        <f>F17</f>
        <v>0.22513816663488237</v>
      </c>
      <c r="G18" s="35">
        <f>G17+F18</f>
        <v>0.4886418078970528</v>
      </c>
      <c r="H18" s="35">
        <f t="shared" ref="H18:I18" si="3">H17+G18</f>
        <v>0.72969226160626743</v>
      </c>
      <c r="I18" s="35">
        <f t="shared" si="3"/>
        <v>0.99999999999999989</v>
      </c>
    </row>
    <row r="19" spans="1:9" ht="24.95" customHeight="1" x14ac:dyDescent="0.2">
      <c r="A19" s="351" t="s">
        <v>21</v>
      </c>
      <c r="B19" s="351"/>
      <c r="C19" s="351"/>
      <c r="D19" s="350"/>
      <c r="E19" s="404"/>
      <c r="F19" s="36">
        <f>SUM(F16,F14,F12,F10,F8)</f>
        <v>254562.48000000004</v>
      </c>
      <c r="G19" s="36">
        <f>SUM(G16,G14,G12,G10,G8)</f>
        <v>297942.11000000004</v>
      </c>
      <c r="H19" s="36">
        <f>SUM(H16,H14,H12,H10,H8)</f>
        <v>272554.41500000004</v>
      </c>
      <c r="I19" s="36">
        <f>SUM(I16,I14,I12,I10,I8)</f>
        <v>305635.46500000003</v>
      </c>
    </row>
    <row r="20" spans="1:9" ht="24.95" customHeight="1" x14ac:dyDescent="0.2">
      <c r="A20" s="351" t="s">
        <v>22</v>
      </c>
      <c r="B20" s="351"/>
      <c r="C20" s="351"/>
      <c r="D20" s="350"/>
      <c r="E20" s="405"/>
      <c r="F20" s="36">
        <f>F19</f>
        <v>254562.48000000004</v>
      </c>
      <c r="G20" s="36">
        <f>G19+F20</f>
        <v>552504.59000000008</v>
      </c>
      <c r="H20" s="36">
        <f t="shared" ref="H20:I20" si="4">H19+G20</f>
        <v>825059.00500000012</v>
      </c>
      <c r="I20" s="36">
        <f t="shared" si="4"/>
        <v>1130694.4700000002</v>
      </c>
    </row>
  </sheetData>
  <mergeCells count="29">
    <mergeCell ref="E7:E16"/>
    <mergeCell ref="E17:E20"/>
    <mergeCell ref="A3:D3"/>
    <mergeCell ref="A4:D4"/>
    <mergeCell ref="A2:C2"/>
    <mergeCell ref="A5:A6"/>
    <mergeCell ref="B5:C6"/>
    <mergeCell ref="D5:D6"/>
    <mergeCell ref="A1:I1"/>
    <mergeCell ref="D17:D20"/>
    <mergeCell ref="A17:C17"/>
    <mergeCell ref="A18:C18"/>
    <mergeCell ref="A19:C19"/>
    <mergeCell ref="A20:C20"/>
    <mergeCell ref="A7:A8"/>
    <mergeCell ref="A9:A10"/>
    <mergeCell ref="A11:A12"/>
    <mergeCell ref="A13:A14"/>
    <mergeCell ref="A15:A16"/>
    <mergeCell ref="B7:B8"/>
    <mergeCell ref="B13:B14"/>
    <mergeCell ref="B15:B16"/>
    <mergeCell ref="B9:B10"/>
    <mergeCell ref="B11:B12"/>
    <mergeCell ref="D7:D8"/>
    <mergeCell ref="D9:D10"/>
    <mergeCell ref="D11:D12"/>
    <mergeCell ref="D13:D14"/>
    <mergeCell ref="D15:D16"/>
  </mergeCells>
  <conditionalFormatting sqref="F7:I20">
    <cfRule type="cellIs" dxfId="0" priority="14" operator="equal">
      <formula>0</formula>
    </cfRule>
  </conditionalFormatting>
  <printOptions gridLines="1"/>
  <pageMargins left="0.51181102362204722" right="0.51181102362204722" top="0.78740157480314965" bottom="0.78740157480314965" header="0.31496062992125984" footer="0.31496062992125984"/>
  <pageSetup paperSize="9" scale="90" fitToWidth="0" fitToHeight="0" orientation="landscape" r:id="rId1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H82"/>
  <sheetViews>
    <sheetView view="pageBreakPreview" zoomScaleNormal="100" zoomScaleSheetLayoutView="100" workbookViewId="0">
      <selection activeCell="G68" sqref="G68"/>
    </sheetView>
  </sheetViews>
  <sheetFormatPr defaultRowHeight="12.75" x14ac:dyDescent="0.2"/>
  <cols>
    <col min="1" max="1" width="45.140625" customWidth="1"/>
    <col min="3" max="3" width="9.5703125" bestFit="1" customWidth="1"/>
    <col min="4" max="4" width="9.5703125" customWidth="1"/>
  </cols>
  <sheetData>
    <row r="1" spans="1:8" x14ac:dyDescent="0.2">
      <c r="A1" s="392" t="s">
        <v>82</v>
      </c>
      <c r="B1" s="392"/>
      <c r="C1" s="392"/>
      <c r="D1" s="392"/>
      <c r="E1" s="392"/>
      <c r="F1" s="393" t="s">
        <v>232</v>
      </c>
      <c r="G1" s="394"/>
    </row>
    <row r="2" spans="1:8" x14ac:dyDescent="0.2">
      <c r="A2" s="392"/>
      <c r="B2" s="392"/>
      <c r="C2" s="392"/>
      <c r="D2" s="392"/>
      <c r="E2" s="392"/>
      <c r="F2" s="395"/>
      <c r="G2" s="396"/>
      <c r="H2" s="84"/>
    </row>
    <row r="3" spans="1:8" ht="25.5" customHeight="1" x14ac:dyDescent="0.2">
      <c r="A3" s="397" t="s">
        <v>83</v>
      </c>
      <c r="B3" s="398"/>
      <c r="C3" s="398"/>
      <c r="D3" s="232"/>
      <c r="E3" s="362" t="s">
        <v>147</v>
      </c>
      <c r="F3" s="363"/>
      <c r="G3" s="106" t="s">
        <v>12</v>
      </c>
    </row>
    <row r="4" spans="1:8" x14ac:dyDescent="0.2">
      <c r="A4" s="229" t="s">
        <v>176</v>
      </c>
      <c r="B4" s="229" t="s">
        <v>84</v>
      </c>
      <c r="C4" s="229" t="s">
        <v>85</v>
      </c>
      <c r="D4" s="229" t="s">
        <v>155</v>
      </c>
      <c r="E4" s="229" t="s">
        <v>86</v>
      </c>
      <c r="F4" s="229" t="s">
        <v>87</v>
      </c>
      <c r="G4" s="229" t="s">
        <v>88</v>
      </c>
    </row>
    <row r="5" spans="1:8" s="155" customFormat="1" x14ac:dyDescent="0.2">
      <c r="A5" s="215" t="s">
        <v>197</v>
      </c>
      <c r="B5" s="216" t="s">
        <v>89</v>
      </c>
      <c r="C5" s="217">
        <v>20109</v>
      </c>
      <c r="D5" s="217" t="s">
        <v>142</v>
      </c>
      <c r="E5" s="218">
        <v>5.6</v>
      </c>
      <c r="F5" s="219">
        <v>12.81</v>
      </c>
      <c r="G5" s="220">
        <f>ROUND(F5*E5,2)</f>
        <v>71.739999999999995</v>
      </c>
    </row>
    <row r="6" spans="1:8" s="155" customFormat="1" x14ac:dyDescent="0.2">
      <c r="A6" s="215" t="s">
        <v>195</v>
      </c>
      <c r="B6" s="216" t="s">
        <v>89</v>
      </c>
      <c r="C6" s="217">
        <v>20002</v>
      </c>
      <c r="D6" s="217" t="s">
        <v>142</v>
      </c>
      <c r="E6" s="218">
        <v>11.2</v>
      </c>
      <c r="F6" s="219">
        <v>10.33</v>
      </c>
      <c r="G6" s="220">
        <f>ROUND(F6*E6,2)</f>
        <v>115.7</v>
      </c>
    </row>
    <row r="7" spans="1:8" x14ac:dyDescent="0.2">
      <c r="A7" s="390" t="s">
        <v>90</v>
      </c>
      <c r="B7" s="390"/>
      <c r="C7" s="390"/>
      <c r="D7" s="390"/>
      <c r="E7" s="390"/>
      <c r="F7" s="390"/>
      <c r="G7" s="91">
        <f>SUM(G5:G6)</f>
        <v>187.44</v>
      </c>
    </row>
    <row r="8" spans="1:8" ht="8.25" customHeight="1" x14ac:dyDescent="0.2">
      <c r="A8" s="391"/>
      <c r="B8" s="391"/>
      <c r="C8" s="391"/>
      <c r="D8" s="391"/>
      <c r="E8" s="391"/>
      <c r="F8" s="391"/>
      <c r="G8" s="391"/>
    </row>
    <row r="9" spans="1:8" x14ac:dyDescent="0.2">
      <c r="A9" s="229" t="s">
        <v>91</v>
      </c>
      <c r="B9" s="229" t="s">
        <v>84</v>
      </c>
      <c r="C9" s="229" t="s">
        <v>85</v>
      </c>
      <c r="D9" s="229" t="s">
        <v>155</v>
      </c>
      <c r="E9" s="229" t="s">
        <v>86</v>
      </c>
      <c r="F9" s="229" t="s">
        <v>87</v>
      </c>
      <c r="G9" s="229" t="s">
        <v>88</v>
      </c>
    </row>
    <row r="10" spans="1:8" x14ac:dyDescent="0.2">
      <c r="A10" s="85"/>
      <c r="B10" s="85"/>
      <c r="C10" s="85"/>
      <c r="D10" s="85"/>
      <c r="E10" s="85"/>
      <c r="F10" s="85"/>
      <c r="G10" s="85"/>
    </row>
    <row r="11" spans="1:8" x14ac:dyDescent="0.2">
      <c r="A11" s="390" t="s">
        <v>90</v>
      </c>
      <c r="B11" s="390"/>
      <c r="C11" s="390"/>
      <c r="D11" s="390"/>
      <c r="E11" s="390"/>
      <c r="F11" s="390"/>
      <c r="G11" s="91">
        <f>SUM(G10)</f>
        <v>0</v>
      </c>
    </row>
    <row r="12" spans="1:8" ht="8.25" customHeight="1" x14ac:dyDescent="0.2">
      <c r="A12" s="391"/>
      <c r="B12" s="391"/>
      <c r="C12" s="391"/>
      <c r="D12" s="391"/>
      <c r="E12" s="391"/>
      <c r="F12" s="391"/>
      <c r="G12" s="391"/>
    </row>
    <row r="13" spans="1:8" x14ac:dyDescent="0.2">
      <c r="A13" s="229" t="s">
        <v>92</v>
      </c>
      <c r="B13" s="229" t="s">
        <v>84</v>
      </c>
      <c r="C13" s="229" t="s">
        <v>85</v>
      </c>
      <c r="D13" s="229" t="s">
        <v>155</v>
      </c>
      <c r="E13" s="229" t="s">
        <v>86</v>
      </c>
      <c r="F13" s="229" t="s">
        <v>87</v>
      </c>
      <c r="G13" s="229" t="s">
        <v>88</v>
      </c>
    </row>
    <row r="14" spans="1:8" x14ac:dyDescent="0.2">
      <c r="A14" s="85"/>
      <c r="B14" s="85"/>
      <c r="C14" s="85"/>
      <c r="D14" s="85"/>
      <c r="E14" s="85"/>
      <c r="F14" s="85"/>
      <c r="G14" s="85"/>
    </row>
    <row r="15" spans="1:8" x14ac:dyDescent="0.2">
      <c r="A15" s="390" t="s">
        <v>90</v>
      </c>
      <c r="B15" s="390"/>
      <c r="C15" s="390"/>
      <c r="D15" s="390"/>
      <c r="E15" s="390"/>
      <c r="F15" s="390"/>
      <c r="G15" s="91">
        <f>SUM(G14)</f>
        <v>0</v>
      </c>
    </row>
    <row r="16" spans="1:8" ht="8.25" customHeight="1" x14ac:dyDescent="0.2">
      <c r="A16" s="387"/>
      <c r="B16" s="387"/>
      <c r="C16" s="387"/>
      <c r="D16" s="387"/>
      <c r="E16" s="387"/>
      <c r="F16" s="387"/>
      <c r="G16" s="387"/>
    </row>
    <row r="17" spans="1:7" x14ac:dyDescent="0.2">
      <c r="A17" s="388" t="s">
        <v>93</v>
      </c>
      <c r="B17" s="388"/>
      <c r="C17" s="388"/>
      <c r="D17" s="368" t="s">
        <v>106</v>
      </c>
      <c r="E17" s="369"/>
      <c r="F17" s="369"/>
      <c r="G17" s="370"/>
    </row>
    <row r="18" spans="1:7" ht="12.75" customHeight="1" x14ac:dyDescent="0.2">
      <c r="A18" s="229" t="s">
        <v>94</v>
      </c>
      <c r="B18" s="229" t="s">
        <v>104</v>
      </c>
      <c r="C18" s="229" t="s">
        <v>105</v>
      </c>
      <c r="D18" s="371" t="s">
        <v>107</v>
      </c>
      <c r="E18" s="372"/>
      <c r="F18" s="372"/>
      <c r="G18" s="373"/>
    </row>
    <row r="19" spans="1:7" x14ac:dyDescent="0.2">
      <c r="A19" s="89" t="s">
        <v>95</v>
      </c>
      <c r="B19" s="90"/>
      <c r="C19" s="91">
        <f>G7</f>
        <v>187.44</v>
      </c>
      <c r="D19" s="374"/>
      <c r="E19" s="375"/>
      <c r="F19" s="375"/>
      <c r="G19" s="376"/>
    </row>
    <row r="20" spans="1:7" x14ac:dyDescent="0.2">
      <c r="A20" s="89" t="s">
        <v>96</v>
      </c>
      <c r="B20" s="91"/>
      <c r="C20" s="91">
        <f>G11</f>
        <v>0</v>
      </c>
      <c r="D20" s="374"/>
      <c r="E20" s="375"/>
      <c r="F20" s="375"/>
      <c r="G20" s="376"/>
    </row>
    <row r="21" spans="1:7" x14ac:dyDescent="0.2">
      <c r="A21" s="89" t="s">
        <v>97</v>
      </c>
      <c r="B21" s="89"/>
      <c r="C21" s="91">
        <f>G15</f>
        <v>0</v>
      </c>
      <c r="D21" s="374"/>
      <c r="E21" s="375"/>
      <c r="F21" s="375"/>
      <c r="G21" s="376"/>
    </row>
    <row r="22" spans="1:7" x14ac:dyDescent="0.2">
      <c r="A22" s="89" t="s">
        <v>98</v>
      </c>
      <c r="B22" s="89"/>
      <c r="C22" s="91">
        <v>1</v>
      </c>
      <c r="D22" s="374"/>
      <c r="E22" s="375"/>
      <c r="F22" s="375"/>
      <c r="G22" s="376"/>
    </row>
    <row r="23" spans="1:7" x14ac:dyDescent="0.2">
      <c r="A23" s="89" t="s">
        <v>99</v>
      </c>
      <c r="B23" s="89"/>
      <c r="C23" s="91">
        <f>C19+C21</f>
        <v>187.44</v>
      </c>
      <c r="D23" s="374"/>
      <c r="E23" s="375"/>
      <c r="F23" s="375"/>
      <c r="G23" s="376"/>
    </row>
    <row r="24" spans="1:7" x14ac:dyDescent="0.2">
      <c r="A24" s="89" t="s">
        <v>100</v>
      </c>
      <c r="B24" s="89"/>
      <c r="C24" s="91">
        <f>(C19+C21)/C22</f>
        <v>187.44</v>
      </c>
      <c r="D24" s="374"/>
      <c r="E24" s="375"/>
      <c r="F24" s="375"/>
      <c r="G24" s="376"/>
    </row>
    <row r="25" spans="1:7" x14ac:dyDescent="0.2">
      <c r="A25" s="89" t="s">
        <v>101</v>
      </c>
      <c r="B25" s="89"/>
      <c r="C25" s="91">
        <f>C20+C24</f>
        <v>187.44</v>
      </c>
      <c r="D25" s="374"/>
      <c r="E25" s="375"/>
      <c r="F25" s="375"/>
      <c r="G25" s="376"/>
    </row>
    <row r="26" spans="1:7" x14ac:dyDescent="0.2">
      <c r="A26" s="89" t="s">
        <v>102</v>
      </c>
      <c r="B26" s="90">
        <v>0.29630000000000001</v>
      </c>
      <c r="C26" s="91">
        <f>TRUNC(C25*B26,2)</f>
        <v>55.53</v>
      </c>
      <c r="D26" s="374"/>
      <c r="E26" s="375"/>
      <c r="F26" s="375"/>
      <c r="G26" s="376"/>
    </row>
    <row r="27" spans="1:7" x14ac:dyDescent="0.2">
      <c r="A27" s="89" t="s">
        <v>103</v>
      </c>
      <c r="B27" s="389">
        <f>C26+C25</f>
        <v>242.97</v>
      </c>
      <c r="C27" s="390"/>
      <c r="D27" s="377"/>
      <c r="E27" s="378"/>
      <c r="F27" s="378"/>
      <c r="G27" s="379"/>
    </row>
    <row r="28" spans="1:7" x14ac:dyDescent="0.2">
      <c r="A28" s="380"/>
      <c r="B28" s="381"/>
      <c r="C28" s="381"/>
      <c r="D28" s="382"/>
      <c r="E28" s="381"/>
      <c r="F28" s="381"/>
      <c r="G28" s="383"/>
    </row>
    <row r="29" spans="1:7" ht="30.75" customHeight="1" x14ac:dyDescent="0.2">
      <c r="A29" s="366" t="s">
        <v>149</v>
      </c>
      <c r="B29" s="367"/>
      <c r="C29" s="367"/>
      <c r="D29" s="231"/>
      <c r="E29" s="364" t="s">
        <v>148</v>
      </c>
      <c r="F29" s="365"/>
      <c r="G29" s="233" t="s">
        <v>7</v>
      </c>
    </row>
    <row r="30" spans="1:7" x14ac:dyDescent="0.2">
      <c r="A30" s="229" t="s">
        <v>176</v>
      </c>
      <c r="B30" s="229" t="s">
        <v>84</v>
      </c>
      <c r="C30" s="229" t="s">
        <v>85</v>
      </c>
      <c r="D30" s="212" t="s">
        <v>155</v>
      </c>
      <c r="E30" s="229" t="s">
        <v>86</v>
      </c>
      <c r="F30" s="229" t="s">
        <v>87</v>
      </c>
      <c r="G30" s="229" t="s">
        <v>88</v>
      </c>
    </row>
    <row r="31" spans="1:7" s="155" customFormat="1" x14ac:dyDescent="0.2">
      <c r="A31" s="215" t="s">
        <v>197</v>
      </c>
      <c r="B31" s="216" t="s">
        <v>89</v>
      </c>
      <c r="C31" s="217">
        <v>20109</v>
      </c>
      <c r="D31" s="217" t="s">
        <v>142</v>
      </c>
      <c r="E31" s="218">
        <v>0.99299999999999999</v>
      </c>
      <c r="F31" s="219">
        <v>12.81</v>
      </c>
      <c r="G31" s="221">
        <f>TRUNC(E31*F31,2)</f>
        <v>12.72</v>
      </c>
    </row>
    <row r="32" spans="1:7" s="155" customFormat="1" x14ac:dyDescent="0.2">
      <c r="A32" s="215" t="s">
        <v>195</v>
      </c>
      <c r="B32" s="216" t="s">
        <v>89</v>
      </c>
      <c r="C32" s="217">
        <v>20002</v>
      </c>
      <c r="D32" s="217" t="s">
        <v>142</v>
      </c>
      <c r="E32" s="218">
        <v>0.99299999999999999</v>
      </c>
      <c r="F32" s="219">
        <v>10.33</v>
      </c>
      <c r="G32" s="221">
        <f>TRUNC(E32*F32,2)</f>
        <v>10.25</v>
      </c>
    </row>
    <row r="33" spans="1:7" x14ac:dyDescent="0.2">
      <c r="A33" s="390" t="s">
        <v>90</v>
      </c>
      <c r="B33" s="390"/>
      <c r="C33" s="390"/>
      <c r="D33" s="390"/>
      <c r="E33" s="390"/>
      <c r="F33" s="390"/>
      <c r="G33" s="91">
        <f>SUM(G31:G32)</f>
        <v>22.97</v>
      </c>
    </row>
    <row r="34" spans="1:7" x14ac:dyDescent="0.2">
      <c r="A34" s="391"/>
      <c r="B34" s="391"/>
      <c r="C34" s="391"/>
      <c r="D34" s="391"/>
      <c r="E34" s="391"/>
      <c r="F34" s="391"/>
      <c r="G34" s="391"/>
    </row>
    <row r="35" spans="1:7" x14ac:dyDescent="0.2">
      <c r="A35" s="229" t="s">
        <v>91</v>
      </c>
      <c r="B35" s="229" t="s">
        <v>84</v>
      </c>
      <c r="C35" s="229" t="s">
        <v>85</v>
      </c>
      <c r="D35" s="229" t="s">
        <v>155</v>
      </c>
      <c r="E35" s="229" t="s">
        <v>86</v>
      </c>
      <c r="F35" s="229" t="s">
        <v>87</v>
      </c>
      <c r="G35" s="229" t="s">
        <v>88</v>
      </c>
    </row>
    <row r="36" spans="1:7" ht="25.5" x14ac:dyDescent="0.2">
      <c r="A36" s="100" t="s">
        <v>175</v>
      </c>
      <c r="B36" s="101" t="s">
        <v>6</v>
      </c>
      <c r="C36" s="156">
        <v>10257</v>
      </c>
      <c r="D36" s="101" t="s">
        <v>142</v>
      </c>
      <c r="E36" s="101">
        <v>3.33</v>
      </c>
      <c r="F36" s="102">
        <v>56.51</v>
      </c>
      <c r="G36" s="103">
        <f>TRUNC(F36*E36,2)</f>
        <v>188.17</v>
      </c>
    </row>
    <row r="37" spans="1:7" x14ac:dyDescent="0.2">
      <c r="A37" s="100" t="s">
        <v>174</v>
      </c>
      <c r="B37" s="104" t="s">
        <v>12</v>
      </c>
      <c r="C37" s="157">
        <v>40348</v>
      </c>
      <c r="D37" s="101" t="s">
        <v>142</v>
      </c>
      <c r="E37" s="104">
        <v>7.2300000000000003E-2</v>
      </c>
      <c r="F37" s="237">
        <v>352.59</v>
      </c>
      <c r="G37" s="103">
        <f>TRUNC(F37*E37,2)</f>
        <v>25.49</v>
      </c>
    </row>
    <row r="38" spans="1:7" x14ac:dyDescent="0.2">
      <c r="A38" s="390" t="s">
        <v>90</v>
      </c>
      <c r="B38" s="390"/>
      <c r="C38" s="390"/>
      <c r="D38" s="390"/>
      <c r="E38" s="390"/>
      <c r="F38" s="390"/>
      <c r="G38" s="91">
        <f>SUM(G36:G37)</f>
        <v>213.66</v>
      </c>
    </row>
    <row r="39" spans="1:7" x14ac:dyDescent="0.2">
      <c r="A39" s="391"/>
      <c r="B39" s="391"/>
      <c r="C39" s="391"/>
      <c r="D39" s="391"/>
      <c r="E39" s="391"/>
      <c r="F39" s="391"/>
      <c r="G39" s="391"/>
    </row>
    <row r="40" spans="1:7" x14ac:dyDescent="0.2">
      <c r="A40" s="229" t="s">
        <v>92</v>
      </c>
      <c r="B40" s="229" t="s">
        <v>84</v>
      </c>
      <c r="C40" s="229" t="s">
        <v>85</v>
      </c>
      <c r="D40" s="229" t="s">
        <v>155</v>
      </c>
      <c r="E40" s="229" t="s">
        <v>86</v>
      </c>
      <c r="F40" s="229" t="s">
        <v>87</v>
      </c>
      <c r="G40" s="229" t="s">
        <v>88</v>
      </c>
    </row>
    <row r="41" spans="1:7" x14ac:dyDescent="0.2">
      <c r="A41" s="86" t="s">
        <v>144</v>
      </c>
      <c r="B41" s="230" t="s">
        <v>145</v>
      </c>
      <c r="C41" s="105">
        <v>2000</v>
      </c>
      <c r="D41" s="109" t="s">
        <v>142</v>
      </c>
      <c r="E41" s="230" t="s">
        <v>145</v>
      </c>
      <c r="F41" s="85">
        <v>1.55</v>
      </c>
      <c r="G41" s="85">
        <f>F41</f>
        <v>1.55</v>
      </c>
    </row>
    <row r="42" spans="1:7" x14ac:dyDescent="0.2">
      <c r="A42" s="384" t="s">
        <v>90</v>
      </c>
      <c r="B42" s="385"/>
      <c r="C42" s="385"/>
      <c r="D42" s="385"/>
      <c r="E42" s="385"/>
      <c r="F42" s="386"/>
      <c r="G42" s="91">
        <f>SUM(G41)</f>
        <v>1.55</v>
      </c>
    </row>
    <row r="43" spans="1:7" x14ac:dyDescent="0.2">
      <c r="A43" s="387"/>
      <c r="B43" s="387"/>
      <c r="C43" s="387"/>
      <c r="D43" s="387"/>
      <c r="E43" s="387"/>
      <c r="F43" s="387"/>
      <c r="G43" s="387"/>
    </row>
    <row r="44" spans="1:7" x14ac:dyDescent="0.2">
      <c r="A44" s="388" t="s">
        <v>93</v>
      </c>
      <c r="B44" s="388"/>
      <c r="C44" s="388"/>
      <c r="D44" s="368" t="s">
        <v>106</v>
      </c>
      <c r="E44" s="369"/>
      <c r="F44" s="369"/>
      <c r="G44" s="370"/>
    </row>
    <row r="45" spans="1:7" ht="12.75" customHeight="1" x14ac:dyDescent="0.2">
      <c r="A45" s="229" t="s">
        <v>94</v>
      </c>
      <c r="B45" s="229" t="s">
        <v>104</v>
      </c>
      <c r="C45" s="229" t="s">
        <v>105</v>
      </c>
      <c r="D45" s="371" t="s">
        <v>146</v>
      </c>
      <c r="E45" s="372"/>
      <c r="F45" s="372"/>
      <c r="G45" s="373"/>
    </row>
    <row r="46" spans="1:7" x14ac:dyDescent="0.2">
      <c r="A46" s="89" t="s">
        <v>95</v>
      </c>
      <c r="B46" s="90"/>
      <c r="C46" s="91">
        <f>G33</f>
        <v>22.97</v>
      </c>
      <c r="D46" s="374"/>
      <c r="E46" s="375"/>
      <c r="F46" s="375"/>
      <c r="G46" s="376"/>
    </row>
    <row r="47" spans="1:7" x14ac:dyDescent="0.2">
      <c r="A47" s="89" t="s">
        <v>96</v>
      </c>
      <c r="B47" s="91"/>
      <c r="C47" s="91">
        <f>G38</f>
        <v>213.66</v>
      </c>
      <c r="D47" s="374"/>
      <c r="E47" s="375"/>
      <c r="F47" s="375"/>
      <c r="G47" s="376"/>
    </row>
    <row r="48" spans="1:7" x14ac:dyDescent="0.2">
      <c r="A48" s="89" t="s">
        <v>97</v>
      </c>
      <c r="B48" s="89"/>
      <c r="C48" s="91">
        <f>G42</f>
        <v>1.55</v>
      </c>
      <c r="D48" s="374"/>
      <c r="E48" s="375"/>
      <c r="F48" s="375"/>
      <c r="G48" s="376"/>
    </row>
    <row r="49" spans="1:7" x14ac:dyDescent="0.2">
      <c r="A49" s="89" t="s">
        <v>98</v>
      </c>
      <c r="B49" s="89"/>
      <c r="C49" s="91">
        <v>1</v>
      </c>
      <c r="D49" s="374"/>
      <c r="E49" s="375"/>
      <c r="F49" s="375"/>
      <c r="G49" s="376"/>
    </row>
    <row r="50" spans="1:7" x14ac:dyDescent="0.2">
      <c r="A50" s="89" t="s">
        <v>99</v>
      </c>
      <c r="B50" s="89"/>
      <c r="C50" s="91">
        <f>C46+C48</f>
        <v>24.52</v>
      </c>
      <c r="D50" s="374"/>
      <c r="E50" s="375"/>
      <c r="F50" s="375"/>
      <c r="G50" s="376"/>
    </row>
    <row r="51" spans="1:7" x14ac:dyDescent="0.2">
      <c r="A51" s="89" t="s">
        <v>100</v>
      </c>
      <c r="B51" s="89"/>
      <c r="C51" s="91">
        <f>(C46+C48)/C49</f>
        <v>24.52</v>
      </c>
      <c r="D51" s="374"/>
      <c r="E51" s="375"/>
      <c r="F51" s="375"/>
      <c r="G51" s="376"/>
    </row>
    <row r="52" spans="1:7" x14ac:dyDescent="0.2">
      <c r="A52" s="89" t="s">
        <v>101</v>
      </c>
      <c r="B52" s="89"/>
      <c r="C52" s="91">
        <f>C47+C51</f>
        <v>238.18</v>
      </c>
      <c r="D52" s="374"/>
      <c r="E52" s="375"/>
      <c r="F52" s="375"/>
      <c r="G52" s="376"/>
    </row>
    <row r="53" spans="1:7" x14ac:dyDescent="0.2">
      <c r="A53" s="89" t="s">
        <v>102</v>
      </c>
      <c r="B53" s="90">
        <v>0.29630000000000001</v>
      </c>
      <c r="C53" s="91">
        <f>TRUNC(C52*B53,2)</f>
        <v>70.569999999999993</v>
      </c>
      <c r="D53" s="374"/>
      <c r="E53" s="375"/>
      <c r="F53" s="375"/>
      <c r="G53" s="376"/>
    </row>
    <row r="54" spans="1:7" x14ac:dyDescent="0.2">
      <c r="A54" s="89" t="s">
        <v>103</v>
      </c>
      <c r="B54" s="389">
        <f>C53+C52</f>
        <v>308.75</v>
      </c>
      <c r="C54" s="390"/>
      <c r="D54" s="377"/>
      <c r="E54" s="378"/>
      <c r="F54" s="378"/>
      <c r="G54" s="379"/>
    </row>
    <row r="55" spans="1:7" x14ac:dyDescent="0.2">
      <c r="A55" s="380"/>
      <c r="B55" s="381"/>
      <c r="C55" s="381"/>
      <c r="D55" s="382"/>
      <c r="E55" s="381"/>
      <c r="F55" s="381"/>
      <c r="G55" s="383"/>
    </row>
    <row r="56" spans="1:7" ht="28.5" customHeight="1" x14ac:dyDescent="0.2">
      <c r="A56" s="366" t="s">
        <v>186</v>
      </c>
      <c r="B56" s="367"/>
      <c r="C56" s="367"/>
      <c r="D56" s="231"/>
      <c r="E56" s="398" t="s">
        <v>172</v>
      </c>
      <c r="F56" s="364"/>
      <c r="G56" s="233" t="s">
        <v>7</v>
      </c>
    </row>
    <row r="57" spans="1:7" x14ac:dyDescent="0.2">
      <c r="A57" s="229" t="s">
        <v>176</v>
      </c>
      <c r="B57" s="229" t="s">
        <v>84</v>
      </c>
      <c r="C57" s="229" t="s">
        <v>85</v>
      </c>
      <c r="D57" s="212" t="s">
        <v>155</v>
      </c>
      <c r="E57" s="229" t="s">
        <v>86</v>
      </c>
      <c r="F57" s="229" t="s">
        <v>87</v>
      </c>
      <c r="G57" s="229" t="s">
        <v>88</v>
      </c>
    </row>
    <row r="58" spans="1:7" x14ac:dyDescent="0.2">
      <c r="A58" s="100" t="s">
        <v>197</v>
      </c>
      <c r="B58" s="101" t="s">
        <v>89</v>
      </c>
      <c r="C58" s="101">
        <v>20109</v>
      </c>
      <c r="D58" s="101" t="s">
        <v>142</v>
      </c>
      <c r="E58" s="207">
        <v>0.25</v>
      </c>
      <c r="F58" s="207">
        <v>12.81</v>
      </c>
      <c r="G58" s="207">
        <f>TRUNC(E58*F58,2)</f>
        <v>3.2</v>
      </c>
    </row>
    <row r="59" spans="1:7" x14ac:dyDescent="0.2">
      <c r="A59" s="100" t="s">
        <v>195</v>
      </c>
      <c r="B59" s="101" t="s">
        <v>89</v>
      </c>
      <c r="C59" s="101">
        <v>20002</v>
      </c>
      <c r="D59" s="101" t="s">
        <v>142</v>
      </c>
      <c r="E59" s="207">
        <v>0.2</v>
      </c>
      <c r="F59" s="207">
        <v>10.33</v>
      </c>
      <c r="G59" s="207">
        <f>TRUNC(E59*F59,2)</f>
        <v>2.06</v>
      </c>
    </row>
    <row r="60" spans="1:7" x14ac:dyDescent="0.2">
      <c r="A60" s="390" t="s">
        <v>90</v>
      </c>
      <c r="B60" s="390"/>
      <c r="C60" s="390"/>
      <c r="D60" s="390"/>
      <c r="E60" s="390"/>
      <c r="F60" s="390"/>
      <c r="G60" s="91">
        <f>SUM(G58:G59)</f>
        <v>5.26</v>
      </c>
    </row>
    <row r="61" spans="1:7" x14ac:dyDescent="0.2">
      <c r="A61" s="391"/>
      <c r="B61" s="391"/>
      <c r="C61" s="391"/>
      <c r="D61" s="391"/>
      <c r="E61" s="391"/>
      <c r="F61" s="391"/>
      <c r="G61" s="391"/>
    </row>
    <row r="62" spans="1:7" x14ac:dyDescent="0.2">
      <c r="A62" s="229" t="s">
        <v>91</v>
      </c>
      <c r="B62" s="229" t="s">
        <v>84</v>
      </c>
      <c r="C62" s="229" t="s">
        <v>85</v>
      </c>
      <c r="D62" s="229" t="s">
        <v>155</v>
      </c>
      <c r="E62" s="229" t="s">
        <v>86</v>
      </c>
      <c r="F62" s="229" t="s">
        <v>87</v>
      </c>
      <c r="G62" s="229" t="s">
        <v>88</v>
      </c>
    </row>
    <row r="63" spans="1:7" x14ac:dyDescent="0.2">
      <c r="A63" s="86" t="s">
        <v>173</v>
      </c>
      <c r="B63" s="109" t="s">
        <v>6</v>
      </c>
      <c r="C63" s="230">
        <v>10782</v>
      </c>
      <c r="D63" s="109" t="s">
        <v>142</v>
      </c>
      <c r="E63" s="87">
        <v>1</v>
      </c>
      <c r="F63" s="230">
        <v>361.63</v>
      </c>
      <c r="G63" s="88">
        <f>TRUNC(E63*F63,2)</f>
        <v>361.63</v>
      </c>
    </row>
    <row r="64" spans="1:7" x14ac:dyDescent="0.2">
      <c r="A64" s="213" t="s">
        <v>174</v>
      </c>
      <c r="B64" s="109" t="s">
        <v>12</v>
      </c>
      <c r="C64" s="230">
        <v>40348</v>
      </c>
      <c r="D64" s="109" t="s">
        <v>142</v>
      </c>
      <c r="E64" s="87">
        <v>2.4E-2</v>
      </c>
      <c r="F64" s="230">
        <v>352.59</v>
      </c>
      <c r="G64" s="88">
        <f>TRUNC(E64*F64,2)</f>
        <v>8.4600000000000009</v>
      </c>
    </row>
    <row r="65" spans="1:7" x14ac:dyDescent="0.2">
      <c r="A65" s="390" t="s">
        <v>90</v>
      </c>
      <c r="B65" s="390"/>
      <c r="C65" s="390"/>
      <c r="D65" s="390"/>
      <c r="E65" s="390"/>
      <c r="F65" s="390"/>
      <c r="G65" s="91">
        <f>SUM(G63:G64)</f>
        <v>370.09</v>
      </c>
    </row>
    <row r="66" spans="1:7" x14ac:dyDescent="0.2">
      <c r="A66" s="391"/>
      <c r="B66" s="391"/>
      <c r="C66" s="391"/>
      <c r="D66" s="391"/>
      <c r="E66" s="391"/>
      <c r="F66" s="391"/>
      <c r="G66" s="391"/>
    </row>
    <row r="67" spans="1:7" x14ac:dyDescent="0.2">
      <c r="A67" s="229" t="s">
        <v>92</v>
      </c>
      <c r="B67" s="229" t="s">
        <v>84</v>
      </c>
      <c r="C67" s="229" t="s">
        <v>85</v>
      </c>
      <c r="D67" s="229" t="s">
        <v>155</v>
      </c>
      <c r="E67" s="229" t="s">
        <v>86</v>
      </c>
      <c r="F67" s="229" t="s">
        <v>87</v>
      </c>
      <c r="G67" s="229" t="s">
        <v>88</v>
      </c>
    </row>
    <row r="68" spans="1:7" x14ac:dyDescent="0.2">
      <c r="A68" s="86" t="s">
        <v>144</v>
      </c>
      <c r="B68" s="85"/>
      <c r="C68" s="85">
        <v>2000</v>
      </c>
      <c r="D68" s="85"/>
      <c r="E68" s="214">
        <v>0.05</v>
      </c>
      <c r="F68" s="85"/>
      <c r="G68" s="211">
        <f>G60*E68</f>
        <v>0.26300000000000001</v>
      </c>
    </row>
    <row r="69" spans="1:7" x14ac:dyDescent="0.2">
      <c r="A69" s="390" t="s">
        <v>90</v>
      </c>
      <c r="B69" s="390"/>
      <c r="C69" s="390"/>
      <c r="D69" s="390"/>
      <c r="E69" s="390"/>
      <c r="F69" s="390"/>
      <c r="G69" s="91">
        <f>SUM(G68)</f>
        <v>0.26300000000000001</v>
      </c>
    </row>
    <row r="70" spans="1:7" x14ac:dyDescent="0.2">
      <c r="A70" s="387"/>
      <c r="B70" s="387"/>
      <c r="C70" s="387"/>
      <c r="D70" s="387"/>
      <c r="E70" s="387"/>
      <c r="F70" s="387"/>
      <c r="G70" s="387"/>
    </row>
    <row r="71" spans="1:7" x14ac:dyDescent="0.2">
      <c r="A71" s="388" t="s">
        <v>93</v>
      </c>
      <c r="B71" s="388"/>
      <c r="C71" s="388"/>
      <c r="D71" s="368" t="s">
        <v>106</v>
      </c>
      <c r="E71" s="369"/>
      <c r="F71" s="369"/>
      <c r="G71" s="370"/>
    </row>
    <row r="72" spans="1:7" x14ac:dyDescent="0.2">
      <c r="A72" s="229" t="s">
        <v>94</v>
      </c>
      <c r="B72" s="229" t="s">
        <v>104</v>
      </c>
      <c r="C72" s="229" t="s">
        <v>105</v>
      </c>
      <c r="D72" s="371" t="s">
        <v>196</v>
      </c>
      <c r="E72" s="372"/>
      <c r="F72" s="372"/>
      <c r="G72" s="373"/>
    </row>
    <row r="73" spans="1:7" x14ac:dyDescent="0.2">
      <c r="A73" s="89" t="s">
        <v>177</v>
      </c>
      <c r="B73" s="90"/>
      <c r="C73" s="91">
        <f>G60</f>
        <v>5.26</v>
      </c>
      <c r="D73" s="374"/>
      <c r="E73" s="375"/>
      <c r="F73" s="375"/>
      <c r="G73" s="376"/>
    </row>
    <row r="74" spans="1:7" x14ac:dyDescent="0.2">
      <c r="A74" s="89" t="s">
        <v>96</v>
      </c>
      <c r="B74" s="91"/>
      <c r="C74" s="91">
        <f>G65</f>
        <v>370.09</v>
      </c>
      <c r="D74" s="374"/>
      <c r="E74" s="375"/>
      <c r="F74" s="375"/>
      <c r="G74" s="376"/>
    </row>
    <row r="75" spans="1:7" x14ac:dyDescent="0.2">
      <c r="A75" s="89" t="s">
        <v>97</v>
      </c>
      <c r="B75" s="89"/>
      <c r="C75" s="91">
        <f>G69</f>
        <v>0.26300000000000001</v>
      </c>
      <c r="D75" s="374"/>
      <c r="E75" s="375"/>
      <c r="F75" s="375"/>
      <c r="G75" s="376"/>
    </row>
    <row r="76" spans="1:7" x14ac:dyDescent="0.2">
      <c r="A76" s="89" t="s">
        <v>98</v>
      </c>
      <c r="B76" s="89"/>
      <c r="C76" s="91">
        <v>1</v>
      </c>
      <c r="D76" s="374"/>
      <c r="E76" s="375"/>
      <c r="F76" s="375"/>
      <c r="G76" s="376"/>
    </row>
    <row r="77" spans="1:7" x14ac:dyDescent="0.2">
      <c r="A77" s="89" t="s">
        <v>99</v>
      </c>
      <c r="B77" s="89"/>
      <c r="C77" s="91">
        <f>C73+C75</f>
        <v>5.5229999999999997</v>
      </c>
      <c r="D77" s="374"/>
      <c r="E77" s="375"/>
      <c r="F77" s="375"/>
      <c r="G77" s="376"/>
    </row>
    <row r="78" spans="1:7" x14ac:dyDescent="0.2">
      <c r="A78" s="89" t="s">
        <v>100</v>
      </c>
      <c r="B78" s="89"/>
      <c r="C78" s="91">
        <f>(C73+C75)/C76</f>
        <v>5.5229999999999997</v>
      </c>
      <c r="D78" s="374"/>
      <c r="E78" s="375"/>
      <c r="F78" s="375"/>
      <c r="G78" s="376"/>
    </row>
    <row r="79" spans="1:7" x14ac:dyDescent="0.2">
      <c r="A79" s="89" t="s">
        <v>101</v>
      </c>
      <c r="B79" s="89"/>
      <c r="C79" s="91">
        <f>C74+C78</f>
        <v>375.613</v>
      </c>
      <c r="D79" s="374"/>
      <c r="E79" s="375"/>
      <c r="F79" s="375"/>
      <c r="G79" s="376"/>
    </row>
    <row r="80" spans="1:7" x14ac:dyDescent="0.2">
      <c r="A80" s="89" t="s">
        <v>102</v>
      </c>
      <c r="B80" s="90">
        <v>0.29630000000000001</v>
      </c>
      <c r="C80" s="91">
        <f>TRUNC(C79*B80,2)</f>
        <v>111.29</v>
      </c>
      <c r="D80" s="374"/>
      <c r="E80" s="375"/>
      <c r="F80" s="375"/>
      <c r="G80" s="376"/>
    </row>
    <row r="81" spans="1:7" x14ac:dyDescent="0.2">
      <c r="A81" s="89" t="s">
        <v>103</v>
      </c>
      <c r="B81" s="389">
        <f>C80+C79</f>
        <v>486.90300000000002</v>
      </c>
      <c r="C81" s="390"/>
      <c r="D81" s="377"/>
      <c r="E81" s="378"/>
      <c r="F81" s="378"/>
      <c r="G81" s="379"/>
    </row>
    <row r="82" spans="1:7" x14ac:dyDescent="0.2">
      <c r="A82" s="380"/>
      <c r="B82" s="381"/>
      <c r="C82" s="381"/>
      <c r="D82" s="381"/>
      <c r="E82" s="381"/>
      <c r="F82" s="381"/>
      <c r="G82" s="383"/>
    </row>
  </sheetData>
  <mergeCells count="41">
    <mergeCell ref="D72:G81"/>
    <mergeCell ref="B81:C81"/>
    <mergeCell ref="A82:G82"/>
    <mergeCell ref="A66:G66"/>
    <mergeCell ref="A69:F69"/>
    <mergeCell ref="A70:G70"/>
    <mergeCell ref="A71:C71"/>
    <mergeCell ref="D71:G71"/>
    <mergeCell ref="A56:C56"/>
    <mergeCell ref="E56:F56"/>
    <mergeCell ref="A60:F60"/>
    <mergeCell ref="A61:G61"/>
    <mergeCell ref="A65:F65"/>
    <mergeCell ref="A33:F33"/>
    <mergeCell ref="A34:G34"/>
    <mergeCell ref="A38:F38"/>
    <mergeCell ref="A39:G39"/>
    <mergeCell ref="A1:E2"/>
    <mergeCell ref="A7:F7"/>
    <mergeCell ref="B27:C27"/>
    <mergeCell ref="A8:G8"/>
    <mergeCell ref="A11:F11"/>
    <mergeCell ref="A12:G12"/>
    <mergeCell ref="A15:F15"/>
    <mergeCell ref="A16:G16"/>
    <mergeCell ref="A17:C17"/>
    <mergeCell ref="A28:G28"/>
    <mergeCell ref="F1:G2"/>
    <mergeCell ref="A3:C3"/>
    <mergeCell ref="A55:G55"/>
    <mergeCell ref="A42:F42"/>
    <mergeCell ref="A43:G43"/>
    <mergeCell ref="A44:C44"/>
    <mergeCell ref="B54:C54"/>
    <mergeCell ref="D44:G44"/>
    <mergeCell ref="D45:G54"/>
    <mergeCell ref="E3:F3"/>
    <mergeCell ref="E29:F29"/>
    <mergeCell ref="A29:C29"/>
    <mergeCell ref="D17:G17"/>
    <mergeCell ref="D18:G27"/>
  </mergeCells>
  <pageMargins left="0.511811024" right="0.511811024" top="0.78740157499999996" bottom="0.78740157499999996" header="0.31496062000000002" footer="0.31496062000000002"/>
  <pageSetup paperSize="9" scale="93" orientation="portrait" verticalDpi="300" r:id="rId1"/>
  <rowBreaks count="1" manualBreakCount="1">
    <brk id="55" max="6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Planilhas</vt:lpstr>
      </vt:variant>
      <vt:variant>
        <vt:i4>5</vt:i4>
      </vt:variant>
      <vt:variant>
        <vt:lpstr>Intervalos Nomeados</vt:lpstr>
      </vt:variant>
      <vt:variant>
        <vt:i4>9</vt:i4>
      </vt:variant>
    </vt:vector>
  </HeadingPairs>
  <TitlesOfParts>
    <vt:vector size="14" baseType="lpstr">
      <vt:lpstr>Resumo</vt:lpstr>
      <vt:lpstr>Planilha Orçamentária</vt:lpstr>
      <vt:lpstr>Memorial de Cálculo</vt:lpstr>
      <vt:lpstr>Cronograma</vt:lpstr>
      <vt:lpstr>Composição</vt:lpstr>
      <vt:lpstr>Composição!Area_de_impressao</vt:lpstr>
      <vt:lpstr>Cronograma!Area_de_impressao</vt:lpstr>
      <vt:lpstr>'Memorial de Cálculo'!Area_de_impressao</vt:lpstr>
      <vt:lpstr>'Planilha Orçamentária'!Area_de_impressao</vt:lpstr>
      <vt:lpstr>Resumo!Area_de_impressao</vt:lpstr>
      <vt:lpstr>Cronograma!Titulos_de_impressao</vt:lpstr>
      <vt:lpstr>'Memorial de Cálculo'!Titulos_de_impressao</vt:lpstr>
      <vt:lpstr>'Planilha Orçamentária'!Titulos_de_impressao</vt:lpstr>
      <vt:lpstr>Resumo!Titulos_de_impressao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fhrasko</dc:creator>
  <cp:lastModifiedBy>Igor Alves Folador Dominicini</cp:lastModifiedBy>
  <cp:lastPrinted>2019-08-08T16:26:22Z</cp:lastPrinted>
  <dcterms:created xsi:type="dcterms:W3CDTF">2013-05-06T17:13:09Z</dcterms:created>
  <dcterms:modified xsi:type="dcterms:W3CDTF">2019-08-08T16:26:24Z</dcterms:modified>
</cp:coreProperties>
</file>