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4355" windowHeight="4695" activeTab="1"/>
  </bookViews>
  <sheets>
    <sheet name="PLANILHA ORÇAMENTÁRIA" sheetId="1" r:id="rId1"/>
    <sheet name="MEMORIA DE CALCULO" sheetId="2" r:id="rId2"/>
    <sheet name="CRONOGRAMA FÍSICO-FINANCEIRO" sheetId="3" r:id="rId3"/>
  </sheets>
  <definedNames>
    <definedName name="_xlnm.Print_Area" localSheetId="2">'CRONOGRAMA FÍSICO-FINANCEIRO'!$A$1:$G$18</definedName>
    <definedName name="_xlnm.Print_Area" localSheetId="1">'MEMORIA DE CALCULO'!$A$1:$K$68</definedName>
    <definedName name="_xlnm.Print_Area" localSheetId="0">'PLANILHA ORÇAMENTÁRIA'!$A$1:$G$27</definedName>
  </definedNames>
  <calcPr calcId="145621"/>
</workbook>
</file>

<file path=xl/calcChain.xml><?xml version="1.0" encoding="utf-8"?>
<calcChain xmlns="http://schemas.openxmlformats.org/spreadsheetml/2006/main">
  <c r="G10" i="3" l="1"/>
  <c r="G21" i="1"/>
  <c r="F9" i="3" l="1"/>
  <c r="G9" i="3"/>
  <c r="E9" i="3"/>
  <c r="E10" i="3" l="1"/>
  <c r="F10" i="3" s="1"/>
  <c r="D6" i="3" l="1"/>
  <c r="C8" i="3"/>
  <c r="E11" i="3" l="1"/>
  <c r="E12" i="3" s="1"/>
  <c r="F11" i="3"/>
  <c r="G11" i="3"/>
  <c r="F12" i="3"/>
  <c r="G12" i="3"/>
  <c r="D7" i="3"/>
  <c r="D5" i="3"/>
  <c r="D8" i="3" s="1"/>
  <c r="J58" i="2" l="1"/>
  <c r="J59" i="2"/>
  <c r="J57" i="2"/>
  <c r="J60" i="2" s="1"/>
  <c r="G18" i="1"/>
  <c r="G19" i="1" s="1"/>
  <c r="J22" i="2"/>
  <c r="J52" i="2" l="1"/>
  <c r="J51" i="2"/>
  <c r="J50" i="2"/>
  <c r="J49" i="2"/>
  <c r="J48" i="2"/>
  <c r="J47" i="2"/>
  <c r="J46" i="2"/>
  <c r="J45" i="2"/>
  <c r="J44" i="2"/>
  <c r="G14" i="1"/>
  <c r="J33" i="2"/>
  <c r="J34" i="2"/>
  <c r="J35" i="2"/>
  <c r="J36" i="2"/>
  <c r="J37" i="2"/>
  <c r="J38" i="2"/>
  <c r="J39" i="2"/>
  <c r="J40" i="2"/>
  <c r="J32" i="2"/>
  <c r="G13" i="1"/>
  <c r="J26" i="2"/>
  <c r="J27" i="2"/>
  <c r="J28" i="2"/>
  <c r="J25" i="2"/>
  <c r="J24" i="2"/>
  <c r="J23" i="2"/>
  <c r="J20" i="2"/>
  <c r="J21" i="2"/>
  <c r="J19" i="2"/>
  <c r="J18" i="2"/>
  <c r="J17" i="2"/>
  <c r="J16" i="2"/>
  <c r="H11" i="2"/>
  <c r="J11" i="2" s="1"/>
  <c r="J12" i="2" s="1"/>
  <c r="H7" i="2"/>
  <c r="J7" i="2" s="1"/>
  <c r="J8" i="2" s="1"/>
  <c r="J29" i="2" l="1"/>
  <c r="J41" i="2"/>
  <c r="J53" i="2"/>
  <c r="G12" i="1"/>
  <c r="G15" i="1" s="1"/>
  <c r="G8" i="1"/>
  <c r="G7" i="1"/>
  <c r="G9" i="1" l="1"/>
</calcChain>
</file>

<file path=xl/sharedStrings.xml><?xml version="1.0" encoding="utf-8"?>
<sst xmlns="http://schemas.openxmlformats.org/spreadsheetml/2006/main" count="148" uniqueCount="83">
  <si>
    <t>PLANILHA ORÇAMENTÁRIA</t>
  </si>
  <si>
    <t>ITEM</t>
  </si>
  <si>
    <t>CÓD.</t>
  </si>
  <si>
    <t>DESCRIÇÃO DO SERVIÇO</t>
  </si>
  <si>
    <t>UNID.</t>
  </si>
  <si>
    <t>QUANT.</t>
  </si>
  <si>
    <t>CUSTO (R$)</t>
  </si>
  <si>
    <t>UNITÁRIO</t>
  </si>
  <si>
    <t>TOTAL</t>
  </si>
  <si>
    <t>LS:</t>
  </si>
  <si>
    <t>BDI:</t>
  </si>
  <si>
    <t>DER-ES Janeiro/2017</t>
  </si>
  <si>
    <t>REFERENCIAL:</t>
  </si>
  <si>
    <t>SERVIÇOS PRELIMINARES</t>
  </si>
  <si>
    <t>1.1</t>
  </si>
  <si>
    <t>41500 DER-ES</t>
  </si>
  <si>
    <t>m²</t>
  </si>
  <si>
    <t>Placa de obra nas dimensões de 2,0 x 4,0 m, padrão PMI</t>
  </si>
  <si>
    <t>1.2</t>
  </si>
  <si>
    <t>Barracão em chapa compensada 12mm e pont. 8x8cm, piso cimentado e cobertura de telhas fibrocimento 6mm, incl. ponto de luz</t>
  </si>
  <si>
    <t>41531 DER-ES</t>
  </si>
  <si>
    <t>SUB-TOTAL</t>
  </si>
  <si>
    <t>PAVIMENTAÇÃO</t>
  </si>
  <si>
    <t>2.1</t>
  </si>
  <si>
    <t>40141 DER-ES</t>
  </si>
  <si>
    <t>Meio-fio pré-moldado em concreto, inclusive caiação e transporte do meio-fio</t>
  </si>
  <si>
    <t>m</t>
  </si>
  <si>
    <t>MEMORIAL DE CÁLCULO</t>
  </si>
  <si>
    <t>CÓD</t>
  </si>
  <si>
    <t>DESCRIÇÃO SERVIÇO</t>
  </si>
  <si>
    <t>POSIÇÃO</t>
  </si>
  <si>
    <t>EXTENSÃO
(m)</t>
  </si>
  <si>
    <t>LARGURA
(m)</t>
  </si>
  <si>
    <t>PROF.
(m)</t>
  </si>
  <si>
    <t>ÁREA
(m²)</t>
  </si>
  <si>
    <t>VOLUME
(m³)</t>
  </si>
  <si>
    <t>QUANTIDADE</t>
  </si>
  <si>
    <t>Conforme Projeto - 00 à 00 + 5,46</t>
  </si>
  <si>
    <t>Conforme Projeto - 00+5,46 à 00+13,22</t>
  </si>
  <si>
    <t>Conforme Projeto - 00+13,22 à 01</t>
  </si>
  <si>
    <t>Conforme Projeto - 01 à 02</t>
  </si>
  <si>
    <t>Conforme Projeto - 02+5,12 à 03</t>
  </si>
  <si>
    <t>Conforme Projeto - 02+5,12</t>
  </si>
  <si>
    <t>Conforme Projeto - 03 à 03+18,60</t>
  </si>
  <si>
    <t>Conforme Projeto - 03+18,60 à 04</t>
  </si>
  <si>
    <t>Conforme Projeto - 04 à 05</t>
  </si>
  <si>
    <t>Conforme Projeto - 05 à 05+19,99</t>
  </si>
  <si>
    <t>Conforme Projeto - 05+19,99</t>
  </si>
  <si>
    <t>2.2</t>
  </si>
  <si>
    <t>40754 DER-ES</t>
  </si>
  <si>
    <t>Regularização e compactação do sub-leito (100% P.I.) H = 0,20 m</t>
  </si>
  <si>
    <t>2.3</t>
  </si>
  <si>
    <t>40884 DER-ES</t>
  </si>
  <si>
    <t>Pavimentação com blocos de concreto (35 MPa), esp.= 08 cm, colchão areia esp.= 5cm, inclusive fornecimento e transporte dos blocos e areia</t>
  </si>
  <si>
    <t>3.0</t>
  </si>
  <si>
    <t>3.1</t>
  </si>
  <si>
    <t>42206 DER-ES</t>
  </si>
  <si>
    <t>Grama em placas, fornecimento e plantio (sem fixação com estacas)</t>
  </si>
  <si>
    <t>PAISAGISMO (Canteiro Central)</t>
  </si>
  <si>
    <t>TOTAL GERAL</t>
  </si>
  <si>
    <t>CREA ES-043213/D</t>
  </si>
  <si>
    <t>CRONOGRAMA FÍSICO-FINANCEIRO</t>
  </si>
  <si>
    <t>DESCRIÇÃO</t>
  </si>
  <si>
    <t>VALOR (R$)</t>
  </si>
  <si>
    <t>PERÍODO (MÊS)</t>
  </si>
  <si>
    <t>PAISAGISMO</t>
  </si>
  <si>
    <t>VALORES TOTAIS</t>
  </si>
  <si>
    <t>Total Parcial (R$)</t>
  </si>
  <si>
    <t>Total Acumulado (R$)</t>
  </si>
  <si>
    <t>Total Parcial (%)</t>
  </si>
  <si>
    <t>Total Acumulado (%)</t>
  </si>
  <si>
    <t>-</t>
  </si>
  <si>
    <t>% DO ITEM</t>
  </si>
  <si>
    <t>Eng. Civil - CREA-ES 043213/D</t>
  </si>
  <si>
    <r>
      <t>Responsável Técnico PMI -</t>
    </r>
    <r>
      <rPr>
        <b/>
        <sz val="9"/>
        <rFont val="Century Gothic"/>
        <family val="2"/>
      </rPr>
      <t xml:space="preserve"> Igor Alves Folador Dominicini</t>
    </r>
  </si>
  <si>
    <r>
      <t>OBRA:</t>
    </r>
    <r>
      <rPr>
        <sz val="10"/>
        <color theme="1"/>
        <rFont val="Century Gothic"/>
        <family val="2"/>
      </rPr>
      <t xml:space="preserve"> Pavimentação da Rua Roberto Bridi e Soldado José Monteiro.</t>
    </r>
  </si>
  <si>
    <r>
      <t>LOCAL:</t>
    </r>
    <r>
      <rPr>
        <sz val="10"/>
        <color theme="1"/>
        <rFont val="Century Gothic"/>
        <family val="2"/>
      </rPr>
      <t xml:space="preserve"> Centro, Itarana - ES.</t>
    </r>
  </si>
  <si>
    <r>
      <t>OBRA:</t>
    </r>
    <r>
      <rPr>
        <sz val="12"/>
        <color theme="1"/>
        <rFont val="Century Gothic"/>
        <family val="2"/>
      </rPr>
      <t xml:space="preserve"> PAVIMENTAÇÃO RUA ROBERTO BRIDE E TRECHO DA RUA SOLDADO JOSÉ MONTEIRO</t>
    </r>
  </si>
  <si>
    <r>
      <t>LOCAL:</t>
    </r>
    <r>
      <rPr>
        <sz val="12"/>
        <color theme="1"/>
        <rFont val="Century Gothic"/>
        <family val="2"/>
      </rPr>
      <t xml:space="preserve"> CENTRO, ITARANA - ES</t>
    </r>
  </si>
  <si>
    <r>
      <t xml:space="preserve">Responsável Técnico - </t>
    </r>
    <r>
      <rPr>
        <b/>
        <sz val="12"/>
        <color theme="1"/>
        <rFont val="Century Gothic"/>
        <family val="2"/>
      </rPr>
      <t>Igor Alves Folador Dominicini</t>
    </r>
  </si>
  <si>
    <r>
      <t>OBRA:</t>
    </r>
    <r>
      <rPr>
        <sz val="12"/>
        <rFont val="Century Gothic"/>
        <family val="2"/>
      </rPr>
      <t xml:space="preserve">  Pavimentação da Rua Roberto Bridi e Soldado José Monteiro</t>
    </r>
  </si>
  <si>
    <r>
      <t xml:space="preserve">LOCAL: </t>
    </r>
    <r>
      <rPr>
        <sz val="12"/>
        <rFont val="Century Gothic"/>
        <family val="2"/>
      </rPr>
      <t>Centro, Itarana-ES.</t>
    </r>
  </si>
  <si>
    <r>
      <t>Responsável Técnico PMI -</t>
    </r>
    <r>
      <rPr>
        <b/>
        <sz val="11"/>
        <rFont val="Century Gothic"/>
        <family val="2"/>
      </rPr>
      <t xml:space="preserve"> Igor Alves Folador Dominicini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</si>
</sst>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(* #,##0.00_);_(* \(#,##0.00\);_(* &quot;-&quot;??_);_(@_)"/>
    <numFmt numFmtId="165" formatCode="_(* #,##0.00_);_(* \(#,##0.00\);_(* \-??_);_(@_)"/>
    <numFmt numFmtId="166" formatCode="_-&quot;€ &quot;* #,##0.00_-;&quot;-€ &quot;* #,##0.00_-;_-&quot;€ &quot;* \-??_-;_-@_-"/>
    <numFmt numFmtId="167" formatCode="_(&quot;R$ &quot;* #,##0.00_);_(&quot;R$ &quot;* \(#,##0.00\);_(&quot;R$ &quot;* &quot;-&quot;??_);_(@_)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entury Gothic"/>
      <family val="2"/>
    </font>
    <font>
      <sz val="9"/>
      <color theme="1"/>
      <name val="Century Gothic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sz val="9"/>
      <name val="Century Gothic"/>
      <family val="2"/>
    </font>
    <font>
      <sz val="9"/>
      <name val="Century Gothic"/>
      <family val="2"/>
    </font>
    <font>
      <b/>
      <sz val="12"/>
      <color theme="1"/>
      <name val="Century Gothic"/>
      <family val="2"/>
    </font>
    <font>
      <b/>
      <sz val="10"/>
      <color theme="1"/>
      <name val="Century Gothic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7"/>
      <name val="Century Gothic"/>
      <family val="2"/>
    </font>
    <font>
      <b/>
      <sz val="7"/>
      <name val="Century Gothic"/>
      <family val="2"/>
    </font>
    <font>
      <sz val="10"/>
      <color theme="1"/>
      <name val="Century Gothic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1"/>
      <name val="Century Gothic"/>
      <family val="2"/>
    </font>
    <font>
      <sz val="11"/>
      <name val="Century Gothic"/>
      <family val="2"/>
    </font>
    <font>
      <b/>
      <sz val="12"/>
      <name val="Century Gothic"/>
      <family val="2"/>
    </font>
    <font>
      <sz val="12"/>
      <name val="Century Gothic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5">
    <xf numFmtId="0" fontId="0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5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0" borderId="1" applyNumberFormat="0" applyFont="0" applyAlignment="0">
      <alignment horizontal="left" vertical="top" indent="1"/>
    </xf>
    <xf numFmtId="0" fontId="9" fillId="3" borderId="0" applyNumberFormat="0" applyBorder="0" applyAlignment="0" applyProtection="0"/>
    <xf numFmtId="0" fontId="10" fillId="20" borderId="3" applyNumberFormat="0" applyAlignment="0" applyProtection="0"/>
    <xf numFmtId="0" fontId="11" fillId="21" borderId="4" applyNumberFormat="0" applyAlignment="0" applyProtection="0"/>
    <xf numFmtId="165" fontId="4" fillId="0" borderId="0" applyFill="0" applyBorder="0" applyAlignment="0" applyProtection="0"/>
    <xf numFmtId="166" fontId="4" fillId="0" borderId="0" applyFill="0" applyBorder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3" applyNumberFormat="0" applyAlignment="0" applyProtection="0"/>
    <xf numFmtId="0" fontId="18" fillId="0" borderId="8" applyNumberFormat="0" applyFill="0" applyAlignment="0" applyProtection="0"/>
    <xf numFmtId="167" fontId="6" fillId="0" borderId="0" applyFont="0" applyFill="0" applyBorder="0" applyAlignment="0" applyProtection="0"/>
    <xf numFmtId="0" fontId="19" fillId="22" borderId="0" applyNumberFormat="0" applyBorder="0" applyAlignment="0" applyProtection="0"/>
    <xf numFmtId="0" fontId="6" fillId="0" borderId="0"/>
    <xf numFmtId="0" fontId="4" fillId="23" borderId="9" applyNumberFormat="0" applyFont="0" applyAlignment="0" applyProtection="0"/>
    <xf numFmtId="0" fontId="20" fillId="20" borderId="10" applyNumberFormat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4" fillId="0" borderId="5" applyNumberFormat="0" applyFill="0" applyAlignment="0" applyProtection="0"/>
    <xf numFmtId="0" fontId="22" fillId="0" borderId="0" applyNumberForma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165" fontId="4" fillId="0" borderId="0" applyFill="0" applyBorder="0" applyAlignment="0" applyProtection="0"/>
    <xf numFmtId="166" fontId="4" fillId="0" borderId="0" applyFill="0" applyBorder="0" applyAlignment="0" applyProtection="0"/>
    <xf numFmtId="0" fontId="4" fillId="23" borderId="9" applyNumberFormat="0" applyFont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4" fontId="3" fillId="0" borderId="0" xfId="0" applyNumberFormat="1" applyFont="1"/>
    <xf numFmtId="4" fontId="2" fillId="0" borderId="0" xfId="0" applyNumberFormat="1" applyFo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26" fillId="27" borderId="2" xfId="0" applyFont="1" applyFill="1" applyBorder="1" applyAlignment="1">
      <alignment horizontal="center"/>
    </xf>
    <xf numFmtId="4" fontId="0" fillId="0" borderId="0" xfId="0" applyNumberFormat="1"/>
    <xf numFmtId="0" fontId="27" fillId="26" borderId="2" xfId="0" applyFont="1" applyFill="1" applyBorder="1" applyAlignment="1">
      <alignment horizontal="center"/>
    </xf>
    <xf numFmtId="0" fontId="27" fillId="26" borderId="2" xfId="0" applyFont="1" applyFill="1" applyBorder="1"/>
    <xf numFmtId="0" fontId="28" fillId="0" borderId="2" xfId="0" applyFont="1" applyBorder="1" applyAlignment="1">
      <alignment horizontal="center"/>
    </xf>
    <xf numFmtId="0" fontId="28" fillId="0" borderId="2" xfId="0" applyFont="1" applyBorder="1"/>
    <xf numFmtId="0" fontId="0" fillId="24" borderId="0" xfId="0" applyFill="1"/>
    <xf numFmtId="0" fontId="0" fillId="24" borderId="0" xfId="0" applyFill="1" applyAlignment="1">
      <alignment horizontal="center"/>
    </xf>
    <xf numFmtId="4" fontId="29" fillId="24" borderId="0" xfId="0" applyNumberFormat="1" applyFont="1" applyFill="1" applyBorder="1" applyAlignment="1">
      <alignment vertical="center" wrapText="1"/>
    </xf>
    <xf numFmtId="4" fontId="30" fillId="24" borderId="0" xfId="0" applyNumberFormat="1" applyFont="1" applyFill="1" applyBorder="1" applyAlignment="1">
      <alignment vertical="center" wrapText="1"/>
    </xf>
    <xf numFmtId="0" fontId="25" fillId="26" borderId="2" xfId="0" applyFont="1" applyFill="1" applyBorder="1" applyAlignment="1">
      <alignment horizontal="center"/>
    </xf>
    <xf numFmtId="0" fontId="25" fillId="26" borderId="2" xfId="0" applyFont="1" applyFill="1" applyBorder="1"/>
    <xf numFmtId="4" fontId="25" fillId="26" borderId="2" xfId="0" applyNumberFormat="1" applyFont="1" applyFill="1" applyBorder="1"/>
    <xf numFmtId="0" fontId="2" fillId="0" borderId="2" xfId="0" applyFont="1" applyBorder="1"/>
    <xf numFmtId="0" fontId="26" fillId="26" borderId="2" xfId="0" applyFont="1" applyFill="1" applyBorder="1" applyAlignment="1">
      <alignment horizontal="center"/>
    </xf>
    <xf numFmtId="0" fontId="26" fillId="26" borderId="2" xfId="0" applyFont="1" applyFill="1" applyBorder="1"/>
    <xf numFmtId="4" fontId="31" fillId="26" borderId="2" xfId="0" applyNumberFormat="1" applyFont="1" applyFill="1" applyBorder="1"/>
    <xf numFmtId="9" fontId="31" fillId="26" borderId="2" xfId="84" applyFont="1" applyFill="1" applyBorder="1" applyAlignment="1">
      <alignment horizontal="center"/>
    </xf>
    <xf numFmtId="4" fontId="31" fillId="27" borderId="2" xfId="0" applyNumberFormat="1" applyFont="1" applyFill="1" applyBorder="1"/>
    <xf numFmtId="0" fontId="31" fillId="0" borderId="2" xfId="0" applyFont="1" applyBorder="1" applyAlignment="1">
      <alignment horizontal="center"/>
    </xf>
    <xf numFmtId="0" fontId="31" fillId="26" borderId="2" xfId="0" applyFont="1" applyFill="1" applyBorder="1"/>
    <xf numFmtId="0" fontId="31" fillId="27" borderId="2" xfId="0" applyFont="1" applyFill="1" applyBorder="1"/>
    <xf numFmtId="4" fontId="26" fillId="26" borderId="2" xfId="0" applyNumberFormat="1" applyFont="1" applyFill="1" applyBorder="1"/>
    <xf numFmtId="9" fontId="26" fillId="26" borderId="2" xfId="84" applyFont="1" applyFill="1" applyBorder="1" applyAlignment="1">
      <alignment horizontal="center"/>
    </xf>
    <xf numFmtId="0" fontId="31" fillId="0" borderId="2" xfId="0" applyFont="1" applyBorder="1"/>
    <xf numFmtId="9" fontId="31" fillId="26" borderId="2" xfId="84" applyFont="1" applyFill="1" applyBorder="1"/>
    <xf numFmtId="9" fontId="31" fillId="26" borderId="2" xfId="0" applyNumberFormat="1" applyFont="1" applyFill="1" applyBorder="1"/>
    <xf numFmtId="0" fontId="25" fillId="0" borderId="2" xfId="0" applyFont="1" applyBorder="1" applyAlignment="1">
      <alignment horizontal="right"/>
    </xf>
    <xf numFmtId="10" fontId="2" fillId="0" borderId="2" xfId="0" applyNumberFormat="1" applyFont="1" applyBorder="1" applyAlignment="1">
      <alignment horizontal="left"/>
    </xf>
    <xf numFmtId="4" fontId="25" fillId="0" borderId="2" xfId="0" applyNumberFormat="1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2" fontId="2" fillId="0" borderId="2" xfId="0" applyNumberFormat="1" applyFont="1" applyBorder="1" applyAlignment="1">
      <alignment vertical="center"/>
    </xf>
    <xf numFmtId="4" fontId="2" fillId="0" borderId="2" xfId="0" applyNumberFormat="1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center" wrapText="1"/>
    </xf>
    <xf numFmtId="4" fontId="25" fillId="27" borderId="2" xfId="0" applyNumberFormat="1" applyFont="1" applyFill="1" applyBorder="1"/>
    <xf numFmtId="0" fontId="2" fillId="24" borderId="0" xfId="0" applyFont="1" applyFill="1" applyAlignment="1">
      <alignment horizontal="center"/>
    </xf>
    <xf numFmtId="0" fontId="2" fillId="24" borderId="0" xfId="0" applyFont="1" applyFill="1"/>
    <xf numFmtId="4" fontId="2" fillId="24" borderId="0" xfId="0" applyNumberFormat="1" applyFont="1" applyFill="1"/>
    <xf numFmtId="0" fontId="2" fillId="24" borderId="14" xfId="0" applyFont="1" applyFill="1" applyBorder="1" applyAlignment="1">
      <alignment horizontal="center"/>
    </xf>
    <xf numFmtId="0" fontId="28" fillId="0" borderId="2" xfId="0" applyFont="1" applyBorder="1" applyAlignment="1">
      <alignment horizontal="center" vertical="center"/>
    </xf>
    <xf numFmtId="0" fontId="28" fillId="0" borderId="2" xfId="0" applyFont="1" applyBorder="1" applyAlignment="1">
      <alignment horizontal="right" vertical="center" wrapText="1"/>
    </xf>
    <xf numFmtId="2" fontId="28" fillId="0" borderId="2" xfId="0" applyNumberFormat="1" applyFont="1" applyBorder="1" applyAlignment="1">
      <alignment horizontal="center" vertical="center"/>
    </xf>
    <xf numFmtId="2" fontId="27" fillId="24" borderId="2" xfId="0" applyNumberFormat="1" applyFont="1" applyFill="1" applyBorder="1" applyAlignment="1">
      <alignment horizontal="center"/>
    </xf>
    <xf numFmtId="0" fontId="27" fillId="24" borderId="2" xfId="0" applyFont="1" applyFill="1" applyBorder="1" applyAlignment="1">
      <alignment horizontal="center"/>
    </xf>
    <xf numFmtId="0" fontId="27" fillId="24" borderId="2" xfId="0" applyFont="1" applyFill="1" applyBorder="1" applyAlignment="1">
      <alignment horizontal="center" vertical="center"/>
    </xf>
    <xf numFmtId="0" fontId="28" fillId="0" borderId="2" xfId="0" applyFont="1" applyBorder="1" applyAlignment="1">
      <alignment horizontal="right"/>
    </xf>
    <xf numFmtId="2" fontId="28" fillId="0" borderId="2" xfId="0" applyNumberFormat="1" applyFont="1" applyBorder="1"/>
    <xf numFmtId="2" fontId="27" fillId="24" borderId="2" xfId="0" applyNumberFormat="1" applyFont="1" applyFill="1" applyBorder="1"/>
    <xf numFmtId="0" fontId="27" fillId="0" borderId="2" xfId="0" applyFont="1" applyBorder="1" applyAlignment="1">
      <alignment horizontal="center"/>
    </xf>
    <xf numFmtId="4" fontId="27" fillId="24" borderId="2" xfId="0" applyNumberFormat="1" applyFont="1" applyFill="1" applyBorder="1"/>
    <xf numFmtId="0" fontId="27" fillId="26" borderId="2" xfId="0" applyFont="1" applyFill="1" applyBorder="1" applyAlignment="1">
      <alignment horizontal="left"/>
    </xf>
    <xf numFmtId="0" fontId="27" fillId="0" borderId="2" xfId="0" applyFont="1" applyBorder="1"/>
    <xf numFmtId="4" fontId="35" fillId="24" borderId="0" xfId="0" applyNumberFormat="1" applyFont="1" applyFill="1" applyBorder="1" applyAlignment="1">
      <alignment horizontal="center" vertical="center" wrapText="1"/>
    </xf>
    <xf numFmtId="4" fontId="25" fillId="27" borderId="2" xfId="0" applyNumberFormat="1" applyFont="1" applyFill="1" applyBorder="1" applyAlignment="1">
      <alignment horizontal="center"/>
    </xf>
    <xf numFmtId="0" fontId="36" fillId="26" borderId="2" xfId="0" applyFont="1" applyFill="1" applyBorder="1" applyAlignment="1">
      <alignment horizontal="center"/>
    </xf>
    <xf numFmtId="0" fontId="36" fillId="26" borderId="2" xfId="0" applyFont="1" applyFill="1" applyBorder="1"/>
    <xf numFmtId="4" fontId="36" fillId="26" borderId="2" xfId="0" applyNumberFormat="1" applyFont="1" applyFill="1" applyBorder="1"/>
    <xf numFmtId="0" fontId="2" fillId="0" borderId="2" xfId="0" applyFont="1" applyBorder="1" applyAlignment="1">
      <alignment horizontal="center"/>
    </xf>
    <xf numFmtId="0" fontId="25" fillId="27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5" fillId="27" borderId="2" xfId="0" applyFont="1" applyFill="1" applyBorder="1" applyAlignment="1">
      <alignment horizontal="center"/>
    </xf>
    <xf numFmtId="0" fontId="25" fillId="0" borderId="2" xfId="0" applyFont="1" applyBorder="1" applyAlignment="1">
      <alignment horizontal="left"/>
    </xf>
    <xf numFmtId="0" fontId="25" fillId="27" borderId="2" xfId="0" applyFont="1" applyFill="1" applyBorder="1" applyAlignment="1">
      <alignment horizontal="center" vertical="center"/>
    </xf>
    <xf numFmtId="0" fontId="25" fillId="0" borderId="2" xfId="0" applyFont="1" applyBorder="1" applyAlignment="1">
      <alignment horizontal="left" vertical="top" wrapText="1"/>
    </xf>
    <xf numFmtId="0" fontId="25" fillId="0" borderId="2" xfId="0" applyFont="1" applyBorder="1" applyAlignment="1">
      <alignment horizontal="center"/>
    </xf>
    <xf numFmtId="0" fontId="27" fillId="24" borderId="11" xfId="0" applyFont="1" applyFill="1" applyBorder="1" applyAlignment="1">
      <alignment horizontal="center"/>
    </xf>
    <xf numFmtId="0" fontId="27" fillId="24" borderId="12" xfId="0" applyFont="1" applyFill="1" applyBorder="1" applyAlignment="1">
      <alignment horizontal="center"/>
    </xf>
    <xf numFmtId="0" fontId="27" fillId="24" borderId="13" xfId="0" applyFont="1" applyFill="1" applyBorder="1" applyAlignment="1">
      <alignment horizontal="center"/>
    </xf>
    <xf numFmtId="0" fontId="28" fillId="24" borderId="11" xfId="0" applyFont="1" applyFill="1" applyBorder="1" applyAlignment="1">
      <alignment horizontal="center"/>
    </xf>
    <xf numFmtId="0" fontId="28" fillId="24" borderId="12" xfId="0" applyFont="1" applyFill="1" applyBorder="1" applyAlignment="1">
      <alignment horizontal="center"/>
    </xf>
    <xf numFmtId="0" fontId="28" fillId="24" borderId="13" xfId="0" applyFont="1" applyFill="1" applyBorder="1" applyAlignment="1">
      <alignment horizontal="center"/>
    </xf>
    <xf numFmtId="0" fontId="27" fillId="24" borderId="2" xfId="0" applyFont="1" applyFill="1" applyBorder="1" applyAlignment="1">
      <alignment horizontal="right"/>
    </xf>
    <xf numFmtId="0" fontId="27" fillId="0" borderId="2" xfId="0" applyFont="1" applyBorder="1" applyAlignment="1">
      <alignment horizontal="left"/>
    </xf>
    <xf numFmtId="0" fontId="27" fillId="0" borderId="2" xfId="0" applyFont="1" applyBorder="1" applyAlignment="1">
      <alignment horizontal="right"/>
    </xf>
    <xf numFmtId="0" fontId="27" fillId="0" borderId="2" xfId="0" applyFont="1" applyBorder="1" applyAlignment="1">
      <alignment horizontal="left" vertical="center"/>
    </xf>
    <xf numFmtId="4" fontId="35" fillId="24" borderId="14" xfId="0" applyNumberFormat="1" applyFont="1" applyFill="1" applyBorder="1" applyAlignment="1">
      <alignment horizontal="center" vertical="center" wrapText="1"/>
    </xf>
    <xf numFmtId="0" fontId="28" fillId="24" borderId="2" xfId="0" applyFont="1" applyFill="1" applyBorder="1" applyAlignment="1">
      <alignment horizontal="center"/>
    </xf>
    <xf numFmtId="3" fontId="32" fillId="25" borderId="2" xfId="5" applyNumberFormat="1" applyFont="1" applyFill="1" applyBorder="1" applyAlignment="1">
      <alignment horizontal="center" vertical="center"/>
    </xf>
    <xf numFmtId="0" fontId="32" fillId="25" borderId="2" xfId="5" applyFont="1" applyFill="1" applyBorder="1" applyAlignment="1">
      <alignment horizontal="center" vertical="center" wrapText="1"/>
    </xf>
    <xf numFmtId="4" fontId="32" fillId="25" borderId="2" xfId="5" applyNumberFormat="1" applyFont="1" applyFill="1" applyBorder="1" applyAlignment="1">
      <alignment horizontal="center" vertical="center"/>
    </xf>
    <xf numFmtId="4" fontId="32" fillId="25" borderId="2" xfId="2" applyNumberFormat="1" applyFont="1" applyFill="1" applyBorder="1" applyAlignment="1">
      <alignment horizontal="center" vertical="center"/>
    </xf>
    <xf numFmtId="4" fontId="32" fillId="25" borderId="2" xfId="2" applyNumberFormat="1" applyFont="1" applyFill="1" applyBorder="1" applyAlignment="1">
      <alignment horizontal="center" vertical="center" wrapText="1"/>
    </xf>
    <xf numFmtId="0" fontId="28" fillId="0" borderId="2" xfId="0" applyFont="1" applyBorder="1" applyAlignment="1">
      <alignment horizontal="center"/>
    </xf>
    <xf numFmtId="0" fontId="27" fillId="0" borderId="11" xfId="0" applyFont="1" applyBorder="1" applyAlignment="1">
      <alignment horizontal="center"/>
    </xf>
    <xf numFmtId="0" fontId="27" fillId="0" borderId="12" xfId="0" applyFont="1" applyBorder="1" applyAlignment="1">
      <alignment horizontal="center"/>
    </xf>
    <xf numFmtId="0" fontId="27" fillId="0" borderId="13" xfId="0" applyFont="1" applyBorder="1" applyAlignment="1">
      <alignment horizontal="center"/>
    </xf>
    <xf numFmtId="0" fontId="36" fillId="24" borderId="11" xfId="1" applyFont="1" applyFill="1" applyBorder="1" applyAlignment="1">
      <alignment horizontal="left" vertical="center"/>
    </xf>
    <xf numFmtId="0" fontId="36" fillId="24" borderId="12" xfId="1" applyFont="1" applyFill="1" applyBorder="1" applyAlignment="1">
      <alignment horizontal="left" vertical="center"/>
    </xf>
    <xf numFmtId="0" fontId="36" fillId="24" borderId="13" xfId="1" applyFont="1" applyFill="1" applyBorder="1" applyAlignment="1">
      <alignment horizontal="left" vertical="center"/>
    </xf>
    <xf numFmtId="0" fontId="36" fillId="24" borderId="2" xfId="1" applyFont="1" applyFill="1" applyBorder="1" applyAlignment="1">
      <alignment horizontal="left" vertical="center"/>
    </xf>
    <xf numFmtId="4" fontId="33" fillId="0" borderId="1" xfId="1" applyNumberFormat="1" applyFont="1" applyFill="1" applyBorder="1" applyAlignment="1">
      <alignment horizontal="center" vertical="center"/>
    </xf>
    <xf numFmtId="4" fontId="33" fillId="0" borderId="14" xfId="1" applyNumberFormat="1" applyFont="1" applyFill="1" applyBorder="1" applyAlignment="1">
      <alignment horizontal="center" vertical="center"/>
    </xf>
    <xf numFmtId="4" fontId="33" fillId="0" borderId="15" xfId="1" applyNumberFormat="1" applyFont="1" applyFill="1" applyBorder="1" applyAlignment="1">
      <alignment horizontal="center" vertical="center"/>
    </xf>
    <xf numFmtId="4" fontId="33" fillId="0" borderId="18" xfId="1" applyNumberFormat="1" applyFont="1" applyFill="1" applyBorder="1" applyAlignment="1">
      <alignment horizontal="center" vertical="center"/>
    </xf>
    <xf numFmtId="4" fontId="33" fillId="0" borderId="16" xfId="1" applyNumberFormat="1" applyFont="1" applyFill="1" applyBorder="1" applyAlignment="1">
      <alignment horizontal="center" vertical="center"/>
    </xf>
    <xf numFmtId="4" fontId="33" fillId="0" borderId="17" xfId="1" applyNumberFormat="1" applyFont="1" applyFill="1" applyBorder="1" applyAlignment="1">
      <alignment horizontal="center" vertical="center"/>
    </xf>
    <xf numFmtId="0" fontId="26" fillId="0" borderId="2" xfId="0" applyFont="1" applyBorder="1" applyAlignment="1">
      <alignment horizontal="left"/>
    </xf>
    <xf numFmtId="0" fontId="26" fillId="0" borderId="11" xfId="0" applyFont="1" applyBorder="1" applyAlignment="1">
      <alignment horizontal="left"/>
    </xf>
    <xf numFmtId="0" fontId="26" fillId="0" borderId="12" xfId="0" applyFont="1" applyBorder="1" applyAlignment="1">
      <alignment horizontal="left"/>
    </xf>
    <xf numFmtId="0" fontId="26" fillId="0" borderId="13" xfId="0" applyFont="1" applyBorder="1" applyAlignment="1">
      <alignment horizontal="left"/>
    </xf>
    <xf numFmtId="0" fontId="26" fillId="0" borderId="1" xfId="0" applyFont="1" applyBorder="1" applyAlignment="1">
      <alignment horizontal="center" vertical="center"/>
    </xf>
    <xf numFmtId="0" fontId="26" fillId="0" borderId="14" xfId="0" applyFont="1" applyBorder="1" applyAlignment="1">
      <alignment horizontal="center" vertical="center"/>
    </xf>
    <xf numFmtId="0" fontId="26" fillId="0" borderId="15" xfId="0" applyFont="1" applyBorder="1" applyAlignment="1">
      <alignment horizontal="center" vertical="center"/>
    </xf>
    <xf numFmtId="0" fontId="26" fillId="0" borderId="18" xfId="0" applyFont="1" applyBorder="1" applyAlignment="1">
      <alignment horizontal="center" vertical="center"/>
    </xf>
    <xf numFmtId="0" fontId="26" fillId="0" borderId="16" xfId="0" applyFont="1" applyBorder="1" applyAlignment="1">
      <alignment horizontal="center" vertical="center"/>
    </xf>
    <xf numFmtId="0" fontId="26" fillId="0" borderId="17" xfId="0" applyFont="1" applyBorder="1" applyAlignment="1">
      <alignment horizontal="center" vertical="center"/>
    </xf>
    <xf numFmtId="0" fontId="26" fillId="27" borderId="2" xfId="0" applyFont="1" applyFill="1" applyBorder="1" applyAlignment="1">
      <alignment horizontal="center"/>
    </xf>
    <xf numFmtId="0" fontId="26" fillId="27" borderId="2" xfId="0" applyFont="1" applyFill="1" applyBorder="1" applyAlignment="1">
      <alignment horizontal="center" vertical="center"/>
    </xf>
    <xf numFmtId="4" fontId="24" fillId="24" borderId="0" xfId="0" applyNumberFormat="1" applyFont="1" applyFill="1" applyBorder="1" applyAlignment="1">
      <alignment horizontal="center" vertical="center" wrapText="1"/>
    </xf>
    <xf numFmtId="4" fontId="24" fillId="24" borderId="14" xfId="0" applyNumberFormat="1" applyFont="1" applyFill="1" applyBorder="1" applyAlignment="1">
      <alignment horizontal="center" vertical="center" wrapText="1"/>
    </xf>
    <xf numFmtId="0" fontId="26" fillId="26" borderId="2" xfId="0" applyFont="1" applyFill="1" applyBorder="1" applyAlignment="1">
      <alignment horizontal="right"/>
    </xf>
    <xf numFmtId="0" fontId="26" fillId="27" borderId="2" xfId="0" applyFont="1" applyFill="1" applyBorder="1" applyAlignment="1">
      <alignment horizontal="right"/>
    </xf>
  </cellXfs>
  <cellStyles count="85"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40% - Accent1" xfId="12"/>
    <cellStyle name="40% - Accent2" xfId="13"/>
    <cellStyle name="40% - Accent3" xfId="14"/>
    <cellStyle name="40% - Accent4" xfId="15"/>
    <cellStyle name="40% - Accent5" xfId="16"/>
    <cellStyle name="40% - Accent6" xfId="17"/>
    <cellStyle name="60% - Accent1" xfId="18"/>
    <cellStyle name="60% - Accent2" xfId="19"/>
    <cellStyle name="60% - Accent3" xfId="20"/>
    <cellStyle name="60% - Accent4" xfId="21"/>
    <cellStyle name="60% - Accent5" xfId="22"/>
    <cellStyle name="60% - Accent6" xfId="23"/>
    <cellStyle name="Accent1" xfId="24"/>
    <cellStyle name="Accent2" xfId="25"/>
    <cellStyle name="Accent3" xfId="26"/>
    <cellStyle name="Accent4" xfId="27"/>
    <cellStyle name="Accent5" xfId="28"/>
    <cellStyle name="Accent6" xfId="29"/>
    <cellStyle name="asd" xfId="30"/>
    <cellStyle name="Bad" xfId="31"/>
    <cellStyle name="Calculation" xfId="32"/>
    <cellStyle name="Check Cell" xfId="33"/>
    <cellStyle name="Comma 2" xfId="34"/>
    <cellStyle name="Comma 2 2" xfId="65"/>
    <cellStyle name="Euro" xfId="35"/>
    <cellStyle name="Euro 2" xfId="66"/>
    <cellStyle name="Explanatory Text" xfId="36"/>
    <cellStyle name="Good" xfId="37"/>
    <cellStyle name="Heading 1" xfId="38"/>
    <cellStyle name="Heading 2" xfId="39"/>
    <cellStyle name="Heading 3" xfId="40"/>
    <cellStyle name="Heading 4" xfId="41"/>
    <cellStyle name="Input" xfId="42"/>
    <cellStyle name="Linked Cell" xfId="43"/>
    <cellStyle name="Moeda 2" xfId="44"/>
    <cellStyle name="Neutral" xfId="45"/>
    <cellStyle name="Normal" xfId="0" builtinId="0"/>
    <cellStyle name="Normal 2" xfId="46"/>
    <cellStyle name="Normal 3" xfId="4"/>
    <cellStyle name="Normal 3 2" xfId="64"/>
    <cellStyle name="Normal 4" xfId="58"/>
    <cellStyle name="Normal 4 2" xfId="61"/>
    <cellStyle name="Normal 4 2 2" xfId="76"/>
    <cellStyle name="Normal 4 3" xfId="75"/>
    <cellStyle name="Normal 5" xfId="1"/>
    <cellStyle name="Normal_Replanilhamento T-1 - 18-02-08" xfId="5"/>
    <cellStyle name="Note" xfId="47"/>
    <cellStyle name="Note 2" xfId="67"/>
    <cellStyle name="Output" xfId="48"/>
    <cellStyle name="Percent 2" xfId="49"/>
    <cellStyle name="Percent 2 2" xfId="68"/>
    <cellStyle name="Porcentagem" xfId="84" builtinId="5"/>
    <cellStyle name="Porcentagem 2" xfId="50"/>
    <cellStyle name="Porcentagem 2 2" xfId="51"/>
    <cellStyle name="Porcentagem 2 2 2" xfId="70"/>
    <cellStyle name="Porcentagem 2 3" xfId="69"/>
    <cellStyle name="Porcentagem 3" xfId="83"/>
    <cellStyle name="Separador de milhares 2" xfId="3"/>
    <cellStyle name="Separador de milhares 2 2" xfId="63"/>
    <cellStyle name="Separador de milhares 2 2 2" xfId="78"/>
    <cellStyle name="Separador de milhares 3" xfId="52"/>
    <cellStyle name="Separador de milhares 3 2" xfId="71"/>
    <cellStyle name="Separador de milhares 3 2 2" xfId="79"/>
    <cellStyle name="Separador de milhares 6" xfId="59"/>
    <cellStyle name="Separador de milhares 6 2" xfId="73"/>
    <cellStyle name="Separador de milhares 6 2 2" xfId="81"/>
    <cellStyle name="Title" xfId="53"/>
    <cellStyle name="Título 1 1" xfId="54"/>
    <cellStyle name="Título 1 1 1" xfId="55"/>
    <cellStyle name="Vírgula 2" xfId="57"/>
    <cellStyle name="Vírgula 2 2" xfId="72"/>
    <cellStyle name="Vírgula 2 2 2" xfId="80"/>
    <cellStyle name="Vírgula 3" xfId="60"/>
    <cellStyle name="Vírgula 3 2" xfId="74"/>
    <cellStyle name="Vírgula 3 2 2" xfId="82"/>
    <cellStyle name="Vírgula 4" xfId="62"/>
    <cellStyle name="Vírgula 4 2" xfId="77"/>
    <cellStyle name="Vírgula 5" xfId="2"/>
    <cellStyle name="Warning Text" xfId="5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7"/>
  <sheetViews>
    <sheetView view="pageBreakPreview" zoomScaleNormal="110" zoomScaleSheetLayoutView="100" workbookViewId="0">
      <selection activeCell="C25" sqref="C25:C26"/>
    </sheetView>
  </sheetViews>
  <sheetFormatPr defaultRowHeight="17.25" x14ac:dyDescent="0.3"/>
  <cols>
    <col min="1" max="1" width="9.28515625" style="2" bestFit="1" customWidth="1"/>
    <col min="2" max="2" width="8.85546875" style="1" customWidth="1"/>
    <col min="3" max="3" width="86.7109375" style="1" customWidth="1"/>
    <col min="4" max="4" width="8.42578125" style="2" customWidth="1"/>
    <col min="5" max="5" width="10.140625" style="1" bestFit="1" customWidth="1"/>
    <col min="6" max="6" width="11.140625" style="1" customWidth="1"/>
    <col min="7" max="7" width="13.5703125" style="7" customWidth="1"/>
    <col min="8" max="16384" width="9.140625" style="1"/>
  </cols>
  <sheetData>
    <row r="1" spans="1:7" x14ac:dyDescent="0.3">
      <c r="A1" s="74" t="s">
        <v>0</v>
      </c>
      <c r="B1" s="74"/>
      <c r="C1" s="74"/>
      <c r="D1" s="74"/>
      <c r="E1" s="74"/>
      <c r="F1" s="74"/>
      <c r="G1" s="74"/>
    </row>
    <row r="2" spans="1:7" x14ac:dyDescent="0.3">
      <c r="A2" s="77" t="s">
        <v>77</v>
      </c>
      <c r="B2" s="77"/>
      <c r="C2" s="77"/>
      <c r="D2" s="37" t="s">
        <v>9</v>
      </c>
      <c r="E2" s="38">
        <v>1.2833000000000001</v>
      </c>
      <c r="F2" s="78" t="s">
        <v>12</v>
      </c>
      <c r="G2" s="78"/>
    </row>
    <row r="3" spans="1:7" x14ac:dyDescent="0.3">
      <c r="A3" s="75" t="s">
        <v>78</v>
      </c>
      <c r="B3" s="75"/>
      <c r="C3" s="75"/>
      <c r="D3" s="37" t="s">
        <v>10</v>
      </c>
      <c r="E3" s="38">
        <v>0.29630000000000001</v>
      </c>
      <c r="F3" s="73" t="s">
        <v>11</v>
      </c>
      <c r="G3" s="73"/>
    </row>
    <row r="4" spans="1:7" x14ac:dyDescent="0.3">
      <c r="A4" s="76" t="s">
        <v>1</v>
      </c>
      <c r="B4" s="76" t="s">
        <v>2</v>
      </c>
      <c r="C4" s="76" t="s">
        <v>3</v>
      </c>
      <c r="D4" s="76" t="s">
        <v>4</v>
      </c>
      <c r="E4" s="76" t="s">
        <v>5</v>
      </c>
      <c r="F4" s="74" t="s">
        <v>6</v>
      </c>
      <c r="G4" s="74"/>
    </row>
    <row r="5" spans="1:7" x14ac:dyDescent="0.3">
      <c r="A5" s="76"/>
      <c r="B5" s="76"/>
      <c r="C5" s="76"/>
      <c r="D5" s="76"/>
      <c r="E5" s="76"/>
      <c r="F5" s="72" t="s">
        <v>7</v>
      </c>
      <c r="G5" s="67" t="s">
        <v>8</v>
      </c>
    </row>
    <row r="6" spans="1:7" x14ac:dyDescent="0.3">
      <c r="A6" s="68">
        <v>1</v>
      </c>
      <c r="B6" s="69"/>
      <c r="C6" s="69" t="s">
        <v>13</v>
      </c>
      <c r="D6" s="68"/>
      <c r="E6" s="69"/>
      <c r="F6" s="69"/>
      <c r="G6" s="70"/>
    </row>
    <row r="7" spans="1:7" s="5" customFormat="1" ht="33" customHeight="1" x14ac:dyDescent="0.25">
      <c r="A7" s="40" t="s">
        <v>14</v>
      </c>
      <c r="B7" s="41" t="s">
        <v>15</v>
      </c>
      <c r="C7" s="42" t="s">
        <v>17</v>
      </c>
      <c r="D7" s="40" t="s">
        <v>16</v>
      </c>
      <c r="E7" s="43">
        <v>8</v>
      </c>
      <c r="F7" s="43">
        <v>200.7</v>
      </c>
      <c r="G7" s="44">
        <f>ROUND(F7*E7,2)</f>
        <v>1605.6</v>
      </c>
    </row>
    <row r="8" spans="1:7" s="5" customFormat="1" ht="47.25" customHeight="1" x14ac:dyDescent="0.25">
      <c r="A8" s="40" t="s">
        <v>18</v>
      </c>
      <c r="B8" s="41" t="s">
        <v>20</v>
      </c>
      <c r="C8" s="42" t="s">
        <v>19</v>
      </c>
      <c r="D8" s="40" t="s">
        <v>16</v>
      </c>
      <c r="E8" s="43">
        <v>8.8000000000000007</v>
      </c>
      <c r="F8" s="45">
        <v>401.58</v>
      </c>
      <c r="G8" s="44">
        <f>ROUND(F8*E8,2)</f>
        <v>3533.9</v>
      </c>
    </row>
    <row r="9" spans="1:7" x14ac:dyDescent="0.3">
      <c r="A9" s="71"/>
      <c r="B9" s="23"/>
      <c r="C9" s="37" t="s">
        <v>21</v>
      </c>
      <c r="D9" s="71"/>
      <c r="E9" s="23"/>
      <c r="F9" s="23"/>
      <c r="G9" s="39">
        <f>SUM(G7:G8)</f>
        <v>5139.5</v>
      </c>
    </row>
    <row r="10" spans="1:7" x14ac:dyDescent="0.3">
      <c r="A10" s="73"/>
      <c r="B10" s="73"/>
      <c r="C10" s="73"/>
      <c r="D10" s="73"/>
      <c r="E10" s="73"/>
      <c r="F10" s="73"/>
      <c r="G10" s="73"/>
    </row>
    <row r="11" spans="1:7" x14ac:dyDescent="0.3">
      <c r="A11" s="20">
        <v>2</v>
      </c>
      <c r="B11" s="21"/>
      <c r="C11" s="21" t="s">
        <v>22</v>
      </c>
      <c r="D11" s="20"/>
      <c r="E11" s="21"/>
      <c r="F11" s="21"/>
      <c r="G11" s="22"/>
    </row>
    <row r="12" spans="1:7" ht="30" customHeight="1" x14ac:dyDescent="0.3">
      <c r="A12" s="40" t="s">
        <v>23</v>
      </c>
      <c r="B12" s="41" t="s">
        <v>24</v>
      </c>
      <c r="C12" s="46" t="s">
        <v>25</v>
      </c>
      <c r="D12" s="40" t="s">
        <v>26</v>
      </c>
      <c r="E12" s="45">
        <v>471.87</v>
      </c>
      <c r="F12" s="43">
        <v>50.9</v>
      </c>
      <c r="G12" s="44">
        <f>ROUND(F12*E12,2)</f>
        <v>24018.18</v>
      </c>
    </row>
    <row r="13" spans="1:7" ht="34.5" x14ac:dyDescent="0.3">
      <c r="A13" s="40" t="s">
        <v>48</v>
      </c>
      <c r="B13" s="47" t="s">
        <v>49</v>
      </c>
      <c r="C13" s="42" t="s">
        <v>50</v>
      </c>
      <c r="D13" s="40" t="s">
        <v>16</v>
      </c>
      <c r="E13" s="44">
        <v>1434.85</v>
      </c>
      <c r="F13" s="45">
        <v>1.1200000000000001</v>
      </c>
      <c r="G13" s="44">
        <f>ROUND(F13*E13,2)</f>
        <v>1607.03</v>
      </c>
    </row>
    <row r="14" spans="1:7" ht="50.25" customHeight="1" x14ac:dyDescent="0.3">
      <c r="A14" s="40" t="s">
        <v>51</v>
      </c>
      <c r="B14" s="41" t="s">
        <v>52</v>
      </c>
      <c r="C14" s="42" t="s">
        <v>53</v>
      </c>
      <c r="D14" s="40" t="s">
        <v>16</v>
      </c>
      <c r="E14" s="44">
        <v>1372.26</v>
      </c>
      <c r="F14" s="45">
        <v>78.67</v>
      </c>
      <c r="G14" s="44">
        <f>ROUND(F14*E14,2)</f>
        <v>107955.69</v>
      </c>
    </row>
    <row r="15" spans="1:7" x14ac:dyDescent="0.3">
      <c r="A15" s="71"/>
      <c r="B15" s="23"/>
      <c r="C15" s="37" t="s">
        <v>21</v>
      </c>
      <c r="D15" s="71"/>
      <c r="E15" s="23"/>
      <c r="F15" s="23"/>
      <c r="G15" s="39">
        <f>SUM(G12:G14)</f>
        <v>133580.9</v>
      </c>
    </row>
    <row r="16" spans="1:7" x14ac:dyDescent="0.3">
      <c r="A16" s="73"/>
      <c r="B16" s="73"/>
      <c r="C16" s="73"/>
      <c r="D16" s="73"/>
      <c r="E16" s="73"/>
      <c r="F16" s="73"/>
      <c r="G16" s="73"/>
    </row>
    <row r="17" spans="1:7" x14ac:dyDescent="0.3">
      <c r="A17" s="20">
        <v>3</v>
      </c>
      <c r="B17" s="21"/>
      <c r="C17" s="21" t="s">
        <v>58</v>
      </c>
      <c r="D17" s="20"/>
      <c r="E17" s="21"/>
      <c r="F17" s="21"/>
      <c r="G17" s="22"/>
    </row>
    <row r="18" spans="1:7" s="5" customFormat="1" ht="34.5" x14ac:dyDescent="0.25">
      <c r="A18" s="40" t="s">
        <v>55</v>
      </c>
      <c r="B18" s="41" t="s">
        <v>56</v>
      </c>
      <c r="C18" s="42" t="s">
        <v>57</v>
      </c>
      <c r="D18" s="40" t="s">
        <v>16</v>
      </c>
      <c r="E18" s="45">
        <v>62.59</v>
      </c>
      <c r="F18" s="43">
        <v>15.1</v>
      </c>
      <c r="G18" s="44">
        <f>F18*E18</f>
        <v>945.10900000000004</v>
      </c>
    </row>
    <row r="19" spans="1:7" x14ac:dyDescent="0.3">
      <c r="A19" s="71"/>
      <c r="B19" s="23"/>
      <c r="C19" s="37" t="s">
        <v>21</v>
      </c>
      <c r="D19" s="71"/>
      <c r="E19" s="23"/>
      <c r="F19" s="23"/>
      <c r="G19" s="39">
        <f>SUM(G18)</f>
        <v>945.10900000000004</v>
      </c>
    </row>
    <row r="20" spans="1:7" x14ac:dyDescent="0.3">
      <c r="A20" s="73"/>
      <c r="B20" s="73"/>
      <c r="C20" s="73"/>
      <c r="D20" s="73"/>
      <c r="E20" s="73"/>
      <c r="F20" s="73"/>
      <c r="G20" s="73"/>
    </row>
    <row r="21" spans="1:7" x14ac:dyDescent="0.3">
      <c r="A21" s="74" t="s">
        <v>59</v>
      </c>
      <c r="B21" s="74"/>
      <c r="C21" s="74"/>
      <c r="D21" s="74"/>
      <c r="E21" s="74"/>
      <c r="F21" s="74"/>
      <c r="G21" s="48">
        <f>SUM(G19,G15,G9)</f>
        <v>139665.50899999999</v>
      </c>
    </row>
    <row r="22" spans="1:7" x14ac:dyDescent="0.3">
      <c r="A22" s="49"/>
      <c r="B22" s="50"/>
      <c r="C22" s="50"/>
      <c r="D22" s="49"/>
      <c r="E22" s="50"/>
      <c r="F22" s="50"/>
      <c r="G22" s="51"/>
    </row>
    <row r="23" spans="1:7" x14ac:dyDescent="0.3">
      <c r="A23" s="49"/>
      <c r="B23" s="50"/>
      <c r="C23" s="50"/>
      <c r="D23" s="49"/>
      <c r="E23" s="50"/>
      <c r="F23" s="50"/>
      <c r="G23" s="51"/>
    </row>
    <row r="24" spans="1:7" x14ac:dyDescent="0.3">
      <c r="A24" s="49"/>
      <c r="B24" s="50"/>
      <c r="D24" s="49"/>
      <c r="E24" s="50"/>
      <c r="F24" s="50"/>
      <c r="G24" s="51"/>
    </row>
    <row r="25" spans="1:7" x14ac:dyDescent="0.3">
      <c r="A25" s="49"/>
      <c r="B25" s="50"/>
      <c r="C25" s="52" t="s">
        <v>79</v>
      </c>
      <c r="D25" s="49"/>
      <c r="E25" s="50"/>
      <c r="F25" s="50"/>
      <c r="G25" s="51"/>
    </row>
    <row r="26" spans="1:7" x14ac:dyDescent="0.3">
      <c r="A26" s="49"/>
      <c r="B26" s="50"/>
      <c r="C26" s="49" t="s">
        <v>60</v>
      </c>
      <c r="D26" s="49"/>
      <c r="E26" s="50"/>
      <c r="F26" s="50"/>
      <c r="G26" s="51"/>
    </row>
    <row r="27" spans="1:7" x14ac:dyDescent="0.3">
      <c r="A27" s="49"/>
      <c r="B27" s="50"/>
      <c r="C27" s="50"/>
      <c r="D27" s="49"/>
      <c r="E27" s="50"/>
      <c r="F27" s="50"/>
      <c r="G27" s="51"/>
    </row>
    <row r="28" spans="1:7" x14ac:dyDescent="0.3">
      <c r="A28" s="4"/>
      <c r="B28" s="3"/>
      <c r="C28" s="3"/>
      <c r="D28" s="4"/>
      <c r="E28" s="3"/>
      <c r="F28" s="3"/>
      <c r="G28" s="6"/>
    </row>
    <row r="29" spans="1:7" x14ac:dyDescent="0.3">
      <c r="A29" s="4"/>
      <c r="B29" s="3"/>
      <c r="C29" s="3"/>
      <c r="D29" s="4"/>
      <c r="E29" s="3"/>
      <c r="F29" s="3"/>
      <c r="G29" s="6"/>
    </row>
    <row r="30" spans="1:7" x14ac:dyDescent="0.3">
      <c r="A30" s="4"/>
      <c r="B30" s="3"/>
      <c r="C30" s="3"/>
      <c r="D30" s="4"/>
      <c r="E30" s="3"/>
      <c r="F30" s="3"/>
      <c r="G30" s="6"/>
    </row>
    <row r="31" spans="1:7" x14ac:dyDescent="0.3">
      <c r="A31" s="4"/>
      <c r="B31" s="3"/>
      <c r="C31" s="3"/>
      <c r="D31" s="4"/>
      <c r="E31" s="3"/>
      <c r="F31" s="3"/>
      <c r="G31" s="6"/>
    </row>
    <row r="32" spans="1:7" x14ac:dyDescent="0.3">
      <c r="A32" s="4"/>
      <c r="B32" s="3"/>
      <c r="C32" s="3"/>
      <c r="D32" s="4"/>
      <c r="E32" s="3"/>
      <c r="F32" s="3"/>
      <c r="G32" s="6"/>
    </row>
    <row r="33" spans="1:7" x14ac:dyDescent="0.3">
      <c r="A33" s="4"/>
      <c r="B33" s="3"/>
      <c r="C33" s="3"/>
      <c r="D33" s="4"/>
      <c r="E33" s="3"/>
      <c r="F33" s="3"/>
      <c r="G33" s="6"/>
    </row>
    <row r="34" spans="1:7" x14ac:dyDescent="0.3">
      <c r="A34" s="4"/>
      <c r="B34" s="3"/>
      <c r="C34" s="3"/>
      <c r="D34" s="4"/>
      <c r="E34" s="3"/>
      <c r="F34" s="3"/>
      <c r="G34" s="6"/>
    </row>
    <row r="35" spans="1:7" x14ac:dyDescent="0.3">
      <c r="A35" s="4"/>
      <c r="B35" s="3"/>
      <c r="C35" s="3"/>
      <c r="D35" s="4"/>
      <c r="E35" s="3"/>
      <c r="F35" s="3"/>
      <c r="G35" s="6"/>
    </row>
    <row r="36" spans="1:7" x14ac:dyDescent="0.3">
      <c r="A36" s="4"/>
      <c r="B36" s="3"/>
      <c r="C36" s="3"/>
      <c r="D36" s="4"/>
      <c r="E36" s="3"/>
      <c r="F36" s="3"/>
      <c r="G36" s="6"/>
    </row>
    <row r="37" spans="1:7" x14ac:dyDescent="0.3">
      <c r="A37" s="4"/>
      <c r="B37" s="3"/>
      <c r="C37" s="3"/>
      <c r="D37" s="4"/>
      <c r="E37" s="3"/>
      <c r="F37" s="3"/>
      <c r="G37" s="6"/>
    </row>
    <row r="38" spans="1:7" x14ac:dyDescent="0.3">
      <c r="A38" s="4"/>
      <c r="B38" s="3"/>
      <c r="C38" s="3"/>
      <c r="D38" s="4"/>
      <c r="E38" s="3"/>
      <c r="F38" s="3"/>
      <c r="G38" s="6"/>
    </row>
    <row r="39" spans="1:7" x14ac:dyDescent="0.3">
      <c r="A39" s="4"/>
      <c r="B39" s="3"/>
      <c r="C39" s="3"/>
      <c r="D39" s="4"/>
      <c r="E39" s="3"/>
      <c r="F39" s="3"/>
      <c r="G39" s="6"/>
    </row>
    <row r="40" spans="1:7" x14ac:dyDescent="0.3">
      <c r="A40" s="4"/>
      <c r="B40" s="3"/>
      <c r="C40" s="3"/>
      <c r="D40" s="4"/>
      <c r="E40" s="3"/>
      <c r="F40" s="3"/>
      <c r="G40" s="6"/>
    </row>
    <row r="41" spans="1:7" x14ac:dyDescent="0.3">
      <c r="A41" s="4"/>
      <c r="B41" s="3"/>
      <c r="C41" s="3"/>
      <c r="D41" s="4"/>
      <c r="E41" s="3"/>
      <c r="F41" s="3"/>
      <c r="G41" s="6"/>
    </row>
    <row r="42" spans="1:7" x14ac:dyDescent="0.3">
      <c r="A42" s="4"/>
      <c r="B42" s="3"/>
      <c r="C42" s="3"/>
      <c r="D42" s="4"/>
      <c r="E42" s="3"/>
      <c r="F42" s="3"/>
      <c r="G42" s="6"/>
    </row>
    <row r="43" spans="1:7" x14ac:dyDescent="0.3">
      <c r="A43" s="4"/>
      <c r="B43" s="3"/>
      <c r="C43" s="3"/>
      <c r="D43" s="4"/>
      <c r="E43" s="3"/>
      <c r="F43" s="3"/>
      <c r="G43" s="6"/>
    </row>
    <row r="44" spans="1:7" x14ac:dyDescent="0.3">
      <c r="A44" s="4"/>
      <c r="B44" s="3"/>
      <c r="C44" s="3"/>
      <c r="D44" s="4"/>
      <c r="E44" s="3"/>
      <c r="F44" s="3"/>
      <c r="G44" s="6"/>
    </row>
    <row r="45" spans="1:7" x14ac:dyDescent="0.3">
      <c r="A45" s="4"/>
      <c r="B45" s="3"/>
      <c r="C45" s="3"/>
      <c r="D45" s="4"/>
      <c r="E45" s="3"/>
      <c r="F45" s="3"/>
      <c r="G45" s="6"/>
    </row>
    <row r="46" spans="1:7" x14ac:dyDescent="0.3">
      <c r="A46" s="4"/>
      <c r="B46" s="3"/>
      <c r="C46" s="3"/>
      <c r="D46" s="4"/>
      <c r="E46" s="3"/>
      <c r="F46" s="3"/>
      <c r="G46" s="6"/>
    </row>
    <row r="47" spans="1:7" x14ac:dyDescent="0.3">
      <c r="A47" s="4"/>
      <c r="B47" s="3"/>
      <c r="C47" s="3"/>
      <c r="D47" s="4"/>
      <c r="E47" s="3"/>
      <c r="F47" s="3"/>
      <c r="G47" s="6"/>
    </row>
    <row r="48" spans="1:7" x14ac:dyDescent="0.3">
      <c r="A48" s="4"/>
      <c r="B48" s="3"/>
      <c r="C48" s="3"/>
      <c r="D48" s="4"/>
      <c r="E48" s="3"/>
      <c r="F48" s="3"/>
      <c r="G48" s="6"/>
    </row>
    <row r="49" spans="1:7" x14ac:dyDescent="0.3">
      <c r="A49" s="4"/>
      <c r="B49" s="3"/>
      <c r="C49" s="3"/>
      <c r="D49" s="4"/>
      <c r="E49" s="3"/>
      <c r="F49" s="3"/>
      <c r="G49" s="6"/>
    </row>
    <row r="50" spans="1:7" x14ac:dyDescent="0.3">
      <c r="A50" s="4"/>
      <c r="B50" s="3"/>
      <c r="C50" s="3"/>
      <c r="D50" s="4"/>
      <c r="E50" s="3"/>
      <c r="F50" s="3"/>
      <c r="G50" s="6"/>
    </row>
    <row r="51" spans="1:7" x14ac:dyDescent="0.3">
      <c r="A51" s="4"/>
      <c r="B51" s="3"/>
      <c r="C51" s="3"/>
      <c r="D51" s="4"/>
      <c r="E51" s="3"/>
      <c r="F51" s="3"/>
      <c r="G51" s="6"/>
    </row>
    <row r="52" spans="1:7" x14ac:dyDescent="0.3">
      <c r="A52" s="4"/>
      <c r="B52" s="3"/>
      <c r="C52" s="3"/>
      <c r="D52" s="4"/>
      <c r="E52" s="3"/>
      <c r="F52" s="3"/>
      <c r="G52" s="6"/>
    </row>
    <row r="53" spans="1:7" x14ac:dyDescent="0.3">
      <c r="A53" s="4"/>
      <c r="B53" s="3"/>
      <c r="C53" s="3"/>
      <c r="D53" s="4"/>
      <c r="E53" s="3"/>
      <c r="F53" s="3"/>
      <c r="G53" s="6"/>
    </row>
    <row r="54" spans="1:7" x14ac:dyDescent="0.3">
      <c r="A54" s="4"/>
      <c r="B54" s="3"/>
      <c r="C54" s="3"/>
      <c r="D54" s="4"/>
      <c r="E54" s="3"/>
      <c r="F54" s="3"/>
      <c r="G54" s="6"/>
    </row>
    <row r="55" spans="1:7" x14ac:dyDescent="0.3">
      <c r="A55" s="4"/>
      <c r="B55" s="3"/>
      <c r="C55" s="3"/>
      <c r="D55" s="4"/>
      <c r="E55" s="3"/>
      <c r="F55" s="3"/>
      <c r="G55" s="6"/>
    </row>
    <row r="56" spans="1:7" x14ac:dyDescent="0.3">
      <c r="A56" s="4"/>
      <c r="B56" s="3"/>
      <c r="C56" s="3"/>
      <c r="D56" s="4"/>
      <c r="E56" s="3"/>
      <c r="F56" s="3"/>
      <c r="G56" s="6"/>
    </row>
    <row r="57" spans="1:7" x14ac:dyDescent="0.3">
      <c r="A57" s="4"/>
      <c r="B57" s="3"/>
      <c r="C57" s="3"/>
      <c r="D57" s="4"/>
      <c r="E57" s="3"/>
      <c r="F57" s="3"/>
      <c r="G57" s="6"/>
    </row>
    <row r="58" spans="1:7" x14ac:dyDescent="0.3">
      <c r="A58" s="4"/>
      <c r="B58" s="3"/>
      <c r="C58" s="3"/>
      <c r="D58" s="4"/>
      <c r="E58" s="3"/>
      <c r="F58" s="3"/>
      <c r="G58" s="6"/>
    </row>
    <row r="59" spans="1:7" x14ac:dyDescent="0.3">
      <c r="A59" s="4"/>
      <c r="B59" s="3"/>
      <c r="C59" s="3"/>
      <c r="D59" s="4"/>
      <c r="E59" s="3"/>
      <c r="F59" s="3"/>
      <c r="G59" s="6"/>
    </row>
    <row r="60" spans="1:7" x14ac:dyDescent="0.3">
      <c r="A60" s="4"/>
      <c r="B60" s="3"/>
      <c r="C60" s="3"/>
      <c r="D60" s="4"/>
      <c r="E60" s="3"/>
      <c r="F60" s="3"/>
      <c r="G60" s="6"/>
    </row>
    <row r="61" spans="1:7" x14ac:dyDescent="0.3">
      <c r="A61" s="4"/>
      <c r="B61" s="3"/>
      <c r="C61" s="3"/>
      <c r="D61" s="4"/>
      <c r="E61" s="3"/>
      <c r="F61" s="3"/>
      <c r="G61" s="6"/>
    </row>
    <row r="62" spans="1:7" x14ac:dyDescent="0.3">
      <c r="A62" s="4"/>
      <c r="B62" s="3"/>
      <c r="C62" s="3"/>
      <c r="D62" s="4"/>
      <c r="E62" s="3"/>
      <c r="F62" s="3"/>
      <c r="G62" s="6"/>
    </row>
    <row r="63" spans="1:7" x14ac:dyDescent="0.3">
      <c r="A63" s="4"/>
      <c r="B63" s="3"/>
      <c r="C63" s="3"/>
      <c r="D63" s="4"/>
      <c r="E63" s="3"/>
      <c r="F63" s="3"/>
      <c r="G63" s="6"/>
    </row>
    <row r="64" spans="1:7" x14ac:dyDescent="0.3">
      <c r="A64" s="4"/>
      <c r="B64" s="3"/>
      <c r="C64" s="3"/>
      <c r="D64" s="4"/>
      <c r="E64" s="3"/>
      <c r="F64" s="3"/>
      <c r="G64" s="6"/>
    </row>
    <row r="65" spans="1:7" x14ac:dyDescent="0.3">
      <c r="A65" s="4"/>
      <c r="B65" s="3"/>
      <c r="C65" s="3"/>
      <c r="D65" s="4"/>
      <c r="E65" s="3"/>
      <c r="F65" s="3"/>
      <c r="G65" s="6"/>
    </row>
    <row r="66" spans="1:7" x14ac:dyDescent="0.3">
      <c r="A66" s="4"/>
      <c r="B66" s="3"/>
      <c r="C66" s="3"/>
      <c r="D66" s="4"/>
      <c r="E66" s="3"/>
      <c r="F66" s="3"/>
      <c r="G66" s="6"/>
    </row>
    <row r="67" spans="1:7" x14ac:dyDescent="0.3">
      <c r="A67" s="4"/>
      <c r="B67" s="3"/>
      <c r="C67" s="3"/>
      <c r="D67" s="4"/>
      <c r="E67" s="3"/>
      <c r="F67" s="3"/>
      <c r="G67" s="6"/>
    </row>
    <row r="68" spans="1:7" x14ac:dyDescent="0.3">
      <c r="A68" s="4"/>
      <c r="B68" s="3"/>
      <c r="C68" s="3"/>
      <c r="D68" s="4"/>
      <c r="E68" s="3"/>
      <c r="F68" s="3"/>
      <c r="G68" s="6"/>
    </row>
    <row r="69" spans="1:7" x14ac:dyDescent="0.3">
      <c r="A69" s="4"/>
      <c r="B69" s="3"/>
      <c r="C69" s="3"/>
      <c r="D69" s="4"/>
      <c r="E69" s="3"/>
      <c r="F69" s="3"/>
      <c r="G69" s="6"/>
    </row>
    <row r="70" spans="1:7" x14ac:dyDescent="0.3">
      <c r="A70" s="4"/>
      <c r="B70" s="3"/>
      <c r="C70" s="3"/>
      <c r="D70" s="4"/>
      <c r="E70" s="3"/>
      <c r="F70" s="3"/>
      <c r="G70" s="6"/>
    </row>
    <row r="71" spans="1:7" x14ac:dyDescent="0.3">
      <c r="A71" s="4"/>
      <c r="B71" s="3"/>
      <c r="C71" s="3"/>
      <c r="D71" s="4"/>
      <c r="E71" s="3"/>
      <c r="F71" s="3"/>
      <c r="G71" s="6"/>
    </row>
    <row r="72" spans="1:7" x14ac:dyDescent="0.3">
      <c r="A72" s="4"/>
      <c r="B72" s="3"/>
      <c r="C72" s="3"/>
      <c r="D72" s="4"/>
      <c r="E72" s="3"/>
      <c r="F72" s="3"/>
      <c r="G72" s="6"/>
    </row>
    <row r="73" spans="1:7" x14ac:dyDescent="0.3">
      <c r="A73" s="4"/>
      <c r="B73" s="3"/>
      <c r="C73" s="3"/>
      <c r="D73" s="4"/>
      <c r="E73" s="3"/>
      <c r="F73" s="3"/>
      <c r="G73" s="6"/>
    </row>
    <row r="74" spans="1:7" x14ac:dyDescent="0.3">
      <c r="A74" s="4"/>
      <c r="B74" s="3"/>
      <c r="C74" s="3"/>
      <c r="D74" s="4"/>
      <c r="E74" s="3"/>
      <c r="F74" s="3"/>
      <c r="G74" s="6"/>
    </row>
    <row r="75" spans="1:7" x14ac:dyDescent="0.3">
      <c r="A75" s="4"/>
      <c r="B75" s="3"/>
      <c r="C75" s="3"/>
      <c r="D75" s="4"/>
      <c r="E75" s="3"/>
      <c r="F75" s="3"/>
      <c r="G75" s="6"/>
    </row>
    <row r="76" spans="1:7" x14ac:dyDescent="0.3">
      <c r="A76" s="4"/>
      <c r="B76" s="3"/>
      <c r="C76" s="3"/>
      <c r="D76" s="4"/>
      <c r="E76" s="3"/>
      <c r="F76" s="3"/>
      <c r="G76" s="6"/>
    </row>
    <row r="77" spans="1:7" x14ac:dyDescent="0.3">
      <c r="A77" s="4"/>
      <c r="B77" s="3"/>
      <c r="C77" s="3"/>
      <c r="D77" s="4"/>
      <c r="E77" s="3"/>
      <c r="F77" s="3"/>
      <c r="G77" s="6"/>
    </row>
    <row r="78" spans="1:7" x14ac:dyDescent="0.3">
      <c r="A78" s="4"/>
      <c r="B78" s="3"/>
      <c r="C78" s="3"/>
      <c r="D78" s="4"/>
      <c r="E78" s="3"/>
      <c r="F78" s="3"/>
      <c r="G78" s="6"/>
    </row>
    <row r="79" spans="1:7" x14ac:dyDescent="0.3">
      <c r="A79" s="4"/>
      <c r="B79" s="3"/>
      <c r="C79" s="3"/>
      <c r="D79" s="4"/>
      <c r="E79" s="3"/>
      <c r="F79" s="3"/>
      <c r="G79" s="6"/>
    </row>
    <row r="80" spans="1:7" x14ac:dyDescent="0.3">
      <c r="A80" s="4"/>
      <c r="B80" s="3"/>
      <c r="C80" s="3"/>
      <c r="D80" s="4"/>
      <c r="E80" s="3"/>
      <c r="F80" s="3"/>
      <c r="G80" s="6"/>
    </row>
    <row r="81" spans="1:7" x14ac:dyDescent="0.3">
      <c r="A81" s="4"/>
      <c r="B81" s="3"/>
      <c r="C81" s="3"/>
      <c r="D81" s="4"/>
      <c r="E81" s="3"/>
      <c r="F81" s="3"/>
      <c r="G81" s="6"/>
    </row>
    <row r="82" spans="1:7" x14ac:dyDescent="0.3">
      <c r="A82" s="4"/>
      <c r="B82" s="3"/>
      <c r="C82" s="3"/>
      <c r="D82" s="4"/>
      <c r="E82" s="3"/>
      <c r="F82" s="3"/>
      <c r="G82" s="6"/>
    </row>
    <row r="83" spans="1:7" x14ac:dyDescent="0.3">
      <c r="A83" s="4"/>
      <c r="B83" s="3"/>
      <c r="C83" s="3"/>
      <c r="D83" s="4"/>
      <c r="E83" s="3"/>
      <c r="F83" s="3"/>
      <c r="G83" s="6"/>
    </row>
    <row r="84" spans="1:7" x14ac:dyDescent="0.3">
      <c r="A84" s="4"/>
      <c r="B84" s="3"/>
      <c r="C84" s="3"/>
      <c r="D84" s="4"/>
      <c r="E84" s="3"/>
      <c r="F84" s="3"/>
      <c r="G84" s="6"/>
    </row>
    <row r="85" spans="1:7" x14ac:dyDescent="0.3">
      <c r="A85" s="4"/>
      <c r="B85" s="3"/>
      <c r="C85" s="3"/>
      <c r="D85" s="4"/>
      <c r="E85" s="3"/>
      <c r="F85" s="3"/>
      <c r="G85" s="6"/>
    </row>
    <row r="86" spans="1:7" x14ac:dyDescent="0.3">
      <c r="A86" s="4"/>
      <c r="B86" s="3"/>
      <c r="C86" s="3"/>
      <c r="D86" s="4"/>
      <c r="E86" s="3"/>
      <c r="F86" s="3"/>
      <c r="G86" s="6"/>
    </row>
    <row r="87" spans="1:7" x14ac:dyDescent="0.3">
      <c r="A87" s="4"/>
      <c r="B87" s="3"/>
      <c r="C87" s="3"/>
      <c r="D87" s="4"/>
      <c r="E87" s="3"/>
      <c r="F87" s="3"/>
      <c r="G87" s="6"/>
    </row>
    <row r="88" spans="1:7" x14ac:dyDescent="0.3">
      <c r="A88" s="4"/>
      <c r="B88" s="3"/>
      <c r="C88" s="3"/>
      <c r="D88" s="4"/>
      <c r="E88" s="3"/>
      <c r="F88" s="3"/>
      <c r="G88" s="6"/>
    </row>
    <row r="89" spans="1:7" x14ac:dyDescent="0.3">
      <c r="A89" s="4"/>
      <c r="B89" s="3"/>
      <c r="C89" s="3"/>
      <c r="D89" s="4"/>
      <c r="E89" s="3"/>
      <c r="F89" s="3"/>
      <c r="G89" s="6"/>
    </row>
    <row r="90" spans="1:7" x14ac:dyDescent="0.3">
      <c r="A90" s="4"/>
      <c r="B90" s="3"/>
      <c r="C90" s="3"/>
      <c r="D90" s="4"/>
      <c r="E90" s="3"/>
      <c r="F90" s="3"/>
      <c r="G90" s="6"/>
    </row>
    <row r="91" spans="1:7" x14ac:dyDescent="0.3">
      <c r="A91" s="4"/>
      <c r="B91" s="3"/>
      <c r="C91" s="3"/>
      <c r="D91" s="4"/>
      <c r="E91" s="3"/>
      <c r="F91" s="3"/>
      <c r="G91" s="6"/>
    </row>
    <row r="92" spans="1:7" x14ac:dyDescent="0.3">
      <c r="A92" s="4"/>
      <c r="B92" s="3"/>
      <c r="C92" s="3"/>
      <c r="D92" s="4"/>
      <c r="E92" s="3"/>
      <c r="F92" s="3"/>
      <c r="G92" s="6"/>
    </row>
    <row r="93" spans="1:7" x14ac:dyDescent="0.3">
      <c r="A93" s="4"/>
      <c r="B93" s="3"/>
      <c r="C93" s="3"/>
      <c r="D93" s="4"/>
      <c r="E93" s="3"/>
      <c r="F93" s="3"/>
      <c r="G93" s="6"/>
    </row>
    <row r="94" spans="1:7" x14ac:dyDescent="0.3">
      <c r="A94" s="4"/>
      <c r="B94" s="3"/>
      <c r="C94" s="3"/>
      <c r="D94" s="4"/>
      <c r="E94" s="3"/>
      <c r="F94" s="3"/>
      <c r="G94" s="6"/>
    </row>
    <row r="95" spans="1:7" x14ac:dyDescent="0.3">
      <c r="A95" s="4"/>
      <c r="B95" s="3"/>
      <c r="C95" s="3"/>
      <c r="D95" s="4"/>
      <c r="E95" s="3"/>
      <c r="F95" s="3"/>
      <c r="G95" s="6"/>
    </row>
    <row r="96" spans="1:7" x14ac:dyDescent="0.3">
      <c r="A96" s="4"/>
      <c r="B96" s="3"/>
      <c r="C96" s="3"/>
      <c r="D96" s="4"/>
      <c r="E96" s="3"/>
      <c r="F96" s="3"/>
      <c r="G96" s="6"/>
    </row>
    <row r="97" spans="1:7" x14ac:dyDescent="0.3">
      <c r="A97" s="4"/>
      <c r="B97" s="3"/>
      <c r="C97" s="3"/>
      <c r="D97" s="4"/>
      <c r="E97" s="3"/>
      <c r="F97" s="3"/>
      <c r="G97" s="6"/>
    </row>
    <row r="98" spans="1:7" x14ac:dyDescent="0.3">
      <c r="A98" s="4"/>
      <c r="B98" s="3"/>
      <c r="C98" s="3"/>
      <c r="D98" s="4"/>
      <c r="E98" s="3"/>
      <c r="F98" s="3"/>
      <c r="G98" s="6"/>
    </row>
    <row r="99" spans="1:7" x14ac:dyDescent="0.3">
      <c r="A99" s="4"/>
      <c r="B99" s="3"/>
      <c r="C99" s="3"/>
      <c r="D99" s="4"/>
      <c r="E99" s="3"/>
      <c r="F99" s="3"/>
      <c r="G99" s="6"/>
    </row>
    <row r="100" spans="1:7" x14ac:dyDescent="0.3">
      <c r="A100" s="4"/>
      <c r="B100" s="3"/>
      <c r="C100" s="3"/>
      <c r="D100" s="4"/>
      <c r="E100" s="3"/>
      <c r="F100" s="3"/>
      <c r="G100" s="6"/>
    </row>
    <row r="101" spans="1:7" x14ac:dyDescent="0.3">
      <c r="A101" s="4"/>
      <c r="B101" s="3"/>
      <c r="C101" s="3"/>
      <c r="D101" s="4"/>
      <c r="E101" s="3"/>
      <c r="F101" s="3"/>
      <c r="G101" s="6"/>
    </row>
    <row r="102" spans="1:7" x14ac:dyDescent="0.3">
      <c r="A102" s="4"/>
      <c r="B102" s="3"/>
      <c r="C102" s="3"/>
      <c r="D102" s="4"/>
      <c r="E102" s="3"/>
      <c r="F102" s="3"/>
      <c r="G102" s="6"/>
    </row>
    <row r="103" spans="1:7" x14ac:dyDescent="0.3">
      <c r="A103" s="4"/>
      <c r="B103" s="3"/>
      <c r="C103" s="3"/>
      <c r="D103" s="4"/>
      <c r="E103" s="3"/>
      <c r="F103" s="3"/>
      <c r="G103" s="6"/>
    </row>
    <row r="104" spans="1:7" x14ac:dyDescent="0.3">
      <c r="A104" s="4"/>
      <c r="B104" s="3"/>
      <c r="C104" s="3"/>
      <c r="D104" s="4"/>
      <c r="E104" s="3"/>
      <c r="F104" s="3"/>
      <c r="G104" s="6"/>
    </row>
    <row r="105" spans="1:7" x14ac:dyDescent="0.3">
      <c r="A105" s="4"/>
      <c r="B105" s="3"/>
      <c r="C105" s="3"/>
      <c r="D105" s="4"/>
      <c r="E105" s="3"/>
      <c r="F105" s="3"/>
      <c r="G105" s="6"/>
    </row>
    <row r="106" spans="1:7" x14ac:dyDescent="0.3">
      <c r="A106" s="4"/>
      <c r="B106" s="3"/>
      <c r="C106" s="3"/>
      <c r="D106" s="4"/>
      <c r="E106" s="3"/>
      <c r="F106" s="3"/>
      <c r="G106" s="6"/>
    </row>
    <row r="107" spans="1:7" x14ac:dyDescent="0.3">
      <c r="A107" s="4"/>
      <c r="B107" s="3"/>
      <c r="C107" s="3"/>
      <c r="D107" s="4"/>
      <c r="E107" s="3"/>
      <c r="F107" s="3"/>
      <c r="G107" s="6"/>
    </row>
    <row r="108" spans="1:7" x14ac:dyDescent="0.3">
      <c r="A108" s="4"/>
      <c r="B108" s="3"/>
      <c r="C108" s="3"/>
      <c r="D108" s="4"/>
      <c r="E108" s="3"/>
      <c r="F108" s="3"/>
      <c r="G108" s="6"/>
    </row>
    <row r="109" spans="1:7" x14ac:dyDescent="0.3">
      <c r="A109" s="4"/>
      <c r="B109" s="3"/>
      <c r="C109" s="3"/>
      <c r="D109" s="4"/>
      <c r="E109" s="3"/>
      <c r="F109" s="3"/>
      <c r="G109" s="6"/>
    </row>
    <row r="110" spans="1:7" x14ac:dyDescent="0.3">
      <c r="A110" s="4"/>
      <c r="B110" s="3"/>
      <c r="C110" s="3"/>
      <c r="D110" s="4"/>
      <c r="E110" s="3"/>
      <c r="F110" s="3"/>
      <c r="G110" s="6"/>
    </row>
    <row r="111" spans="1:7" x14ac:dyDescent="0.3">
      <c r="A111" s="4"/>
      <c r="B111" s="3"/>
      <c r="C111" s="3"/>
      <c r="D111" s="4"/>
      <c r="E111" s="3"/>
      <c r="F111" s="3"/>
      <c r="G111" s="6"/>
    </row>
    <row r="112" spans="1:7" x14ac:dyDescent="0.3">
      <c r="A112" s="4"/>
      <c r="B112" s="3"/>
      <c r="C112" s="3"/>
      <c r="D112" s="4"/>
      <c r="E112" s="3"/>
      <c r="F112" s="3"/>
      <c r="G112" s="6"/>
    </row>
    <row r="113" spans="1:7" x14ac:dyDescent="0.3">
      <c r="A113" s="4"/>
      <c r="B113" s="3"/>
      <c r="C113" s="3"/>
      <c r="D113" s="4"/>
      <c r="E113" s="3"/>
      <c r="F113" s="3"/>
      <c r="G113" s="6"/>
    </row>
    <row r="114" spans="1:7" x14ac:dyDescent="0.3">
      <c r="A114" s="4"/>
      <c r="B114" s="3"/>
      <c r="C114" s="3"/>
      <c r="D114" s="4"/>
      <c r="E114" s="3"/>
      <c r="F114" s="3"/>
      <c r="G114" s="6"/>
    </row>
    <row r="115" spans="1:7" x14ac:dyDescent="0.3">
      <c r="A115" s="4"/>
      <c r="B115" s="3"/>
      <c r="C115" s="3"/>
      <c r="D115" s="4"/>
      <c r="E115" s="3"/>
      <c r="F115" s="3"/>
      <c r="G115" s="6"/>
    </row>
    <row r="116" spans="1:7" x14ac:dyDescent="0.3">
      <c r="A116" s="4"/>
      <c r="B116" s="3"/>
      <c r="C116" s="3"/>
      <c r="D116" s="4"/>
      <c r="E116" s="3"/>
      <c r="F116" s="3"/>
      <c r="G116" s="6"/>
    </row>
    <row r="117" spans="1:7" x14ac:dyDescent="0.3">
      <c r="A117" s="4"/>
      <c r="B117" s="3"/>
      <c r="C117" s="3"/>
      <c r="D117" s="4"/>
      <c r="E117" s="3"/>
      <c r="F117" s="3"/>
      <c r="G117" s="6"/>
    </row>
    <row r="118" spans="1:7" x14ac:dyDescent="0.3">
      <c r="A118" s="4"/>
      <c r="B118" s="3"/>
      <c r="C118" s="3"/>
      <c r="D118" s="4"/>
      <c r="E118" s="3"/>
      <c r="F118" s="3"/>
      <c r="G118" s="6"/>
    </row>
    <row r="119" spans="1:7" x14ac:dyDescent="0.3">
      <c r="A119" s="4"/>
      <c r="B119" s="3"/>
      <c r="C119" s="3"/>
      <c r="D119" s="4"/>
      <c r="E119" s="3"/>
      <c r="F119" s="3"/>
      <c r="G119" s="6"/>
    </row>
    <row r="120" spans="1:7" x14ac:dyDescent="0.3">
      <c r="A120" s="4"/>
      <c r="B120" s="3"/>
      <c r="C120" s="3"/>
      <c r="D120" s="4"/>
      <c r="E120" s="3"/>
      <c r="F120" s="3"/>
      <c r="G120" s="6"/>
    </row>
    <row r="121" spans="1:7" x14ac:dyDescent="0.3">
      <c r="A121" s="4"/>
      <c r="B121" s="3"/>
      <c r="C121" s="3"/>
      <c r="D121" s="4"/>
      <c r="E121" s="3"/>
      <c r="F121" s="3"/>
      <c r="G121" s="6"/>
    </row>
    <row r="122" spans="1:7" x14ac:dyDescent="0.3">
      <c r="A122" s="4"/>
      <c r="B122" s="3"/>
      <c r="C122" s="3"/>
      <c r="D122" s="4"/>
      <c r="E122" s="3"/>
      <c r="F122" s="3"/>
      <c r="G122" s="6"/>
    </row>
    <row r="123" spans="1:7" x14ac:dyDescent="0.3">
      <c r="A123" s="4"/>
      <c r="B123" s="3"/>
      <c r="C123" s="3"/>
      <c r="D123" s="4"/>
      <c r="E123" s="3"/>
      <c r="F123" s="3"/>
      <c r="G123" s="6"/>
    </row>
    <row r="124" spans="1:7" x14ac:dyDescent="0.3">
      <c r="A124" s="4"/>
      <c r="B124" s="3"/>
      <c r="C124" s="3"/>
      <c r="D124" s="4"/>
      <c r="E124" s="3"/>
      <c r="F124" s="3"/>
      <c r="G124" s="6"/>
    </row>
    <row r="125" spans="1:7" x14ac:dyDescent="0.3">
      <c r="A125" s="4"/>
      <c r="B125" s="3"/>
      <c r="C125" s="3"/>
      <c r="D125" s="4"/>
      <c r="E125" s="3"/>
      <c r="F125" s="3"/>
      <c r="G125" s="6"/>
    </row>
    <row r="126" spans="1:7" x14ac:dyDescent="0.3">
      <c r="A126" s="4"/>
      <c r="B126" s="3"/>
      <c r="C126" s="3"/>
      <c r="D126" s="4"/>
      <c r="E126" s="3"/>
      <c r="F126" s="3"/>
      <c r="G126" s="6"/>
    </row>
    <row r="127" spans="1:7" x14ac:dyDescent="0.3">
      <c r="A127" s="4"/>
      <c r="B127" s="3"/>
      <c r="C127" s="3"/>
      <c r="D127" s="4"/>
      <c r="E127" s="3"/>
      <c r="F127" s="3"/>
      <c r="G127" s="6"/>
    </row>
    <row r="128" spans="1:7" x14ac:dyDescent="0.3">
      <c r="A128" s="4"/>
      <c r="B128" s="3"/>
      <c r="C128" s="3"/>
      <c r="D128" s="4"/>
      <c r="E128" s="3"/>
      <c r="F128" s="3"/>
      <c r="G128" s="6"/>
    </row>
    <row r="129" spans="1:7" x14ac:dyDescent="0.3">
      <c r="A129" s="4"/>
      <c r="B129" s="3"/>
      <c r="C129" s="3"/>
      <c r="D129" s="4"/>
      <c r="E129" s="3"/>
      <c r="F129" s="3"/>
      <c r="G129" s="6"/>
    </row>
    <row r="130" spans="1:7" x14ac:dyDescent="0.3">
      <c r="A130" s="4"/>
      <c r="B130" s="3"/>
      <c r="C130" s="3"/>
      <c r="D130" s="4"/>
      <c r="E130" s="3"/>
      <c r="F130" s="3"/>
      <c r="G130" s="6"/>
    </row>
    <row r="131" spans="1:7" x14ac:dyDescent="0.3">
      <c r="A131" s="4"/>
      <c r="B131" s="3"/>
      <c r="C131" s="3"/>
      <c r="D131" s="4"/>
      <c r="E131" s="3"/>
      <c r="F131" s="3"/>
      <c r="G131" s="6"/>
    </row>
    <row r="132" spans="1:7" x14ac:dyDescent="0.3">
      <c r="A132" s="4"/>
      <c r="B132" s="3"/>
      <c r="C132" s="3"/>
      <c r="D132" s="4"/>
      <c r="E132" s="3"/>
      <c r="F132" s="3"/>
      <c r="G132" s="6"/>
    </row>
    <row r="133" spans="1:7" x14ac:dyDescent="0.3">
      <c r="A133" s="4"/>
      <c r="B133" s="3"/>
      <c r="C133" s="3"/>
      <c r="D133" s="4"/>
      <c r="E133" s="3"/>
      <c r="F133" s="3"/>
      <c r="G133" s="6"/>
    </row>
    <row r="134" spans="1:7" x14ac:dyDescent="0.3">
      <c r="A134" s="4"/>
      <c r="B134" s="3"/>
      <c r="C134" s="3"/>
      <c r="D134" s="4"/>
      <c r="E134" s="3"/>
      <c r="F134" s="3"/>
      <c r="G134" s="6"/>
    </row>
    <row r="135" spans="1:7" x14ac:dyDescent="0.3">
      <c r="A135" s="4"/>
      <c r="B135" s="3"/>
      <c r="C135" s="3"/>
      <c r="D135" s="4"/>
      <c r="E135" s="3"/>
      <c r="F135" s="3"/>
      <c r="G135" s="6"/>
    </row>
    <row r="136" spans="1:7" x14ac:dyDescent="0.3">
      <c r="A136" s="4"/>
      <c r="B136" s="3"/>
      <c r="C136" s="3"/>
      <c r="D136" s="4"/>
      <c r="E136" s="3"/>
      <c r="F136" s="3"/>
      <c r="G136" s="6"/>
    </row>
    <row r="137" spans="1:7" x14ac:dyDescent="0.3">
      <c r="A137" s="4"/>
      <c r="B137" s="3"/>
      <c r="C137" s="3"/>
      <c r="D137" s="4"/>
      <c r="E137" s="3"/>
      <c r="F137" s="3"/>
      <c r="G137" s="6"/>
    </row>
    <row r="138" spans="1:7" x14ac:dyDescent="0.3">
      <c r="A138" s="4"/>
      <c r="B138" s="3"/>
      <c r="C138" s="3"/>
      <c r="D138" s="4"/>
      <c r="E138" s="3"/>
      <c r="F138" s="3"/>
      <c r="G138" s="6"/>
    </row>
    <row r="139" spans="1:7" x14ac:dyDescent="0.3">
      <c r="A139" s="4"/>
      <c r="B139" s="3"/>
      <c r="C139" s="3"/>
      <c r="D139" s="4"/>
      <c r="E139" s="3"/>
      <c r="F139" s="3"/>
      <c r="G139" s="6"/>
    </row>
    <row r="140" spans="1:7" x14ac:dyDescent="0.3">
      <c r="A140" s="4"/>
      <c r="B140" s="3"/>
      <c r="C140" s="3"/>
      <c r="D140" s="4"/>
      <c r="E140" s="3"/>
      <c r="F140" s="3"/>
      <c r="G140" s="6"/>
    </row>
    <row r="141" spans="1:7" x14ac:dyDescent="0.3">
      <c r="A141" s="4"/>
      <c r="B141" s="3"/>
      <c r="C141" s="3"/>
      <c r="D141" s="4"/>
      <c r="E141" s="3"/>
      <c r="F141" s="3"/>
      <c r="G141" s="6"/>
    </row>
    <row r="142" spans="1:7" x14ac:dyDescent="0.3">
      <c r="A142" s="4"/>
      <c r="B142" s="3"/>
      <c r="C142" s="3"/>
      <c r="D142" s="4"/>
      <c r="E142" s="3"/>
      <c r="F142" s="3"/>
      <c r="G142" s="6"/>
    </row>
    <row r="143" spans="1:7" x14ac:dyDescent="0.3">
      <c r="A143" s="4"/>
      <c r="B143" s="3"/>
      <c r="C143" s="3"/>
      <c r="D143" s="4"/>
      <c r="E143" s="3"/>
      <c r="F143" s="3"/>
      <c r="G143" s="6"/>
    </row>
    <row r="144" spans="1:7" x14ac:dyDescent="0.3">
      <c r="A144" s="4"/>
      <c r="B144" s="3"/>
      <c r="C144" s="3"/>
      <c r="D144" s="4"/>
      <c r="E144" s="3"/>
      <c r="F144" s="3"/>
      <c r="G144" s="6"/>
    </row>
    <row r="145" spans="1:7" x14ac:dyDescent="0.3">
      <c r="A145" s="4"/>
      <c r="B145" s="3"/>
      <c r="C145" s="3"/>
      <c r="D145" s="4"/>
      <c r="E145" s="3"/>
      <c r="F145" s="3"/>
      <c r="G145" s="6"/>
    </row>
    <row r="146" spans="1:7" x14ac:dyDescent="0.3">
      <c r="A146" s="4"/>
      <c r="B146" s="3"/>
      <c r="C146" s="3"/>
      <c r="D146" s="4"/>
      <c r="E146" s="3"/>
      <c r="F146" s="3"/>
      <c r="G146" s="6"/>
    </row>
    <row r="147" spans="1:7" x14ac:dyDescent="0.3">
      <c r="A147" s="4"/>
      <c r="B147" s="3"/>
      <c r="C147" s="3"/>
      <c r="D147" s="4"/>
      <c r="E147" s="3"/>
      <c r="F147" s="3"/>
      <c r="G147" s="6"/>
    </row>
    <row r="148" spans="1:7" x14ac:dyDescent="0.3">
      <c r="A148" s="4"/>
      <c r="B148" s="3"/>
      <c r="C148" s="3"/>
      <c r="D148" s="4"/>
      <c r="E148" s="3"/>
      <c r="F148" s="3"/>
      <c r="G148" s="6"/>
    </row>
    <row r="149" spans="1:7" x14ac:dyDescent="0.3">
      <c r="A149" s="4"/>
      <c r="B149" s="3"/>
      <c r="C149" s="3"/>
      <c r="D149" s="4"/>
      <c r="E149" s="3"/>
      <c r="F149" s="3"/>
      <c r="G149" s="6"/>
    </row>
    <row r="150" spans="1:7" x14ac:dyDescent="0.3">
      <c r="A150" s="4"/>
      <c r="B150" s="3"/>
      <c r="C150" s="3"/>
      <c r="D150" s="4"/>
      <c r="E150" s="3"/>
      <c r="F150" s="3"/>
      <c r="G150" s="6"/>
    </row>
    <row r="151" spans="1:7" x14ac:dyDescent="0.3">
      <c r="A151" s="4"/>
      <c r="B151" s="3"/>
      <c r="C151" s="3"/>
      <c r="D151" s="4"/>
      <c r="E151" s="3"/>
      <c r="F151" s="3"/>
      <c r="G151" s="6"/>
    </row>
    <row r="152" spans="1:7" x14ac:dyDescent="0.3">
      <c r="A152" s="4"/>
      <c r="B152" s="3"/>
      <c r="C152" s="3"/>
      <c r="D152" s="4"/>
      <c r="E152" s="3"/>
      <c r="F152" s="3"/>
      <c r="G152" s="6"/>
    </row>
    <row r="153" spans="1:7" x14ac:dyDescent="0.3">
      <c r="A153" s="4"/>
      <c r="B153" s="3"/>
      <c r="C153" s="3"/>
      <c r="D153" s="4"/>
      <c r="E153" s="3"/>
      <c r="F153" s="3"/>
      <c r="G153" s="6"/>
    </row>
    <row r="154" spans="1:7" x14ac:dyDescent="0.3">
      <c r="A154" s="4"/>
      <c r="B154" s="3"/>
      <c r="C154" s="3"/>
      <c r="D154" s="4"/>
      <c r="E154" s="3"/>
      <c r="F154" s="3"/>
      <c r="G154" s="6"/>
    </row>
    <row r="155" spans="1:7" x14ac:dyDescent="0.3">
      <c r="A155" s="4"/>
      <c r="B155" s="3"/>
      <c r="C155" s="3"/>
      <c r="D155" s="4"/>
      <c r="E155" s="3"/>
      <c r="F155" s="3"/>
      <c r="G155" s="6"/>
    </row>
    <row r="156" spans="1:7" x14ac:dyDescent="0.3">
      <c r="A156" s="4"/>
      <c r="B156" s="3"/>
      <c r="C156" s="3"/>
      <c r="D156" s="4"/>
      <c r="E156" s="3"/>
      <c r="F156" s="3"/>
      <c r="G156" s="6"/>
    </row>
    <row r="157" spans="1:7" x14ac:dyDescent="0.3">
      <c r="A157" s="4"/>
      <c r="B157" s="3"/>
      <c r="C157" s="3"/>
      <c r="D157" s="4"/>
      <c r="E157" s="3"/>
      <c r="F157" s="3"/>
      <c r="G157" s="6"/>
    </row>
    <row r="158" spans="1:7" x14ac:dyDescent="0.3">
      <c r="A158" s="4"/>
      <c r="B158" s="3"/>
      <c r="C158" s="3"/>
      <c r="D158" s="4"/>
      <c r="E158" s="3"/>
      <c r="F158" s="3"/>
      <c r="G158" s="6"/>
    </row>
    <row r="159" spans="1:7" x14ac:dyDescent="0.3">
      <c r="A159" s="4"/>
      <c r="B159" s="3"/>
      <c r="C159" s="3"/>
      <c r="D159" s="4"/>
      <c r="E159" s="3"/>
      <c r="F159" s="3"/>
      <c r="G159" s="6"/>
    </row>
    <row r="160" spans="1:7" x14ac:dyDescent="0.3">
      <c r="A160" s="4"/>
      <c r="B160" s="3"/>
      <c r="C160" s="3"/>
      <c r="D160" s="4"/>
      <c r="E160" s="3"/>
      <c r="F160" s="3"/>
      <c r="G160" s="6"/>
    </row>
    <row r="161" spans="1:7" x14ac:dyDescent="0.3">
      <c r="A161" s="4"/>
      <c r="B161" s="3"/>
      <c r="C161" s="3"/>
      <c r="D161" s="4"/>
      <c r="E161" s="3"/>
      <c r="F161" s="3"/>
      <c r="G161" s="6"/>
    </row>
    <row r="162" spans="1:7" x14ac:dyDescent="0.3">
      <c r="A162" s="4"/>
      <c r="B162" s="3"/>
      <c r="C162" s="3"/>
      <c r="D162" s="4"/>
      <c r="E162" s="3"/>
      <c r="F162" s="3"/>
      <c r="G162" s="6"/>
    </row>
    <row r="163" spans="1:7" x14ac:dyDescent="0.3">
      <c r="A163" s="4"/>
      <c r="B163" s="3"/>
      <c r="C163" s="3"/>
      <c r="D163" s="4"/>
      <c r="E163" s="3"/>
      <c r="F163" s="3"/>
      <c r="G163" s="6"/>
    </row>
    <row r="164" spans="1:7" x14ac:dyDescent="0.3">
      <c r="A164" s="4"/>
      <c r="B164" s="3"/>
      <c r="C164" s="3"/>
      <c r="D164" s="4"/>
      <c r="E164" s="3"/>
      <c r="F164" s="3"/>
      <c r="G164" s="6"/>
    </row>
    <row r="165" spans="1:7" x14ac:dyDescent="0.3">
      <c r="A165" s="4"/>
      <c r="B165" s="3"/>
      <c r="C165" s="3"/>
      <c r="D165" s="4"/>
      <c r="E165" s="3"/>
      <c r="F165" s="3"/>
      <c r="G165" s="6"/>
    </row>
    <row r="166" spans="1:7" x14ac:dyDescent="0.3">
      <c r="A166" s="4"/>
      <c r="B166" s="3"/>
      <c r="C166" s="3"/>
      <c r="D166" s="4"/>
      <c r="E166" s="3"/>
      <c r="F166" s="3"/>
      <c r="G166" s="6"/>
    </row>
    <row r="167" spans="1:7" x14ac:dyDescent="0.3">
      <c r="A167" s="4"/>
      <c r="B167" s="3"/>
      <c r="C167" s="3"/>
      <c r="D167" s="4"/>
      <c r="E167" s="3"/>
      <c r="F167" s="3"/>
      <c r="G167" s="6"/>
    </row>
    <row r="168" spans="1:7" x14ac:dyDescent="0.3">
      <c r="A168" s="4"/>
      <c r="B168" s="3"/>
      <c r="C168" s="3"/>
      <c r="D168" s="4"/>
      <c r="E168" s="3"/>
      <c r="F168" s="3"/>
      <c r="G168" s="6"/>
    </row>
    <row r="169" spans="1:7" x14ac:dyDescent="0.3">
      <c r="A169" s="4"/>
      <c r="B169" s="3"/>
      <c r="C169" s="3"/>
      <c r="D169" s="4"/>
      <c r="E169" s="3"/>
      <c r="F169" s="3"/>
      <c r="G169" s="6"/>
    </row>
    <row r="170" spans="1:7" x14ac:dyDescent="0.3">
      <c r="A170" s="4"/>
      <c r="B170" s="3"/>
      <c r="C170" s="3"/>
      <c r="D170" s="4"/>
      <c r="E170" s="3"/>
      <c r="F170" s="3"/>
      <c r="G170" s="6"/>
    </row>
    <row r="171" spans="1:7" x14ac:dyDescent="0.3">
      <c r="A171" s="4"/>
      <c r="B171" s="3"/>
      <c r="C171" s="3"/>
      <c r="D171" s="4"/>
      <c r="E171" s="3"/>
      <c r="F171" s="3"/>
      <c r="G171" s="6"/>
    </row>
    <row r="172" spans="1:7" x14ac:dyDescent="0.3">
      <c r="A172" s="4"/>
      <c r="B172" s="3"/>
      <c r="C172" s="3"/>
      <c r="D172" s="4"/>
      <c r="E172" s="3"/>
      <c r="F172" s="3"/>
      <c r="G172" s="6"/>
    </row>
    <row r="173" spans="1:7" x14ac:dyDescent="0.3">
      <c r="A173" s="4"/>
      <c r="B173" s="3"/>
      <c r="C173" s="3"/>
      <c r="D173" s="4"/>
      <c r="E173" s="3"/>
      <c r="F173" s="3"/>
      <c r="G173" s="6"/>
    </row>
    <row r="174" spans="1:7" x14ac:dyDescent="0.3">
      <c r="A174" s="4"/>
      <c r="B174" s="3"/>
      <c r="C174" s="3"/>
      <c r="D174" s="4"/>
      <c r="E174" s="3"/>
      <c r="F174" s="3"/>
      <c r="G174" s="6"/>
    </row>
    <row r="175" spans="1:7" x14ac:dyDescent="0.3">
      <c r="A175" s="4"/>
      <c r="B175" s="3"/>
      <c r="C175" s="3"/>
      <c r="D175" s="4"/>
      <c r="E175" s="3"/>
      <c r="F175" s="3"/>
      <c r="G175" s="6"/>
    </row>
    <row r="176" spans="1:7" x14ac:dyDescent="0.3">
      <c r="A176" s="4"/>
      <c r="B176" s="3"/>
      <c r="C176" s="3"/>
      <c r="D176" s="4"/>
      <c r="E176" s="3"/>
      <c r="F176" s="3"/>
      <c r="G176" s="6"/>
    </row>
    <row r="177" spans="1:7" x14ac:dyDescent="0.3">
      <c r="A177" s="4"/>
      <c r="B177" s="3"/>
      <c r="C177" s="3"/>
      <c r="D177" s="4"/>
      <c r="E177" s="3"/>
      <c r="F177" s="3"/>
      <c r="G177" s="6"/>
    </row>
    <row r="178" spans="1:7" x14ac:dyDescent="0.3">
      <c r="A178" s="4"/>
      <c r="B178" s="3"/>
      <c r="C178" s="3"/>
      <c r="D178" s="4"/>
      <c r="E178" s="3"/>
      <c r="F178" s="3"/>
      <c r="G178" s="6"/>
    </row>
    <row r="179" spans="1:7" x14ac:dyDescent="0.3">
      <c r="A179" s="4"/>
      <c r="B179" s="3"/>
      <c r="C179" s="3"/>
      <c r="D179" s="4"/>
      <c r="E179" s="3"/>
      <c r="F179" s="3"/>
      <c r="G179" s="6"/>
    </row>
    <row r="180" spans="1:7" x14ac:dyDescent="0.3">
      <c r="A180" s="4"/>
      <c r="B180" s="3"/>
      <c r="C180" s="3"/>
      <c r="D180" s="4"/>
      <c r="E180" s="3"/>
      <c r="F180" s="3"/>
      <c r="G180" s="6"/>
    </row>
    <row r="181" spans="1:7" x14ac:dyDescent="0.3">
      <c r="A181" s="4"/>
      <c r="B181" s="3"/>
      <c r="C181" s="3"/>
      <c r="D181" s="4"/>
      <c r="E181" s="3"/>
      <c r="F181" s="3"/>
      <c r="G181" s="6"/>
    </row>
    <row r="182" spans="1:7" x14ac:dyDescent="0.3">
      <c r="A182" s="4"/>
      <c r="B182" s="3"/>
      <c r="C182" s="3"/>
      <c r="D182" s="4"/>
      <c r="E182" s="3"/>
      <c r="F182" s="3"/>
      <c r="G182" s="6"/>
    </row>
    <row r="183" spans="1:7" x14ac:dyDescent="0.3">
      <c r="A183" s="4"/>
      <c r="B183" s="3"/>
      <c r="C183" s="3"/>
      <c r="D183" s="4"/>
      <c r="E183" s="3"/>
      <c r="F183" s="3"/>
      <c r="G183" s="6"/>
    </row>
    <row r="184" spans="1:7" x14ac:dyDescent="0.3">
      <c r="A184" s="4"/>
      <c r="B184" s="3"/>
      <c r="C184" s="3"/>
      <c r="D184" s="4"/>
      <c r="E184" s="3"/>
      <c r="F184" s="3"/>
      <c r="G184" s="6"/>
    </row>
    <row r="185" spans="1:7" x14ac:dyDescent="0.3">
      <c r="A185" s="4"/>
      <c r="B185" s="3"/>
      <c r="C185" s="3"/>
      <c r="D185" s="4"/>
      <c r="E185" s="3"/>
      <c r="F185" s="3"/>
      <c r="G185" s="6"/>
    </row>
    <row r="186" spans="1:7" x14ac:dyDescent="0.3">
      <c r="A186" s="4"/>
      <c r="B186" s="3"/>
      <c r="C186" s="3"/>
      <c r="D186" s="4"/>
      <c r="E186" s="3"/>
      <c r="F186" s="3"/>
      <c r="G186" s="6"/>
    </row>
    <row r="187" spans="1:7" x14ac:dyDescent="0.3">
      <c r="A187" s="4"/>
      <c r="B187" s="3"/>
      <c r="C187" s="3"/>
      <c r="D187" s="4"/>
      <c r="E187" s="3"/>
      <c r="F187" s="3"/>
      <c r="G187" s="6"/>
    </row>
    <row r="188" spans="1:7" x14ac:dyDescent="0.3">
      <c r="A188" s="4"/>
      <c r="B188" s="3"/>
      <c r="C188" s="3"/>
      <c r="D188" s="4"/>
      <c r="E188" s="3"/>
      <c r="F188" s="3"/>
      <c r="G188" s="6"/>
    </row>
    <row r="189" spans="1:7" x14ac:dyDescent="0.3">
      <c r="A189" s="4"/>
      <c r="B189" s="3"/>
      <c r="C189" s="3"/>
      <c r="D189" s="4"/>
      <c r="E189" s="3"/>
      <c r="F189" s="3"/>
      <c r="G189" s="6"/>
    </row>
    <row r="190" spans="1:7" x14ac:dyDescent="0.3">
      <c r="A190" s="4"/>
      <c r="B190" s="3"/>
      <c r="C190" s="3"/>
      <c r="D190" s="4"/>
      <c r="E190" s="3"/>
      <c r="F190" s="3"/>
      <c r="G190" s="6"/>
    </row>
    <row r="191" spans="1:7" x14ac:dyDescent="0.3">
      <c r="A191" s="4"/>
      <c r="B191" s="3"/>
      <c r="C191" s="3"/>
      <c r="D191" s="4"/>
      <c r="E191" s="3"/>
      <c r="F191" s="3"/>
      <c r="G191" s="6"/>
    </row>
    <row r="192" spans="1:7" x14ac:dyDescent="0.3">
      <c r="A192" s="4"/>
      <c r="B192" s="3"/>
      <c r="C192" s="3"/>
      <c r="D192" s="4"/>
      <c r="E192" s="3"/>
      <c r="F192" s="3"/>
      <c r="G192" s="6"/>
    </row>
    <row r="193" spans="1:7" x14ac:dyDescent="0.3">
      <c r="A193" s="4"/>
      <c r="B193" s="3"/>
      <c r="C193" s="3"/>
      <c r="D193" s="4"/>
      <c r="E193" s="3"/>
      <c r="F193" s="3"/>
      <c r="G193" s="6"/>
    </row>
    <row r="194" spans="1:7" x14ac:dyDescent="0.3">
      <c r="A194" s="4"/>
      <c r="B194" s="3"/>
      <c r="C194" s="3"/>
      <c r="D194" s="4"/>
      <c r="E194" s="3"/>
      <c r="F194" s="3"/>
      <c r="G194" s="6"/>
    </row>
    <row r="195" spans="1:7" x14ac:dyDescent="0.3">
      <c r="A195" s="4"/>
      <c r="B195" s="3"/>
      <c r="C195" s="3"/>
      <c r="D195" s="4"/>
      <c r="E195" s="3"/>
      <c r="F195" s="3"/>
      <c r="G195" s="6"/>
    </row>
    <row r="196" spans="1:7" x14ac:dyDescent="0.3">
      <c r="A196" s="4"/>
      <c r="B196" s="3"/>
      <c r="C196" s="3"/>
      <c r="D196" s="4"/>
      <c r="E196" s="3"/>
      <c r="F196" s="3"/>
      <c r="G196" s="6"/>
    </row>
    <row r="197" spans="1:7" x14ac:dyDescent="0.3">
      <c r="A197" s="4"/>
      <c r="B197" s="3"/>
      <c r="C197" s="3"/>
      <c r="D197" s="4"/>
      <c r="E197" s="3"/>
      <c r="F197" s="3"/>
      <c r="G197" s="6"/>
    </row>
    <row r="198" spans="1:7" x14ac:dyDescent="0.3">
      <c r="A198" s="4"/>
      <c r="B198" s="3"/>
      <c r="C198" s="3"/>
      <c r="D198" s="4"/>
      <c r="E198" s="3"/>
      <c r="F198" s="3"/>
      <c r="G198" s="6"/>
    </row>
    <row r="199" spans="1:7" x14ac:dyDescent="0.3">
      <c r="A199" s="4"/>
      <c r="B199" s="3"/>
      <c r="C199" s="3"/>
      <c r="D199" s="4"/>
      <c r="E199" s="3"/>
      <c r="F199" s="3"/>
      <c r="G199" s="6"/>
    </row>
    <row r="200" spans="1:7" x14ac:dyDescent="0.3">
      <c r="A200" s="4"/>
      <c r="B200" s="3"/>
      <c r="C200" s="3"/>
      <c r="D200" s="4"/>
      <c r="E200" s="3"/>
      <c r="F200" s="3"/>
      <c r="G200" s="6"/>
    </row>
    <row r="201" spans="1:7" x14ac:dyDescent="0.3">
      <c r="A201" s="4"/>
      <c r="B201" s="3"/>
      <c r="C201" s="3"/>
      <c r="D201" s="4"/>
      <c r="E201" s="3"/>
      <c r="F201" s="3"/>
      <c r="G201" s="6"/>
    </row>
    <row r="202" spans="1:7" x14ac:dyDescent="0.3">
      <c r="A202" s="4"/>
      <c r="B202" s="3"/>
      <c r="C202" s="3"/>
      <c r="D202" s="4"/>
      <c r="E202" s="3"/>
      <c r="F202" s="3"/>
      <c r="G202" s="6"/>
    </row>
    <row r="203" spans="1:7" x14ac:dyDescent="0.3">
      <c r="A203" s="4"/>
      <c r="B203" s="3"/>
      <c r="C203" s="3"/>
      <c r="D203" s="4"/>
      <c r="E203" s="3"/>
      <c r="F203" s="3"/>
      <c r="G203" s="6"/>
    </row>
    <row r="204" spans="1:7" x14ac:dyDescent="0.3">
      <c r="A204" s="4"/>
      <c r="B204" s="3"/>
      <c r="C204" s="3"/>
      <c r="D204" s="4"/>
      <c r="E204" s="3"/>
      <c r="F204" s="3"/>
      <c r="G204" s="6"/>
    </row>
    <row r="205" spans="1:7" x14ac:dyDescent="0.3">
      <c r="A205" s="4"/>
      <c r="B205" s="3"/>
      <c r="C205" s="3"/>
      <c r="D205" s="4"/>
      <c r="E205" s="3"/>
      <c r="F205" s="3"/>
      <c r="G205" s="6"/>
    </row>
    <row r="206" spans="1:7" x14ac:dyDescent="0.3">
      <c r="A206" s="4"/>
      <c r="B206" s="3"/>
      <c r="C206" s="3"/>
      <c r="D206" s="4"/>
      <c r="E206" s="3"/>
      <c r="F206" s="3"/>
      <c r="G206" s="6"/>
    </row>
    <row r="207" spans="1:7" x14ac:dyDescent="0.3">
      <c r="A207" s="4"/>
      <c r="B207" s="3"/>
      <c r="C207" s="3"/>
      <c r="D207" s="4"/>
      <c r="E207" s="3"/>
      <c r="F207" s="3"/>
      <c r="G207" s="6"/>
    </row>
    <row r="208" spans="1:7" x14ac:dyDescent="0.3">
      <c r="A208" s="4"/>
      <c r="B208" s="3"/>
      <c r="C208" s="3"/>
      <c r="D208" s="4"/>
      <c r="E208" s="3"/>
      <c r="F208" s="3"/>
      <c r="G208" s="6"/>
    </row>
    <row r="209" spans="1:7" x14ac:dyDescent="0.3">
      <c r="A209" s="4"/>
      <c r="B209" s="3"/>
      <c r="C209" s="3"/>
      <c r="D209" s="4"/>
      <c r="E209" s="3"/>
      <c r="F209" s="3"/>
      <c r="G209" s="6"/>
    </row>
    <row r="210" spans="1:7" x14ac:dyDescent="0.3">
      <c r="A210" s="4"/>
      <c r="B210" s="3"/>
      <c r="C210" s="3"/>
      <c r="D210" s="4"/>
      <c r="E210" s="3"/>
      <c r="F210" s="3"/>
      <c r="G210" s="6"/>
    </row>
    <row r="211" spans="1:7" x14ac:dyDescent="0.3">
      <c r="A211" s="4"/>
      <c r="B211" s="3"/>
      <c r="C211" s="3"/>
      <c r="D211" s="4"/>
      <c r="E211" s="3"/>
      <c r="F211" s="3"/>
      <c r="G211" s="6"/>
    </row>
    <row r="212" spans="1:7" x14ac:dyDescent="0.3">
      <c r="A212" s="4"/>
      <c r="B212" s="3"/>
      <c r="C212" s="3"/>
      <c r="D212" s="4"/>
      <c r="E212" s="3"/>
      <c r="F212" s="3"/>
      <c r="G212" s="6"/>
    </row>
    <row r="213" spans="1:7" x14ac:dyDescent="0.3">
      <c r="A213" s="4"/>
      <c r="B213" s="3"/>
      <c r="C213" s="3"/>
      <c r="D213" s="4"/>
      <c r="E213" s="3"/>
      <c r="F213" s="3"/>
      <c r="G213" s="6"/>
    </row>
    <row r="214" spans="1:7" x14ac:dyDescent="0.3">
      <c r="A214" s="4"/>
      <c r="B214" s="3"/>
      <c r="C214" s="3"/>
      <c r="D214" s="4"/>
      <c r="E214" s="3"/>
      <c r="F214" s="3"/>
      <c r="G214" s="6"/>
    </row>
    <row r="215" spans="1:7" x14ac:dyDescent="0.3">
      <c r="A215" s="4"/>
      <c r="B215" s="3"/>
      <c r="C215" s="3"/>
      <c r="D215" s="4"/>
      <c r="E215" s="3"/>
      <c r="F215" s="3"/>
      <c r="G215" s="6"/>
    </row>
    <row r="216" spans="1:7" x14ac:dyDescent="0.3">
      <c r="A216" s="4"/>
      <c r="B216" s="3"/>
      <c r="C216" s="3"/>
      <c r="D216" s="4"/>
      <c r="E216" s="3"/>
      <c r="F216" s="3"/>
      <c r="G216" s="6"/>
    </row>
    <row r="217" spans="1:7" x14ac:dyDescent="0.3">
      <c r="A217" s="4"/>
      <c r="B217" s="3"/>
      <c r="C217" s="3"/>
      <c r="D217" s="4"/>
      <c r="E217" s="3"/>
      <c r="F217" s="3"/>
      <c r="G217" s="6"/>
    </row>
    <row r="218" spans="1:7" x14ac:dyDescent="0.3">
      <c r="A218" s="4"/>
      <c r="B218" s="3"/>
      <c r="C218" s="3"/>
      <c r="D218" s="4"/>
      <c r="E218" s="3"/>
      <c r="F218" s="3"/>
      <c r="G218" s="6"/>
    </row>
    <row r="219" spans="1:7" x14ac:dyDescent="0.3">
      <c r="A219" s="4"/>
      <c r="B219" s="3"/>
      <c r="C219" s="3"/>
      <c r="D219" s="4"/>
      <c r="E219" s="3"/>
      <c r="F219" s="3"/>
      <c r="G219" s="6"/>
    </row>
    <row r="220" spans="1:7" x14ac:dyDescent="0.3">
      <c r="A220" s="4"/>
      <c r="B220" s="3"/>
      <c r="C220" s="3"/>
      <c r="D220" s="4"/>
      <c r="E220" s="3"/>
      <c r="F220" s="3"/>
      <c r="G220" s="6"/>
    </row>
    <row r="221" spans="1:7" x14ac:dyDescent="0.3">
      <c r="A221" s="4"/>
      <c r="B221" s="3"/>
      <c r="C221" s="3"/>
      <c r="D221" s="4"/>
      <c r="E221" s="3"/>
      <c r="F221" s="3"/>
      <c r="G221" s="6"/>
    </row>
    <row r="222" spans="1:7" x14ac:dyDescent="0.3">
      <c r="A222" s="4"/>
      <c r="B222" s="3"/>
      <c r="C222" s="3"/>
      <c r="D222" s="4"/>
      <c r="E222" s="3"/>
      <c r="F222" s="3"/>
      <c r="G222" s="6"/>
    </row>
    <row r="223" spans="1:7" x14ac:dyDescent="0.3">
      <c r="A223" s="4"/>
      <c r="B223" s="3"/>
      <c r="C223" s="3"/>
      <c r="D223" s="4"/>
      <c r="E223" s="3"/>
      <c r="F223" s="3"/>
      <c r="G223" s="6"/>
    </row>
    <row r="224" spans="1:7" x14ac:dyDescent="0.3">
      <c r="A224" s="4"/>
      <c r="B224" s="3"/>
      <c r="C224" s="3"/>
      <c r="D224" s="4"/>
      <c r="E224" s="3"/>
      <c r="F224" s="3"/>
      <c r="G224" s="6"/>
    </row>
    <row r="225" spans="1:7" x14ac:dyDescent="0.3">
      <c r="A225" s="4"/>
      <c r="B225" s="3"/>
      <c r="C225" s="3"/>
      <c r="D225" s="4"/>
      <c r="E225" s="3"/>
      <c r="F225" s="3"/>
      <c r="G225" s="6"/>
    </row>
    <row r="226" spans="1:7" x14ac:dyDescent="0.3">
      <c r="A226" s="4"/>
      <c r="B226" s="3"/>
      <c r="C226" s="3"/>
      <c r="D226" s="4"/>
      <c r="E226" s="3"/>
      <c r="F226" s="3"/>
      <c r="G226" s="6"/>
    </row>
    <row r="227" spans="1:7" x14ac:dyDescent="0.3">
      <c r="A227" s="4"/>
      <c r="B227" s="3"/>
      <c r="C227" s="3"/>
      <c r="D227" s="4"/>
      <c r="E227" s="3"/>
      <c r="F227" s="3"/>
      <c r="G227" s="6"/>
    </row>
    <row r="228" spans="1:7" x14ac:dyDescent="0.3">
      <c r="A228" s="4"/>
      <c r="B228" s="3"/>
      <c r="C228" s="3"/>
      <c r="D228" s="4"/>
      <c r="E228" s="3"/>
      <c r="F228" s="3"/>
      <c r="G228" s="6"/>
    </row>
    <row r="229" spans="1:7" x14ac:dyDescent="0.3">
      <c r="A229" s="4"/>
      <c r="B229" s="3"/>
      <c r="C229" s="3"/>
      <c r="D229" s="4"/>
      <c r="E229" s="3"/>
      <c r="F229" s="3"/>
      <c r="G229" s="6"/>
    </row>
    <row r="230" spans="1:7" x14ac:dyDescent="0.3">
      <c r="A230" s="4"/>
      <c r="B230" s="3"/>
      <c r="C230" s="3"/>
      <c r="D230" s="4"/>
      <c r="E230" s="3"/>
      <c r="F230" s="3"/>
      <c r="G230" s="6"/>
    </row>
    <row r="231" spans="1:7" x14ac:dyDescent="0.3">
      <c r="A231" s="4"/>
      <c r="B231" s="3"/>
      <c r="C231" s="3"/>
      <c r="D231" s="4"/>
      <c r="E231" s="3"/>
      <c r="F231" s="3"/>
      <c r="G231" s="6"/>
    </row>
    <row r="232" spans="1:7" x14ac:dyDescent="0.3">
      <c r="A232" s="4"/>
      <c r="B232" s="3"/>
      <c r="C232" s="3"/>
      <c r="D232" s="4"/>
      <c r="E232" s="3"/>
      <c r="F232" s="3"/>
      <c r="G232" s="6"/>
    </row>
    <row r="233" spans="1:7" x14ac:dyDescent="0.3">
      <c r="A233" s="4"/>
      <c r="B233" s="3"/>
      <c r="C233" s="3"/>
      <c r="D233" s="4"/>
      <c r="E233" s="3"/>
      <c r="F233" s="3"/>
      <c r="G233" s="6"/>
    </row>
    <row r="234" spans="1:7" x14ac:dyDescent="0.3">
      <c r="A234" s="4"/>
      <c r="B234" s="3"/>
      <c r="C234" s="3"/>
      <c r="D234" s="4"/>
      <c r="E234" s="3"/>
      <c r="F234" s="3"/>
      <c r="G234" s="6"/>
    </row>
    <row r="235" spans="1:7" x14ac:dyDescent="0.3">
      <c r="A235" s="4"/>
      <c r="B235" s="3"/>
      <c r="C235" s="3"/>
      <c r="D235" s="4"/>
      <c r="E235" s="3"/>
      <c r="F235" s="3"/>
      <c r="G235" s="6"/>
    </row>
    <row r="236" spans="1:7" x14ac:dyDescent="0.3">
      <c r="A236" s="4"/>
      <c r="B236" s="3"/>
      <c r="C236" s="3"/>
      <c r="D236" s="4"/>
      <c r="E236" s="3"/>
      <c r="F236" s="3"/>
      <c r="G236" s="6"/>
    </row>
    <row r="237" spans="1:7" x14ac:dyDescent="0.3">
      <c r="A237" s="4"/>
      <c r="B237" s="3"/>
      <c r="C237" s="3"/>
      <c r="D237" s="4"/>
      <c r="E237" s="3"/>
      <c r="F237" s="3"/>
      <c r="G237" s="6"/>
    </row>
    <row r="238" spans="1:7" x14ac:dyDescent="0.3">
      <c r="A238" s="4"/>
      <c r="B238" s="3"/>
      <c r="C238" s="3"/>
      <c r="D238" s="4"/>
      <c r="E238" s="3"/>
      <c r="F238" s="3"/>
      <c r="G238" s="6"/>
    </row>
    <row r="239" spans="1:7" x14ac:dyDescent="0.3">
      <c r="A239" s="4"/>
      <c r="B239" s="3"/>
      <c r="C239" s="3"/>
      <c r="D239" s="4"/>
      <c r="E239" s="3"/>
      <c r="F239" s="3"/>
      <c r="G239" s="6"/>
    </row>
    <row r="240" spans="1:7" x14ac:dyDescent="0.3">
      <c r="A240" s="4"/>
      <c r="B240" s="3"/>
      <c r="C240" s="3"/>
      <c r="D240" s="4"/>
      <c r="E240" s="3"/>
      <c r="F240" s="3"/>
      <c r="G240" s="6"/>
    </row>
    <row r="241" spans="1:7" x14ac:dyDescent="0.3">
      <c r="A241" s="4"/>
      <c r="B241" s="3"/>
      <c r="C241" s="3"/>
      <c r="D241" s="4"/>
      <c r="E241" s="3"/>
      <c r="F241" s="3"/>
      <c r="G241" s="6"/>
    </row>
    <row r="242" spans="1:7" x14ac:dyDescent="0.3">
      <c r="A242" s="4"/>
      <c r="B242" s="3"/>
      <c r="C242" s="3"/>
      <c r="D242" s="4"/>
      <c r="E242" s="3"/>
      <c r="F242" s="3"/>
      <c r="G242" s="6"/>
    </row>
    <row r="243" spans="1:7" x14ac:dyDescent="0.3">
      <c r="A243" s="4"/>
      <c r="B243" s="3"/>
      <c r="C243" s="3"/>
      <c r="D243" s="4"/>
      <c r="E243" s="3"/>
      <c r="F243" s="3"/>
      <c r="G243" s="6"/>
    </row>
    <row r="244" spans="1:7" x14ac:dyDescent="0.3">
      <c r="A244" s="4"/>
      <c r="B244" s="3"/>
      <c r="C244" s="3"/>
      <c r="D244" s="4"/>
      <c r="E244" s="3"/>
      <c r="F244" s="3"/>
      <c r="G244" s="6"/>
    </row>
    <row r="245" spans="1:7" x14ac:dyDescent="0.3">
      <c r="A245" s="4"/>
      <c r="B245" s="3"/>
      <c r="C245" s="3"/>
      <c r="D245" s="4"/>
      <c r="E245" s="3"/>
      <c r="F245" s="3"/>
      <c r="G245" s="6"/>
    </row>
    <row r="246" spans="1:7" x14ac:dyDescent="0.3">
      <c r="A246" s="4"/>
      <c r="B246" s="3"/>
      <c r="C246" s="3"/>
      <c r="D246" s="4"/>
      <c r="E246" s="3"/>
      <c r="F246" s="3"/>
      <c r="G246" s="6"/>
    </row>
    <row r="247" spans="1:7" x14ac:dyDescent="0.3">
      <c r="A247" s="4"/>
      <c r="B247" s="3"/>
      <c r="C247" s="3"/>
      <c r="D247" s="4"/>
      <c r="E247" s="3"/>
      <c r="F247" s="3"/>
      <c r="G247" s="6"/>
    </row>
    <row r="248" spans="1:7" x14ac:dyDescent="0.3">
      <c r="A248" s="4"/>
      <c r="B248" s="3"/>
      <c r="C248" s="3"/>
      <c r="D248" s="4"/>
      <c r="E248" s="3"/>
      <c r="F248" s="3"/>
      <c r="G248" s="6"/>
    </row>
    <row r="249" spans="1:7" x14ac:dyDescent="0.3">
      <c r="A249" s="4"/>
      <c r="B249" s="3"/>
      <c r="C249" s="3"/>
      <c r="D249" s="4"/>
      <c r="E249" s="3"/>
      <c r="F249" s="3"/>
      <c r="G249" s="6"/>
    </row>
    <row r="250" spans="1:7" x14ac:dyDescent="0.3">
      <c r="A250" s="4"/>
      <c r="B250" s="3"/>
      <c r="C250" s="3"/>
      <c r="D250" s="4"/>
      <c r="E250" s="3"/>
      <c r="F250" s="3"/>
      <c r="G250" s="6"/>
    </row>
    <row r="251" spans="1:7" x14ac:dyDescent="0.3">
      <c r="A251" s="4"/>
      <c r="B251" s="3"/>
      <c r="C251" s="3"/>
      <c r="D251" s="4"/>
      <c r="E251" s="3"/>
      <c r="F251" s="3"/>
      <c r="G251" s="6"/>
    </row>
    <row r="252" spans="1:7" x14ac:dyDescent="0.3">
      <c r="A252" s="4"/>
      <c r="B252" s="3"/>
      <c r="C252" s="3"/>
      <c r="D252" s="4"/>
      <c r="E252" s="3"/>
      <c r="F252" s="3"/>
      <c r="G252" s="6"/>
    </row>
    <row r="253" spans="1:7" x14ac:dyDescent="0.3">
      <c r="A253" s="4"/>
      <c r="B253" s="3"/>
      <c r="C253" s="3"/>
      <c r="D253" s="4"/>
      <c r="E253" s="3"/>
      <c r="F253" s="3"/>
      <c r="G253" s="6"/>
    </row>
    <row r="254" spans="1:7" x14ac:dyDescent="0.3">
      <c r="A254" s="4"/>
      <c r="B254" s="3"/>
      <c r="C254" s="3"/>
      <c r="D254" s="4"/>
      <c r="E254" s="3"/>
      <c r="F254" s="3"/>
      <c r="G254" s="6"/>
    </row>
    <row r="255" spans="1:7" x14ac:dyDescent="0.3">
      <c r="A255" s="4"/>
      <c r="B255" s="3"/>
      <c r="C255" s="3"/>
      <c r="D255" s="4"/>
      <c r="E255" s="3"/>
      <c r="F255" s="3"/>
      <c r="G255" s="6"/>
    </row>
    <row r="256" spans="1:7" x14ac:dyDescent="0.3">
      <c r="A256" s="4"/>
      <c r="B256" s="3"/>
      <c r="C256" s="3"/>
      <c r="D256" s="4"/>
      <c r="E256" s="3"/>
      <c r="F256" s="3"/>
      <c r="G256" s="6"/>
    </row>
    <row r="257" spans="1:7" x14ac:dyDescent="0.3">
      <c r="A257" s="4"/>
      <c r="B257" s="3"/>
      <c r="C257" s="3"/>
      <c r="D257" s="4"/>
      <c r="E257" s="3"/>
      <c r="F257" s="3"/>
      <c r="G257" s="6"/>
    </row>
    <row r="258" spans="1:7" x14ac:dyDescent="0.3">
      <c r="A258" s="4"/>
      <c r="B258" s="3"/>
      <c r="C258" s="3"/>
      <c r="D258" s="4"/>
      <c r="E258" s="3"/>
      <c r="F258" s="3"/>
      <c r="G258" s="6"/>
    </row>
    <row r="259" spans="1:7" x14ac:dyDescent="0.3">
      <c r="A259" s="4"/>
      <c r="B259" s="3"/>
      <c r="C259" s="3"/>
      <c r="D259" s="4"/>
      <c r="E259" s="3"/>
      <c r="F259" s="3"/>
      <c r="G259" s="6"/>
    </row>
    <row r="260" spans="1:7" x14ac:dyDescent="0.3">
      <c r="A260" s="4"/>
      <c r="B260" s="3"/>
      <c r="C260" s="3"/>
      <c r="D260" s="4"/>
      <c r="E260" s="3"/>
      <c r="F260" s="3"/>
      <c r="G260" s="6"/>
    </row>
    <row r="261" spans="1:7" x14ac:dyDescent="0.3">
      <c r="A261" s="4"/>
      <c r="B261" s="3"/>
      <c r="C261" s="3"/>
      <c r="D261" s="4"/>
      <c r="E261" s="3"/>
      <c r="F261" s="3"/>
      <c r="G261" s="6"/>
    </row>
    <row r="262" spans="1:7" x14ac:dyDescent="0.3">
      <c r="A262" s="4"/>
      <c r="B262" s="3"/>
      <c r="C262" s="3"/>
      <c r="D262" s="4"/>
      <c r="E262" s="3"/>
      <c r="F262" s="3"/>
      <c r="G262" s="6"/>
    </row>
    <row r="263" spans="1:7" x14ac:dyDescent="0.3">
      <c r="A263" s="4"/>
      <c r="B263" s="3"/>
      <c r="C263" s="3"/>
      <c r="D263" s="4"/>
      <c r="E263" s="3"/>
      <c r="F263" s="3"/>
      <c r="G263" s="6"/>
    </row>
    <row r="264" spans="1:7" x14ac:dyDescent="0.3">
      <c r="A264" s="4"/>
      <c r="B264" s="3"/>
      <c r="C264" s="3"/>
      <c r="D264" s="4"/>
      <c r="E264" s="3"/>
      <c r="F264" s="3"/>
      <c r="G264" s="6"/>
    </row>
    <row r="265" spans="1:7" x14ac:dyDescent="0.3">
      <c r="A265" s="4"/>
      <c r="B265" s="3"/>
      <c r="C265" s="3"/>
      <c r="D265" s="4"/>
      <c r="E265" s="3"/>
      <c r="F265" s="3"/>
      <c r="G265" s="6"/>
    </row>
    <row r="266" spans="1:7" x14ac:dyDescent="0.3">
      <c r="A266" s="4"/>
      <c r="B266" s="3"/>
      <c r="C266" s="3"/>
      <c r="D266" s="4"/>
      <c r="E266" s="3"/>
      <c r="F266" s="3"/>
      <c r="G266" s="6"/>
    </row>
    <row r="267" spans="1:7" x14ac:dyDescent="0.3">
      <c r="A267" s="4"/>
      <c r="B267" s="3"/>
      <c r="C267" s="3"/>
      <c r="D267" s="4"/>
      <c r="E267" s="3"/>
      <c r="F267" s="3"/>
      <c r="G267" s="6"/>
    </row>
    <row r="268" spans="1:7" x14ac:dyDescent="0.3">
      <c r="A268" s="4"/>
      <c r="B268" s="3"/>
      <c r="C268" s="3"/>
      <c r="D268" s="4"/>
      <c r="E268" s="3"/>
      <c r="F268" s="3"/>
      <c r="G268" s="6"/>
    </row>
    <row r="269" spans="1:7" x14ac:dyDescent="0.3">
      <c r="A269" s="4"/>
      <c r="B269" s="3"/>
      <c r="C269" s="3"/>
      <c r="D269" s="4"/>
      <c r="E269" s="3"/>
      <c r="F269" s="3"/>
      <c r="G269" s="6"/>
    </row>
    <row r="270" spans="1:7" x14ac:dyDescent="0.3">
      <c r="A270" s="4"/>
      <c r="B270" s="3"/>
      <c r="C270" s="3"/>
      <c r="D270" s="4"/>
      <c r="E270" s="3"/>
      <c r="F270" s="3"/>
      <c r="G270" s="6"/>
    </row>
    <row r="271" spans="1:7" x14ac:dyDescent="0.3">
      <c r="A271" s="4"/>
      <c r="B271" s="3"/>
      <c r="C271" s="3"/>
      <c r="D271" s="4"/>
      <c r="E271" s="3"/>
      <c r="F271" s="3"/>
      <c r="G271" s="6"/>
    </row>
    <row r="272" spans="1:7" x14ac:dyDescent="0.3">
      <c r="A272" s="4"/>
      <c r="B272" s="3"/>
      <c r="C272" s="3"/>
      <c r="D272" s="4"/>
      <c r="E272" s="3"/>
      <c r="F272" s="3"/>
      <c r="G272" s="6"/>
    </row>
    <row r="273" spans="1:7" x14ac:dyDescent="0.3">
      <c r="A273" s="4"/>
      <c r="B273" s="3"/>
      <c r="C273" s="3"/>
      <c r="D273" s="4"/>
      <c r="E273" s="3"/>
      <c r="F273" s="3"/>
      <c r="G273" s="6"/>
    </row>
    <row r="274" spans="1:7" x14ac:dyDescent="0.3">
      <c r="A274" s="4"/>
      <c r="B274" s="3"/>
      <c r="C274" s="3"/>
      <c r="D274" s="4"/>
      <c r="E274" s="3"/>
      <c r="F274" s="3"/>
      <c r="G274" s="6"/>
    </row>
    <row r="275" spans="1:7" x14ac:dyDescent="0.3">
      <c r="A275" s="4"/>
      <c r="B275" s="3"/>
      <c r="C275" s="3"/>
      <c r="D275" s="4"/>
      <c r="E275" s="3"/>
      <c r="F275" s="3"/>
      <c r="G275" s="6"/>
    </row>
    <row r="276" spans="1:7" x14ac:dyDescent="0.3">
      <c r="A276" s="4"/>
      <c r="B276" s="3"/>
      <c r="C276" s="3"/>
      <c r="D276" s="4"/>
      <c r="E276" s="3"/>
      <c r="F276" s="3"/>
      <c r="G276" s="6"/>
    </row>
    <row r="277" spans="1:7" x14ac:dyDescent="0.3">
      <c r="A277" s="4"/>
      <c r="B277" s="3"/>
      <c r="C277" s="3"/>
      <c r="D277" s="4"/>
      <c r="E277" s="3"/>
      <c r="F277" s="3"/>
      <c r="G277" s="6"/>
    </row>
    <row r="278" spans="1:7" x14ac:dyDescent="0.3">
      <c r="A278" s="4"/>
      <c r="B278" s="3"/>
      <c r="C278" s="3"/>
      <c r="D278" s="4"/>
      <c r="E278" s="3"/>
      <c r="F278" s="3"/>
      <c r="G278" s="6"/>
    </row>
    <row r="279" spans="1:7" x14ac:dyDescent="0.3">
      <c r="A279" s="4"/>
      <c r="B279" s="3"/>
      <c r="C279" s="3"/>
      <c r="D279" s="4"/>
      <c r="E279" s="3"/>
      <c r="F279" s="3"/>
      <c r="G279" s="6"/>
    </row>
    <row r="280" spans="1:7" x14ac:dyDescent="0.3">
      <c r="A280" s="4"/>
      <c r="B280" s="3"/>
      <c r="C280" s="3"/>
      <c r="D280" s="4"/>
      <c r="E280" s="3"/>
      <c r="F280" s="3"/>
      <c r="G280" s="6"/>
    </row>
    <row r="281" spans="1:7" x14ac:dyDescent="0.3">
      <c r="A281" s="4"/>
      <c r="B281" s="3"/>
      <c r="C281" s="3"/>
      <c r="D281" s="4"/>
      <c r="E281" s="3"/>
      <c r="F281" s="3"/>
      <c r="G281" s="6"/>
    </row>
    <row r="282" spans="1:7" x14ac:dyDescent="0.3">
      <c r="A282" s="4"/>
      <c r="B282" s="3"/>
      <c r="C282" s="3"/>
      <c r="D282" s="4"/>
      <c r="E282" s="3"/>
      <c r="F282" s="3"/>
      <c r="G282" s="6"/>
    </row>
    <row r="283" spans="1:7" x14ac:dyDescent="0.3">
      <c r="A283" s="4"/>
      <c r="B283" s="3"/>
      <c r="C283" s="3"/>
      <c r="D283" s="4"/>
      <c r="E283" s="3"/>
      <c r="F283" s="3"/>
      <c r="G283" s="6"/>
    </row>
    <row r="284" spans="1:7" x14ac:dyDescent="0.3">
      <c r="A284" s="4"/>
      <c r="B284" s="3"/>
      <c r="C284" s="3"/>
      <c r="D284" s="4"/>
      <c r="E284" s="3"/>
      <c r="F284" s="3"/>
      <c r="G284" s="6"/>
    </row>
    <row r="285" spans="1:7" x14ac:dyDescent="0.3">
      <c r="A285" s="4"/>
      <c r="B285" s="3"/>
      <c r="C285" s="3"/>
      <c r="D285" s="4"/>
      <c r="E285" s="3"/>
      <c r="F285" s="3"/>
      <c r="G285" s="6"/>
    </row>
    <row r="286" spans="1:7" x14ac:dyDescent="0.3">
      <c r="A286" s="4"/>
      <c r="B286" s="3"/>
      <c r="C286" s="3"/>
      <c r="D286" s="4"/>
      <c r="E286" s="3"/>
      <c r="F286" s="3"/>
      <c r="G286" s="6"/>
    </row>
    <row r="287" spans="1:7" x14ac:dyDescent="0.3">
      <c r="A287" s="4"/>
      <c r="B287" s="3"/>
      <c r="C287" s="3"/>
      <c r="D287" s="4"/>
      <c r="E287" s="3"/>
      <c r="F287" s="3"/>
      <c r="G287" s="6"/>
    </row>
    <row r="288" spans="1:7" x14ac:dyDescent="0.3">
      <c r="A288" s="4"/>
      <c r="B288" s="3"/>
      <c r="C288" s="3"/>
      <c r="D288" s="4"/>
      <c r="E288" s="3"/>
      <c r="F288" s="3"/>
      <c r="G288" s="6"/>
    </row>
    <row r="289" spans="1:7" x14ac:dyDescent="0.3">
      <c r="A289" s="4"/>
      <c r="B289" s="3"/>
      <c r="C289" s="3"/>
      <c r="D289" s="4"/>
      <c r="E289" s="3"/>
      <c r="F289" s="3"/>
      <c r="G289" s="6"/>
    </row>
    <row r="290" spans="1:7" x14ac:dyDescent="0.3">
      <c r="A290" s="4"/>
      <c r="B290" s="3"/>
      <c r="C290" s="3"/>
      <c r="D290" s="4"/>
      <c r="E290" s="3"/>
      <c r="F290" s="3"/>
      <c r="G290" s="6"/>
    </row>
    <row r="291" spans="1:7" x14ac:dyDescent="0.3">
      <c r="A291" s="4"/>
      <c r="B291" s="3"/>
      <c r="C291" s="3"/>
      <c r="D291" s="4"/>
      <c r="E291" s="3"/>
      <c r="F291" s="3"/>
      <c r="G291" s="6"/>
    </row>
    <row r="292" spans="1:7" x14ac:dyDescent="0.3">
      <c r="A292" s="4"/>
      <c r="B292" s="3"/>
      <c r="C292" s="3"/>
      <c r="D292" s="4"/>
      <c r="E292" s="3"/>
      <c r="F292" s="3"/>
      <c r="G292" s="6"/>
    </row>
    <row r="293" spans="1:7" x14ac:dyDescent="0.3">
      <c r="A293" s="4"/>
      <c r="B293" s="3"/>
      <c r="C293" s="3"/>
      <c r="D293" s="4"/>
      <c r="E293" s="3"/>
      <c r="F293" s="3"/>
      <c r="G293" s="6"/>
    </row>
    <row r="294" spans="1:7" x14ac:dyDescent="0.3">
      <c r="A294" s="4"/>
      <c r="B294" s="3"/>
      <c r="C294" s="3"/>
      <c r="D294" s="4"/>
      <c r="E294" s="3"/>
      <c r="F294" s="3"/>
      <c r="G294" s="6"/>
    </row>
    <row r="295" spans="1:7" x14ac:dyDescent="0.3">
      <c r="A295" s="4"/>
      <c r="B295" s="3"/>
      <c r="C295" s="3"/>
      <c r="D295" s="4"/>
      <c r="E295" s="3"/>
      <c r="F295" s="3"/>
      <c r="G295" s="6"/>
    </row>
    <row r="296" spans="1:7" x14ac:dyDescent="0.3">
      <c r="A296" s="4"/>
      <c r="B296" s="3"/>
      <c r="C296" s="3"/>
      <c r="D296" s="4"/>
      <c r="E296" s="3"/>
      <c r="F296" s="3"/>
      <c r="G296" s="6"/>
    </row>
    <row r="297" spans="1:7" x14ac:dyDescent="0.3">
      <c r="A297" s="4"/>
      <c r="B297" s="3"/>
      <c r="C297" s="3"/>
      <c r="D297" s="4"/>
      <c r="E297" s="3"/>
      <c r="F297" s="3"/>
      <c r="G297" s="6"/>
    </row>
    <row r="298" spans="1:7" x14ac:dyDescent="0.3">
      <c r="A298" s="4"/>
      <c r="B298" s="3"/>
      <c r="C298" s="3"/>
      <c r="D298" s="4"/>
      <c r="E298" s="3"/>
      <c r="F298" s="3"/>
      <c r="G298" s="6"/>
    </row>
    <row r="299" spans="1:7" x14ac:dyDescent="0.3">
      <c r="A299" s="4"/>
      <c r="B299" s="3"/>
      <c r="C299" s="3"/>
      <c r="D299" s="4"/>
      <c r="E299" s="3"/>
      <c r="F299" s="3"/>
      <c r="G299" s="6"/>
    </row>
    <row r="300" spans="1:7" x14ac:dyDescent="0.3">
      <c r="A300" s="4"/>
      <c r="B300" s="3"/>
      <c r="C300" s="3"/>
      <c r="D300" s="4"/>
      <c r="E300" s="3"/>
      <c r="F300" s="3"/>
      <c r="G300" s="6"/>
    </row>
    <row r="301" spans="1:7" x14ac:dyDescent="0.3">
      <c r="A301" s="4"/>
      <c r="B301" s="3"/>
      <c r="C301" s="3"/>
      <c r="D301" s="4"/>
      <c r="E301" s="3"/>
      <c r="F301" s="3"/>
      <c r="G301" s="6"/>
    </row>
    <row r="302" spans="1:7" x14ac:dyDescent="0.3">
      <c r="A302" s="4"/>
      <c r="B302" s="3"/>
      <c r="C302" s="3"/>
      <c r="D302" s="4"/>
      <c r="E302" s="3"/>
      <c r="F302" s="3"/>
      <c r="G302" s="6"/>
    </row>
    <row r="303" spans="1:7" x14ac:dyDescent="0.3">
      <c r="A303" s="4"/>
      <c r="B303" s="3"/>
      <c r="C303" s="3"/>
      <c r="D303" s="4"/>
      <c r="E303" s="3"/>
      <c r="F303" s="3"/>
      <c r="G303" s="6"/>
    </row>
    <row r="304" spans="1:7" x14ac:dyDescent="0.3">
      <c r="A304" s="4"/>
      <c r="B304" s="3"/>
      <c r="C304" s="3"/>
      <c r="D304" s="4"/>
      <c r="E304" s="3"/>
      <c r="F304" s="3"/>
      <c r="G304" s="6"/>
    </row>
    <row r="305" spans="1:7" x14ac:dyDescent="0.3">
      <c r="A305" s="4"/>
      <c r="B305" s="3"/>
      <c r="C305" s="3"/>
      <c r="D305" s="4"/>
      <c r="E305" s="3"/>
      <c r="F305" s="3"/>
      <c r="G305" s="6"/>
    </row>
    <row r="306" spans="1:7" x14ac:dyDescent="0.3">
      <c r="A306" s="4"/>
      <c r="B306" s="3"/>
      <c r="C306" s="3"/>
      <c r="D306" s="4"/>
      <c r="E306" s="3"/>
      <c r="F306" s="3"/>
      <c r="G306" s="6"/>
    </row>
    <row r="307" spans="1:7" x14ac:dyDescent="0.3">
      <c r="A307" s="4"/>
      <c r="B307" s="3"/>
      <c r="C307" s="3"/>
      <c r="D307" s="4"/>
      <c r="E307" s="3"/>
      <c r="F307" s="3"/>
      <c r="G307" s="6"/>
    </row>
    <row r="308" spans="1:7" x14ac:dyDescent="0.3">
      <c r="A308" s="4"/>
      <c r="B308" s="3"/>
      <c r="C308" s="3"/>
      <c r="D308" s="4"/>
      <c r="E308" s="3"/>
      <c r="F308" s="3"/>
      <c r="G308" s="6"/>
    </row>
    <row r="309" spans="1:7" x14ac:dyDescent="0.3">
      <c r="A309" s="4"/>
      <c r="B309" s="3"/>
      <c r="C309" s="3"/>
      <c r="D309" s="4"/>
      <c r="E309" s="3"/>
      <c r="F309" s="3"/>
      <c r="G309" s="6"/>
    </row>
    <row r="310" spans="1:7" x14ac:dyDescent="0.3">
      <c r="A310" s="4"/>
      <c r="B310" s="3"/>
      <c r="C310" s="3"/>
      <c r="D310" s="4"/>
      <c r="E310" s="3"/>
      <c r="F310" s="3"/>
      <c r="G310" s="6"/>
    </row>
    <row r="311" spans="1:7" x14ac:dyDescent="0.3">
      <c r="A311" s="4"/>
      <c r="B311" s="3"/>
      <c r="C311" s="3"/>
      <c r="D311" s="4"/>
      <c r="E311" s="3"/>
      <c r="F311" s="3"/>
      <c r="G311" s="6"/>
    </row>
    <row r="312" spans="1:7" x14ac:dyDescent="0.3">
      <c r="A312" s="4"/>
      <c r="B312" s="3"/>
      <c r="C312" s="3"/>
      <c r="D312" s="4"/>
      <c r="E312" s="3"/>
      <c r="F312" s="3"/>
      <c r="G312" s="6"/>
    </row>
    <row r="313" spans="1:7" x14ac:dyDescent="0.3">
      <c r="A313" s="4"/>
      <c r="B313" s="3"/>
      <c r="C313" s="3"/>
      <c r="D313" s="4"/>
      <c r="E313" s="3"/>
      <c r="F313" s="3"/>
      <c r="G313" s="6"/>
    </row>
    <row r="314" spans="1:7" x14ac:dyDescent="0.3">
      <c r="A314" s="4"/>
      <c r="B314" s="3"/>
      <c r="C314" s="3"/>
      <c r="D314" s="4"/>
      <c r="E314" s="3"/>
      <c r="F314" s="3"/>
      <c r="G314" s="6"/>
    </row>
    <row r="315" spans="1:7" x14ac:dyDescent="0.3">
      <c r="A315" s="4"/>
      <c r="B315" s="3"/>
      <c r="C315" s="3"/>
      <c r="D315" s="4"/>
      <c r="E315" s="3"/>
      <c r="F315" s="3"/>
      <c r="G315" s="6"/>
    </row>
    <row r="316" spans="1:7" x14ac:dyDescent="0.3">
      <c r="A316" s="4"/>
      <c r="B316" s="3"/>
      <c r="C316" s="3"/>
      <c r="D316" s="4"/>
      <c r="E316" s="3"/>
      <c r="F316" s="3"/>
      <c r="G316" s="6"/>
    </row>
    <row r="317" spans="1:7" x14ac:dyDescent="0.3">
      <c r="A317" s="4"/>
      <c r="B317" s="3"/>
      <c r="C317" s="3"/>
      <c r="D317" s="4"/>
      <c r="E317" s="3"/>
      <c r="F317" s="3"/>
      <c r="G317" s="6"/>
    </row>
  </sheetData>
  <mergeCells count="15">
    <mergeCell ref="A1:G1"/>
    <mergeCell ref="A4:A5"/>
    <mergeCell ref="B4:B5"/>
    <mergeCell ref="C4:C5"/>
    <mergeCell ref="D4:D5"/>
    <mergeCell ref="E4:E5"/>
    <mergeCell ref="F4:G4"/>
    <mergeCell ref="A2:C2"/>
    <mergeCell ref="F2:G2"/>
    <mergeCell ref="F3:G3"/>
    <mergeCell ref="A10:G10"/>
    <mergeCell ref="A16:G16"/>
    <mergeCell ref="A20:G20"/>
    <mergeCell ref="A21:F21"/>
    <mergeCell ref="A3:C3"/>
  </mergeCells>
  <pageMargins left="0.511811024" right="0.511811024" top="0.78740157499999996" bottom="0.78740157499999996" header="0.31496062000000002" footer="0.31496062000000002"/>
  <pageSetup paperSize="9" scale="6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9"/>
  <sheetViews>
    <sheetView tabSelected="1" view="pageLayout" zoomScaleNormal="100" zoomScaleSheetLayoutView="90" workbookViewId="0">
      <selection activeCell="B50" sqref="B50"/>
    </sheetView>
  </sheetViews>
  <sheetFormatPr defaultRowHeight="15" x14ac:dyDescent="0.25"/>
  <cols>
    <col min="1" max="1" width="9.140625" style="9"/>
    <col min="2" max="2" width="47.140625" customWidth="1"/>
    <col min="3" max="3" width="12" customWidth="1"/>
    <col min="4" max="4" width="10" customWidth="1"/>
    <col min="5" max="5" width="14.85546875" customWidth="1"/>
    <col min="6" max="6" width="11.7109375" customWidth="1"/>
    <col min="7" max="7" width="10.42578125" customWidth="1"/>
    <col min="8" max="8" width="9.85546875" customWidth="1"/>
    <col min="9" max="9" width="10.42578125" customWidth="1"/>
    <col min="10" max="10" width="9.85546875" customWidth="1"/>
    <col min="11" max="11" width="10.42578125" style="9" customWidth="1"/>
  </cols>
  <sheetData>
    <row r="1" spans="1:11" ht="17.25" x14ac:dyDescent="0.25">
      <c r="A1" s="100" t="s">
        <v>80</v>
      </c>
      <c r="B1" s="101"/>
      <c r="C1" s="101"/>
      <c r="D1" s="102"/>
      <c r="E1" s="104" t="s">
        <v>27</v>
      </c>
      <c r="F1" s="105"/>
      <c r="G1" s="105"/>
      <c r="H1" s="105"/>
      <c r="I1" s="105"/>
      <c r="J1" s="105"/>
      <c r="K1" s="106"/>
    </row>
    <row r="2" spans="1:11" ht="17.25" x14ac:dyDescent="0.25">
      <c r="A2" s="103" t="s">
        <v>81</v>
      </c>
      <c r="B2" s="103"/>
      <c r="C2" s="103"/>
      <c r="D2" s="103"/>
      <c r="E2" s="107"/>
      <c r="F2" s="108"/>
      <c r="G2" s="108"/>
      <c r="H2" s="108"/>
      <c r="I2" s="108"/>
      <c r="J2" s="108"/>
      <c r="K2" s="109"/>
    </row>
    <row r="3" spans="1:11" x14ac:dyDescent="0.25">
      <c r="A3" s="91" t="s">
        <v>28</v>
      </c>
      <c r="B3" s="92" t="s">
        <v>29</v>
      </c>
      <c r="C3" s="93" t="s">
        <v>30</v>
      </c>
      <c r="D3" s="94" t="s">
        <v>5</v>
      </c>
      <c r="E3" s="95" t="s">
        <v>31</v>
      </c>
      <c r="F3" s="95" t="s">
        <v>32</v>
      </c>
      <c r="G3" s="95" t="s">
        <v>33</v>
      </c>
      <c r="H3" s="95" t="s">
        <v>34</v>
      </c>
      <c r="I3" s="95" t="s">
        <v>35</v>
      </c>
      <c r="J3" s="94" t="s">
        <v>8</v>
      </c>
      <c r="K3" s="94" t="s">
        <v>4</v>
      </c>
    </row>
    <row r="4" spans="1:11" x14ac:dyDescent="0.25">
      <c r="A4" s="91"/>
      <c r="B4" s="92"/>
      <c r="C4" s="93"/>
      <c r="D4" s="94"/>
      <c r="E4" s="95"/>
      <c r="F4" s="95"/>
      <c r="G4" s="95"/>
      <c r="H4" s="95"/>
      <c r="I4" s="95"/>
      <c r="J4" s="94"/>
      <c r="K4" s="94"/>
    </row>
    <row r="5" spans="1:11" ht="15.75" x14ac:dyDescent="0.25">
      <c r="A5" s="12">
        <v>1</v>
      </c>
      <c r="B5" s="13" t="s">
        <v>13</v>
      </c>
      <c r="C5" s="13"/>
      <c r="D5" s="13"/>
      <c r="E5" s="13"/>
      <c r="F5" s="13"/>
      <c r="G5" s="13"/>
      <c r="H5" s="13"/>
      <c r="I5" s="13"/>
      <c r="J5" s="13"/>
      <c r="K5" s="12"/>
    </row>
    <row r="6" spans="1:11" s="8" customFormat="1" ht="15.75" x14ac:dyDescent="0.25">
      <c r="A6" s="53" t="s">
        <v>14</v>
      </c>
      <c r="B6" s="88" t="s">
        <v>17</v>
      </c>
      <c r="C6" s="88"/>
      <c r="D6" s="88"/>
      <c r="E6" s="88"/>
      <c r="F6" s="88"/>
      <c r="G6" s="88"/>
      <c r="H6" s="88"/>
      <c r="I6" s="88"/>
      <c r="J6" s="88"/>
      <c r="K6" s="88"/>
    </row>
    <row r="7" spans="1:11" s="8" customFormat="1" ht="15.75" x14ac:dyDescent="0.25">
      <c r="A7" s="53"/>
      <c r="B7" s="54"/>
      <c r="C7" s="53"/>
      <c r="D7" s="53"/>
      <c r="E7" s="55">
        <v>2</v>
      </c>
      <c r="F7" s="55">
        <v>4</v>
      </c>
      <c r="G7" s="53"/>
      <c r="H7" s="55">
        <f>F7*E7</f>
        <v>8</v>
      </c>
      <c r="I7" s="53"/>
      <c r="J7" s="55">
        <f>SUM(H7)</f>
        <v>8</v>
      </c>
      <c r="K7" s="53" t="s">
        <v>16</v>
      </c>
    </row>
    <row r="8" spans="1:11" ht="15.75" x14ac:dyDescent="0.25">
      <c r="A8" s="85" t="s">
        <v>36</v>
      </c>
      <c r="B8" s="85"/>
      <c r="C8" s="90"/>
      <c r="D8" s="90"/>
      <c r="E8" s="90"/>
      <c r="F8" s="90"/>
      <c r="G8" s="90"/>
      <c r="H8" s="90"/>
      <c r="I8" s="90"/>
      <c r="J8" s="56">
        <f>SUM(J7)</f>
        <v>8</v>
      </c>
      <c r="K8" s="57" t="s">
        <v>16</v>
      </c>
    </row>
    <row r="9" spans="1:11" ht="15.75" x14ac:dyDescent="0.25">
      <c r="A9" s="79"/>
      <c r="B9" s="80"/>
      <c r="C9" s="80"/>
      <c r="D9" s="80"/>
      <c r="E9" s="80"/>
      <c r="F9" s="80"/>
      <c r="G9" s="80"/>
      <c r="H9" s="80"/>
      <c r="I9" s="80"/>
      <c r="J9" s="80"/>
      <c r="K9" s="81"/>
    </row>
    <row r="10" spans="1:11" s="8" customFormat="1" ht="15.75" x14ac:dyDescent="0.25">
      <c r="A10" s="53" t="s">
        <v>18</v>
      </c>
      <c r="B10" s="88" t="s">
        <v>19</v>
      </c>
      <c r="C10" s="88"/>
      <c r="D10" s="88"/>
      <c r="E10" s="88"/>
      <c r="F10" s="88"/>
      <c r="G10" s="88"/>
      <c r="H10" s="88"/>
      <c r="I10" s="88"/>
      <c r="J10" s="88"/>
      <c r="K10" s="88"/>
    </row>
    <row r="11" spans="1:11" s="8" customFormat="1" ht="15.75" x14ac:dyDescent="0.25">
      <c r="A11" s="53"/>
      <c r="B11" s="54"/>
      <c r="C11" s="53"/>
      <c r="D11" s="53"/>
      <c r="E11" s="55">
        <v>4</v>
      </c>
      <c r="F11" s="55">
        <v>2.2000000000000002</v>
      </c>
      <c r="G11" s="53"/>
      <c r="H11" s="55">
        <f>F11*E11</f>
        <v>8.8000000000000007</v>
      </c>
      <c r="I11" s="53"/>
      <c r="J11" s="55">
        <f>H11</f>
        <v>8.8000000000000007</v>
      </c>
      <c r="K11" s="53" t="s">
        <v>16</v>
      </c>
    </row>
    <row r="12" spans="1:11" ht="15.75" x14ac:dyDescent="0.25">
      <c r="A12" s="85" t="s">
        <v>36</v>
      </c>
      <c r="B12" s="85"/>
      <c r="C12" s="90"/>
      <c r="D12" s="90"/>
      <c r="E12" s="90"/>
      <c r="F12" s="90"/>
      <c r="G12" s="90"/>
      <c r="H12" s="90"/>
      <c r="I12" s="90"/>
      <c r="J12" s="56">
        <f>SUM(J11)</f>
        <v>8.8000000000000007</v>
      </c>
      <c r="K12" s="58" t="s">
        <v>16</v>
      </c>
    </row>
    <row r="13" spans="1:11" ht="15.75" x14ac:dyDescent="0.25">
      <c r="A13" s="79"/>
      <c r="B13" s="80"/>
      <c r="C13" s="80"/>
      <c r="D13" s="80"/>
      <c r="E13" s="80"/>
      <c r="F13" s="80"/>
      <c r="G13" s="80"/>
      <c r="H13" s="80"/>
      <c r="I13" s="80"/>
      <c r="J13" s="80"/>
      <c r="K13" s="81"/>
    </row>
    <row r="14" spans="1:11" ht="15.75" x14ac:dyDescent="0.25">
      <c r="A14" s="12">
        <v>2</v>
      </c>
      <c r="B14" s="13" t="s">
        <v>22</v>
      </c>
      <c r="C14" s="13"/>
      <c r="D14" s="13"/>
      <c r="E14" s="13"/>
      <c r="F14" s="13"/>
      <c r="G14" s="13"/>
      <c r="H14" s="13"/>
      <c r="I14" s="13"/>
      <c r="J14" s="13"/>
      <c r="K14" s="12"/>
    </row>
    <row r="15" spans="1:11" ht="15.75" x14ac:dyDescent="0.25">
      <c r="A15" s="53" t="s">
        <v>23</v>
      </c>
      <c r="B15" s="88" t="s">
        <v>25</v>
      </c>
      <c r="C15" s="88"/>
      <c r="D15" s="88"/>
      <c r="E15" s="88"/>
      <c r="F15" s="88"/>
      <c r="G15" s="88"/>
      <c r="H15" s="88"/>
      <c r="I15" s="88"/>
      <c r="J15" s="88"/>
      <c r="K15" s="88"/>
    </row>
    <row r="16" spans="1:11" ht="15.75" x14ac:dyDescent="0.25">
      <c r="A16" s="14"/>
      <c r="B16" s="59" t="s">
        <v>37</v>
      </c>
      <c r="C16" s="15"/>
      <c r="D16" s="15">
        <v>1</v>
      </c>
      <c r="E16" s="15">
        <v>16.47</v>
      </c>
      <c r="F16" s="15"/>
      <c r="G16" s="15"/>
      <c r="H16" s="15"/>
      <c r="I16" s="15"/>
      <c r="J16" s="15">
        <f>E16*D16</f>
        <v>16.47</v>
      </c>
      <c r="K16" s="14"/>
    </row>
    <row r="17" spans="1:11" ht="15.75" x14ac:dyDescent="0.25">
      <c r="A17" s="14"/>
      <c r="B17" s="59" t="s">
        <v>38</v>
      </c>
      <c r="C17" s="15"/>
      <c r="D17" s="15">
        <v>4</v>
      </c>
      <c r="E17" s="15">
        <v>7.76</v>
      </c>
      <c r="F17" s="15"/>
      <c r="G17" s="15"/>
      <c r="H17" s="15"/>
      <c r="I17" s="15"/>
      <c r="J17" s="15">
        <f>E17*D17</f>
        <v>31.04</v>
      </c>
      <c r="K17" s="14"/>
    </row>
    <row r="18" spans="1:11" ht="15.75" x14ac:dyDescent="0.25">
      <c r="A18" s="14"/>
      <c r="B18" s="15"/>
      <c r="C18" s="15"/>
      <c r="D18" s="15">
        <v>3</v>
      </c>
      <c r="E18" s="60">
        <v>1.2</v>
      </c>
      <c r="F18" s="15"/>
      <c r="G18" s="15"/>
      <c r="H18" s="15"/>
      <c r="I18" s="15"/>
      <c r="J18" s="60">
        <f>E18*D18</f>
        <v>3.5999999999999996</v>
      </c>
      <c r="K18" s="14"/>
    </row>
    <row r="19" spans="1:11" ht="15.75" x14ac:dyDescent="0.25">
      <c r="A19" s="14"/>
      <c r="B19" s="59" t="s">
        <v>39</v>
      </c>
      <c r="C19" s="15"/>
      <c r="D19" s="15">
        <v>4</v>
      </c>
      <c r="E19" s="15">
        <v>30.88</v>
      </c>
      <c r="F19" s="15"/>
      <c r="G19" s="15"/>
      <c r="H19" s="15"/>
      <c r="I19" s="15"/>
      <c r="J19" s="60">
        <f>E19*D19</f>
        <v>123.52</v>
      </c>
      <c r="K19" s="14"/>
    </row>
    <row r="20" spans="1:11" ht="15.75" x14ac:dyDescent="0.25">
      <c r="A20" s="14"/>
      <c r="B20" s="59" t="s">
        <v>40</v>
      </c>
      <c r="C20" s="15"/>
      <c r="D20" s="15">
        <v>4</v>
      </c>
      <c r="E20" s="60">
        <v>27.1</v>
      </c>
      <c r="F20" s="15"/>
      <c r="G20" s="15"/>
      <c r="H20" s="15"/>
      <c r="I20" s="15"/>
      <c r="J20" s="60">
        <f t="shared" ref="J20:J21" si="0">E20*D20</f>
        <v>108.4</v>
      </c>
      <c r="K20" s="14"/>
    </row>
    <row r="21" spans="1:11" ht="15.75" x14ac:dyDescent="0.25">
      <c r="A21" s="14"/>
      <c r="B21" s="15"/>
      <c r="C21" s="15"/>
      <c r="D21" s="15">
        <v>1</v>
      </c>
      <c r="E21" s="60">
        <v>1.2</v>
      </c>
      <c r="F21" s="15"/>
      <c r="G21" s="15"/>
      <c r="H21" s="15"/>
      <c r="I21" s="15"/>
      <c r="J21" s="60">
        <f t="shared" si="0"/>
        <v>1.2</v>
      </c>
      <c r="K21" s="14"/>
    </row>
    <row r="22" spans="1:11" ht="15.75" x14ac:dyDescent="0.25">
      <c r="A22" s="14"/>
      <c r="B22" s="59" t="s">
        <v>41</v>
      </c>
      <c r="C22" s="15"/>
      <c r="D22" s="15">
        <v>2</v>
      </c>
      <c r="E22" s="60">
        <v>16.68</v>
      </c>
      <c r="F22" s="15"/>
      <c r="G22" s="15"/>
      <c r="H22" s="15"/>
      <c r="I22" s="15"/>
      <c r="J22" s="60">
        <f>(E22*D22)</f>
        <v>33.36</v>
      </c>
      <c r="K22" s="14"/>
    </row>
    <row r="23" spans="1:11" ht="15.75" x14ac:dyDescent="0.25">
      <c r="A23" s="14"/>
      <c r="B23" s="59" t="s">
        <v>42</v>
      </c>
      <c r="C23" s="15"/>
      <c r="D23" s="15">
        <v>1</v>
      </c>
      <c r="E23" s="60">
        <v>6</v>
      </c>
      <c r="F23" s="15"/>
      <c r="G23" s="15"/>
      <c r="H23" s="15"/>
      <c r="I23" s="15"/>
      <c r="J23" s="60">
        <f>(E23*D23)</f>
        <v>6</v>
      </c>
      <c r="K23" s="14"/>
    </row>
    <row r="24" spans="1:11" ht="15.75" x14ac:dyDescent="0.25">
      <c r="A24" s="14"/>
      <c r="B24" s="59" t="s">
        <v>43</v>
      </c>
      <c r="C24" s="15"/>
      <c r="D24" s="15">
        <v>2</v>
      </c>
      <c r="E24" s="60">
        <v>18.600000000000001</v>
      </c>
      <c r="F24" s="15"/>
      <c r="G24" s="15"/>
      <c r="H24" s="15"/>
      <c r="I24" s="15"/>
      <c r="J24" s="60">
        <f>(E24*D24)</f>
        <v>37.200000000000003</v>
      </c>
      <c r="K24" s="14"/>
    </row>
    <row r="25" spans="1:11" ht="15.75" x14ac:dyDescent="0.25">
      <c r="A25" s="14"/>
      <c r="B25" s="59" t="s">
        <v>44</v>
      </c>
      <c r="C25" s="15"/>
      <c r="D25" s="15">
        <v>2</v>
      </c>
      <c r="E25" s="60">
        <v>12.09</v>
      </c>
      <c r="F25" s="15"/>
      <c r="G25" s="15"/>
      <c r="H25" s="15"/>
      <c r="I25" s="15"/>
      <c r="J25" s="60">
        <f>(E25*D25)</f>
        <v>24.18</v>
      </c>
      <c r="K25" s="14"/>
    </row>
    <row r="26" spans="1:11" ht="15.75" x14ac:dyDescent="0.25">
      <c r="A26" s="14"/>
      <c r="B26" s="59" t="s">
        <v>45</v>
      </c>
      <c r="C26" s="15"/>
      <c r="D26" s="15">
        <v>2</v>
      </c>
      <c r="E26" s="60">
        <v>20.46</v>
      </c>
      <c r="F26" s="15"/>
      <c r="G26" s="15"/>
      <c r="H26" s="15"/>
      <c r="I26" s="15"/>
      <c r="J26" s="60">
        <f t="shared" ref="J26:J28" si="1">(E26*D26)</f>
        <v>40.92</v>
      </c>
      <c r="K26" s="14"/>
    </row>
    <row r="27" spans="1:11" ht="15.75" x14ac:dyDescent="0.25">
      <c r="A27" s="14"/>
      <c r="B27" s="59" t="s">
        <v>46</v>
      </c>
      <c r="C27" s="15"/>
      <c r="D27" s="15">
        <v>2</v>
      </c>
      <c r="E27" s="60">
        <v>19.989999999999998</v>
      </c>
      <c r="F27" s="15"/>
      <c r="G27" s="15"/>
      <c r="H27" s="15"/>
      <c r="I27" s="15"/>
      <c r="J27" s="60">
        <f t="shared" si="1"/>
        <v>39.979999999999997</v>
      </c>
      <c r="K27" s="14"/>
    </row>
    <row r="28" spans="1:11" ht="15.75" x14ac:dyDescent="0.25">
      <c r="A28" s="14"/>
      <c r="B28" s="59" t="s">
        <v>47</v>
      </c>
      <c r="C28" s="15"/>
      <c r="D28" s="15">
        <v>1</v>
      </c>
      <c r="E28" s="60">
        <v>6</v>
      </c>
      <c r="F28" s="15"/>
      <c r="G28" s="15"/>
      <c r="H28" s="15"/>
      <c r="I28" s="15"/>
      <c r="J28" s="60">
        <f t="shared" si="1"/>
        <v>6</v>
      </c>
      <c r="K28" s="14"/>
    </row>
    <row r="29" spans="1:11" ht="15.75" x14ac:dyDescent="0.25">
      <c r="A29" s="85" t="s">
        <v>36</v>
      </c>
      <c r="B29" s="85"/>
      <c r="C29" s="82"/>
      <c r="D29" s="83"/>
      <c r="E29" s="83"/>
      <c r="F29" s="83"/>
      <c r="G29" s="83"/>
      <c r="H29" s="83"/>
      <c r="I29" s="84"/>
      <c r="J29" s="61">
        <f>SUM(J16:J28)</f>
        <v>471.87</v>
      </c>
      <c r="K29" s="57" t="s">
        <v>26</v>
      </c>
    </row>
    <row r="30" spans="1:11" ht="15.75" x14ac:dyDescent="0.25">
      <c r="A30" s="79"/>
      <c r="B30" s="80"/>
      <c r="C30" s="80"/>
      <c r="D30" s="80"/>
      <c r="E30" s="80"/>
      <c r="F30" s="80"/>
      <c r="G30" s="80"/>
      <c r="H30" s="80"/>
      <c r="I30" s="80"/>
      <c r="J30" s="80"/>
      <c r="K30" s="81"/>
    </row>
    <row r="31" spans="1:11" ht="15.75" x14ac:dyDescent="0.25">
      <c r="A31" s="62" t="s">
        <v>48</v>
      </c>
      <c r="B31" s="86" t="s">
        <v>50</v>
      </c>
      <c r="C31" s="86"/>
      <c r="D31" s="86"/>
      <c r="E31" s="86"/>
      <c r="F31" s="86"/>
      <c r="G31" s="86"/>
      <c r="H31" s="86"/>
      <c r="I31" s="86"/>
      <c r="J31" s="86"/>
      <c r="K31" s="86"/>
    </row>
    <row r="32" spans="1:11" ht="15.75" x14ac:dyDescent="0.25">
      <c r="A32" s="14"/>
      <c r="B32" s="59" t="s">
        <v>37</v>
      </c>
      <c r="C32" s="15"/>
      <c r="D32" s="15"/>
      <c r="E32" s="15"/>
      <c r="F32" s="15"/>
      <c r="G32" s="15"/>
      <c r="H32" s="15">
        <v>73.69</v>
      </c>
      <c r="I32" s="15"/>
      <c r="J32" s="15">
        <f>H32</f>
        <v>73.69</v>
      </c>
      <c r="K32" s="14"/>
    </row>
    <row r="33" spans="1:11" ht="15.75" x14ac:dyDescent="0.25">
      <c r="A33" s="14"/>
      <c r="B33" s="59" t="s">
        <v>38</v>
      </c>
      <c r="C33" s="15"/>
      <c r="D33" s="15"/>
      <c r="E33" s="15"/>
      <c r="F33" s="15"/>
      <c r="G33" s="15"/>
      <c r="H33" s="15">
        <v>54.19</v>
      </c>
      <c r="I33" s="15"/>
      <c r="J33" s="15">
        <f t="shared" ref="J33:J40" si="2">H33</f>
        <v>54.19</v>
      </c>
      <c r="K33" s="14"/>
    </row>
    <row r="34" spans="1:11" ht="15.75" x14ac:dyDescent="0.25">
      <c r="A34" s="14"/>
      <c r="B34" s="59" t="s">
        <v>39</v>
      </c>
      <c r="C34" s="15"/>
      <c r="D34" s="15"/>
      <c r="E34" s="15"/>
      <c r="F34" s="15"/>
      <c r="G34" s="15"/>
      <c r="H34" s="15">
        <v>216.12</v>
      </c>
      <c r="I34" s="15"/>
      <c r="J34" s="15">
        <f t="shared" si="2"/>
        <v>216.12</v>
      </c>
      <c r="K34" s="14"/>
    </row>
    <row r="35" spans="1:11" ht="15.75" x14ac:dyDescent="0.25">
      <c r="A35" s="14"/>
      <c r="B35" s="59" t="s">
        <v>40</v>
      </c>
      <c r="C35" s="15"/>
      <c r="D35" s="15"/>
      <c r="E35" s="15"/>
      <c r="F35" s="15"/>
      <c r="G35" s="15"/>
      <c r="H35" s="15">
        <v>189.29</v>
      </c>
      <c r="I35" s="15"/>
      <c r="J35" s="15">
        <f t="shared" si="2"/>
        <v>189.29</v>
      </c>
      <c r="K35" s="14"/>
    </row>
    <row r="36" spans="1:11" ht="15.75" x14ac:dyDescent="0.25">
      <c r="A36" s="14"/>
      <c r="B36" s="59" t="s">
        <v>41</v>
      </c>
      <c r="C36" s="15"/>
      <c r="D36" s="15"/>
      <c r="E36" s="15"/>
      <c r="F36" s="15"/>
      <c r="G36" s="15"/>
      <c r="H36" s="15">
        <v>501.23</v>
      </c>
      <c r="I36" s="15"/>
      <c r="J36" s="15">
        <f t="shared" si="2"/>
        <v>501.23</v>
      </c>
      <c r="K36" s="14"/>
    </row>
    <row r="37" spans="1:11" ht="15.75" x14ac:dyDescent="0.25">
      <c r="A37" s="14"/>
      <c r="B37" s="59" t="s">
        <v>43</v>
      </c>
      <c r="C37" s="15"/>
      <c r="D37" s="15"/>
      <c r="E37" s="15"/>
      <c r="F37" s="15"/>
      <c r="G37" s="15"/>
      <c r="H37" s="15">
        <v>106.83</v>
      </c>
      <c r="I37" s="15"/>
      <c r="J37" s="15">
        <f t="shared" si="2"/>
        <v>106.83</v>
      </c>
      <c r="K37" s="14"/>
    </row>
    <row r="38" spans="1:11" ht="15.75" x14ac:dyDescent="0.25">
      <c r="A38" s="14"/>
      <c r="B38" s="59" t="s">
        <v>44</v>
      </c>
      <c r="C38" s="15"/>
      <c r="D38" s="15"/>
      <c r="E38" s="15"/>
      <c r="F38" s="15"/>
      <c r="G38" s="15"/>
      <c r="H38" s="15">
        <v>66.239999999999995</v>
      </c>
      <c r="I38" s="15"/>
      <c r="J38" s="15">
        <f t="shared" si="2"/>
        <v>66.239999999999995</v>
      </c>
      <c r="K38" s="14"/>
    </row>
    <row r="39" spans="1:11" ht="15.75" x14ac:dyDescent="0.25">
      <c r="A39" s="14"/>
      <c r="B39" s="59" t="s">
        <v>45</v>
      </c>
      <c r="C39" s="15"/>
      <c r="D39" s="15"/>
      <c r="E39" s="15"/>
      <c r="F39" s="15"/>
      <c r="G39" s="15"/>
      <c r="H39" s="15">
        <v>110.07</v>
      </c>
      <c r="I39" s="15"/>
      <c r="J39" s="15">
        <f t="shared" si="2"/>
        <v>110.07</v>
      </c>
      <c r="K39" s="14"/>
    </row>
    <row r="40" spans="1:11" ht="15.75" x14ac:dyDescent="0.25">
      <c r="A40" s="14"/>
      <c r="B40" s="59" t="s">
        <v>46</v>
      </c>
      <c r="C40" s="15"/>
      <c r="D40" s="15"/>
      <c r="E40" s="15"/>
      <c r="F40" s="15"/>
      <c r="G40" s="15"/>
      <c r="H40" s="15">
        <v>117.19</v>
      </c>
      <c r="I40" s="15"/>
      <c r="J40" s="15">
        <f t="shared" si="2"/>
        <v>117.19</v>
      </c>
      <c r="K40" s="14"/>
    </row>
    <row r="41" spans="1:11" ht="15.75" x14ac:dyDescent="0.25">
      <c r="A41" s="85" t="s">
        <v>36</v>
      </c>
      <c r="B41" s="85"/>
      <c r="C41" s="82"/>
      <c r="D41" s="83"/>
      <c r="E41" s="83"/>
      <c r="F41" s="83"/>
      <c r="G41" s="83"/>
      <c r="H41" s="83"/>
      <c r="I41" s="84"/>
      <c r="J41" s="63">
        <f>SUM(J32:J40)</f>
        <v>1434.85</v>
      </c>
      <c r="K41" s="57" t="s">
        <v>16</v>
      </c>
    </row>
    <row r="42" spans="1:11" ht="15.75" x14ac:dyDescent="0.25">
      <c r="A42" s="79"/>
      <c r="B42" s="80"/>
      <c r="C42" s="80"/>
      <c r="D42" s="80"/>
      <c r="E42" s="80"/>
      <c r="F42" s="80"/>
      <c r="G42" s="80"/>
      <c r="H42" s="80"/>
      <c r="I42" s="80"/>
      <c r="J42" s="80"/>
      <c r="K42" s="81"/>
    </row>
    <row r="43" spans="1:11" ht="15.75" x14ac:dyDescent="0.25">
      <c r="A43" s="62" t="s">
        <v>51</v>
      </c>
      <c r="B43" s="86" t="s">
        <v>53</v>
      </c>
      <c r="C43" s="86"/>
      <c r="D43" s="86"/>
      <c r="E43" s="86"/>
      <c r="F43" s="86"/>
      <c r="G43" s="86"/>
      <c r="H43" s="86"/>
      <c r="I43" s="86"/>
      <c r="J43" s="86"/>
      <c r="K43" s="86"/>
    </row>
    <row r="44" spans="1:11" ht="15.75" x14ac:dyDescent="0.25">
      <c r="A44" s="14"/>
      <c r="B44" s="59" t="s">
        <v>37</v>
      </c>
      <c r="C44" s="15"/>
      <c r="D44" s="15"/>
      <c r="E44" s="15"/>
      <c r="F44" s="15"/>
      <c r="G44" s="15"/>
      <c r="H44" s="15">
        <v>73.69</v>
      </c>
      <c r="I44" s="15"/>
      <c r="J44" s="15">
        <f>H44</f>
        <v>73.69</v>
      </c>
      <c r="K44" s="14"/>
    </row>
    <row r="45" spans="1:11" ht="15.75" x14ac:dyDescent="0.25">
      <c r="A45" s="14"/>
      <c r="B45" s="59" t="s">
        <v>38</v>
      </c>
      <c r="C45" s="15"/>
      <c r="D45" s="15"/>
      <c r="E45" s="15"/>
      <c r="F45" s="15"/>
      <c r="G45" s="15"/>
      <c r="H45" s="15">
        <v>49.44</v>
      </c>
      <c r="I45" s="15"/>
      <c r="J45" s="15">
        <f t="shared" ref="J45:J52" si="3">H45</f>
        <v>49.44</v>
      </c>
      <c r="K45" s="14"/>
    </row>
    <row r="46" spans="1:11" ht="15.75" x14ac:dyDescent="0.25">
      <c r="A46" s="14"/>
      <c r="B46" s="59" t="s">
        <v>39</v>
      </c>
      <c r="C46" s="15"/>
      <c r="D46" s="15"/>
      <c r="E46" s="15"/>
      <c r="F46" s="15"/>
      <c r="G46" s="15"/>
      <c r="H46" s="15">
        <v>185.34</v>
      </c>
      <c r="I46" s="15"/>
      <c r="J46" s="15">
        <f t="shared" si="3"/>
        <v>185.34</v>
      </c>
      <c r="K46" s="14"/>
    </row>
    <row r="47" spans="1:11" ht="15.75" x14ac:dyDescent="0.25">
      <c r="A47" s="14"/>
      <c r="B47" s="59" t="s">
        <v>40</v>
      </c>
      <c r="C47" s="15"/>
      <c r="D47" s="15"/>
      <c r="E47" s="15"/>
      <c r="F47" s="15"/>
      <c r="G47" s="15"/>
      <c r="H47" s="15">
        <v>162.22999999999999</v>
      </c>
      <c r="I47" s="15"/>
      <c r="J47" s="15">
        <f t="shared" si="3"/>
        <v>162.22999999999999</v>
      </c>
      <c r="K47" s="14"/>
    </row>
    <row r="48" spans="1:11" ht="15.75" x14ac:dyDescent="0.25">
      <c r="A48" s="14"/>
      <c r="B48" s="59" t="s">
        <v>41</v>
      </c>
      <c r="C48" s="15"/>
      <c r="D48" s="15"/>
      <c r="E48" s="15"/>
      <c r="F48" s="15"/>
      <c r="G48" s="15"/>
      <c r="H48" s="15">
        <v>501.23</v>
      </c>
      <c r="I48" s="15"/>
      <c r="J48" s="15">
        <f t="shared" si="3"/>
        <v>501.23</v>
      </c>
      <c r="K48" s="14"/>
    </row>
    <row r="49" spans="1:11" ht="15.75" x14ac:dyDescent="0.25">
      <c r="A49" s="14"/>
      <c r="B49" s="59" t="s">
        <v>43</v>
      </c>
      <c r="C49" s="15"/>
      <c r="D49" s="15"/>
      <c r="E49" s="15"/>
      <c r="F49" s="15"/>
      <c r="G49" s="15"/>
      <c r="H49" s="15">
        <v>106.83</v>
      </c>
      <c r="I49" s="15"/>
      <c r="J49" s="15">
        <f t="shared" si="3"/>
        <v>106.83</v>
      </c>
      <c r="K49" s="14"/>
    </row>
    <row r="50" spans="1:11" ht="15.75" x14ac:dyDescent="0.25">
      <c r="A50" s="14"/>
      <c r="B50" s="59" t="s">
        <v>44</v>
      </c>
      <c r="C50" s="15"/>
      <c r="D50" s="15"/>
      <c r="E50" s="15"/>
      <c r="F50" s="15"/>
      <c r="G50" s="15"/>
      <c r="H50" s="15">
        <v>66.239999999999995</v>
      </c>
      <c r="I50" s="15"/>
      <c r="J50" s="15">
        <f t="shared" si="3"/>
        <v>66.239999999999995</v>
      </c>
      <c r="K50" s="14"/>
    </row>
    <row r="51" spans="1:11" ht="15.75" x14ac:dyDescent="0.25">
      <c r="A51" s="14"/>
      <c r="B51" s="59" t="s">
        <v>45</v>
      </c>
      <c r="C51" s="15"/>
      <c r="D51" s="15"/>
      <c r="E51" s="15"/>
      <c r="F51" s="15"/>
      <c r="G51" s="15"/>
      <c r="H51" s="15">
        <v>110.07</v>
      </c>
      <c r="I51" s="15"/>
      <c r="J51" s="15">
        <f t="shared" si="3"/>
        <v>110.07</v>
      </c>
      <c r="K51" s="14"/>
    </row>
    <row r="52" spans="1:11" ht="15.75" x14ac:dyDescent="0.25">
      <c r="A52" s="14"/>
      <c r="B52" s="59" t="s">
        <v>46</v>
      </c>
      <c r="C52" s="15"/>
      <c r="D52" s="15"/>
      <c r="E52" s="15"/>
      <c r="F52" s="15"/>
      <c r="G52" s="15"/>
      <c r="H52" s="15">
        <v>117.19</v>
      </c>
      <c r="I52" s="15"/>
      <c r="J52" s="15">
        <f t="shared" si="3"/>
        <v>117.19</v>
      </c>
      <c r="K52" s="14"/>
    </row>
    <row r="53" spans="1:11" ht="15.75" x14ac:dyDescent="0.25">
      <c r="A53" s="85" t="s">
        <v>36</v>
      </c>
      <c r="B53" s="85"/>
      <c r="C53" s="82"/>
      <c r="D53" s="83"/>
      <c r="E53" s="83"/>
      <c r="F53" s="83"/>
      <c r="G53" s="83"/>
      <c r="H53" s="83"/>
      <c r="I53" s="84"/>
      <c r="J53" s="63">
        <f>SUM(J44:J52)</f>
        <v>1372.26</v>
      </c>
      <c r="K53" s="57" t="s">
        <v>16</v>
      </c>
    </row>
    <row r="54" spans="1:11" ht="15.75" x14ac:dyDescent="0.25">
      <c r="A54" s="79"/>
      <c r="B54" s="80"/>
      <c r="C54" s="80"/>
      <c r="D54" s="80"/>
      <c r="E54" s="80"/>
      <c r="F54" s="80"/>
      <c r="G54" s="80"/>
      <c r="H54" s="80"/>
      <c r="I54" s="80"/>
      <c r="J54" s="80"/>
      <c r="K54" s="81"/>
    </row>
    <row r="55" spans="1:11" ht="15.75" x14ac:dyDescent="0.25">
      <c r="A55" s="12" t="s">
        <v>54</v>
      </c>
      <c r="B55" s="64" t="s">
        <v>58</v>
      </c>
      <c r="C55" s="13"/>
      <c r="D55" s="13"/>
      <c r="E55" s="13"/>
      <c r="F55" s="13"/>
      <c r="G55" s="13"/>
      <c r="H55" s="13"/>
      <c r="I55" s="13"/>
      <c r="J55" s="13"/>
      <c r="K55" s="12"/>
    </row>
    <row r="56" spans="1:11" ht="15.75" x14ac:dyDescent="0.25">
      <c r="A56" s="62" t="s">
        <v>55</v>
      </c>
      <c r="B56" s="86" t="s">
        <v>57</v>
      </c>
      <c r="C56" s="86"/>
      <c r="D56" s="86"/>
      <c r="E56" s="86"/>
      <c r="F56" s="86"/>
      <c r="G56" s="86"/>
      <c r="H56" s="86"/>
      <c r="I56" s="86"/>
      <c r="J56" s="86"/>
      <c r="K56" s="86"/>
    </row>
    <row r="57" spans="1:11" ht="15.75" x14ac:dyDescent="0.25">
      <c r="A57" s="14"/>
      <c r="B57" s="59" t="s">
        <v>38</v>
      </c>
      <c r="C57" s="15"/>
      <c r="D57" s="15"/>
      <c r="E57" s="15"/>
      <c r="F57" s="15"/>
      <c r="G57" s="15"/>
      <c r="H57" s="15">
        <v>4.75</v>
      </c>
      <c r="I57" s="15"/>
      <c r="J57" s="15">
        <f>H57</f>
        <v>4.75</v>
      </c>
      <c r="K57" s="14"/>
    </row>
    <row r="58" spans="1:11" ht="15.75" x14ac:dyDescent="0.25">
      <c r="A58" s="14"/>
      <c r="B58" s="59" t="s">
        <v>39</v>
      </c>
      <c r="C58" s="15"/>
      <c r="D58" s="15"/>
      <c r="E58" s="15"/>
      <c r="F58" s="15"/>
      <c r="G58" s="15"/>
      <c r="H58" s="15">
        <v>30.78</v>
      </c>
      <c r="I58" s="15"/>
      <c r="J58" s="15">
        <f t="shared" ref="J58:J59" si="4">H58</f>
        <v>30.78</v>
      </c>
      <c r="K58" s="14"/>
    </row>
    <row r="59" spans="1:11" ht="15.75" x14ac:dyDescent="0.25">
      <c r="A59" s="14"/>
      <c r="B59" s="59" t="s">
        <v>40</v>
      </c>
      <c r="C59" s="15"/>
      <c r="D59" s="15"/>
      <c r="E59" s="15"/>
      <c r="F59" s="15"/>
      <c r="G59" s="15"/>
      <c r="H59" s="15">
        <v>27.06</v>
      </c>
      <c r="I59" s="15"/>
      <c r="J59" s="15">
        <f t="shared" si="4"/>
        <v>27.06</v>
      </c>
      <c r="K59" s="14"/>
    </row>
    <row r="60" spans="1:11" ht="15.75" x14ac:dyDescent="0.25">
      <c r="A60" s="87" t="s">
        <v>36</v>
      </c>
      <c r="B60" s="87"/>
      <c r="C60" s="97"/>
      <c r="D60" s="98"/>
      <c r="E60" s="98"/>
      <c r="F60" s="98"/>
      <c r="G60" s="98"/>
      <c r="H60" s="98"/>
      <c r="I60" s="99"/>
      <c r="J60" s="65">
        <f>SUM(J57:J59)</f>
        <v>62.59</v>
      </c>
      <c r="K60" s="62" t="s">
        <v>16</v>
      </c>
    </row>
    <row r="61" spans="1:11" ht="15.75" x14ac:dyDescent="0.25">
      <c r="A61" s="96"/>
      <c r="B61" s="96"/>
      <c r="C61" s="96"/>
      <c r="D61" s="96"/>
      <c r="E61" s="96"/>
      <c r="F61" s="96"/>
      <c r="G61" s="96"/>
      <c r="H61" s="96"/>
      <c r="I61" s="96"/>
      <c r="J61" s="96"/>
      <c r="K61" s="96"/>
    </row>
    <row r="62" spans="1:11" x14ac:dyDescent="0.25">
      <c r="A62" s="17"/>
      <c r="B62" s="16"/>
      <c r="C62" s="16"/>
      <c r="D62" s="16"/>
      <c r="E62" s="16"/>
      <c r="F62" s="16"/>
      <c r="G62" s="16"/>
      <c r="H62" s="16"/>
      <c r="I62" s="16"/>
      <c r="J62" s="16"/>
      <c r="K62" s="17"/>
    </row>
    <row r="63" spans="1:11" x14ac:dyDescent="0.25">
      <c r="A63" s="17"/>
      <c r="B63" s="16"/>
      <c r="C63" s="16"/>
      <c r="D63" s="16"/>
      <c r="E63" s="16"/>
      <c r="F63" s="16"/>
      <c r="G63" s="16"/>
      <c r="H63" s="16"/>
      <c r="I63" s="16"/>
      <c r="J63" s="16"/>
      <c r="K63" s="17"/>
    </row>
    <row r="64" spans="1:11" x14ac:dyDescent="0.25">
      <c r="A64" s="17"/>
      <c r="B64" s="16"/>
      <c r="C64" s="16"/>
      <c r="D64" s="16"/>
      <c r="E64" s="16"/>
      <c r="F64" s="16"/>
      <c r="G64" s="16"/>
      <c r="H64" s="16"/>
      <c r="I64" s="16"/>
      <c r="J64" s="16"/>
      <c r="K64" s="17"/>
    </row>
    <row r="65" spans="1:11" x14ac:dyDescent="0.25">
      <c r="A65" s="17"/>
      <c r="D65" s="16"/>
      <c r="E65" s="16"/>
      <c r="F65" s="16"/>
      <c r="G65" s="16"/>
      <c r="H65" s="16"/>
      <c r="I65" s="16"/>
      <c r="J65" s="16"/>
      <c r="K65" s="17"/>
    </row>
    <row r="66" spans="1:11" ht="16.5" x14ac:dyDescent="0.25">
      <c r="A66" s="17"/>
      <c r="B66" s="89" t="s">
        <v>82</v>
      </c>
      <c r="C66" s="89"/>
      <c r="D66" s="16"/>
      <c r="E66" s="16"/>
      <c r="F66" s="16"/>
      <c r="G66" s="16"/>
      <c r="H66" s="16"/>
      <c r="I66" s="16"/>
      <c r="J66" s="16"/>
      <c r="K66" s="17"/>
    </row>
    <row r="67" spans="1:11" ht="16.5" x14ac:dyDescent="0.25">
      <c r="A67" s="17"/>
      <c r="B67" s="66" t="s">
        <v>73</v>
      </c>
      <c r="C67" s="66"/>
      <c r="D67" s="16"/>
      <c r="E67" s="16"/>
      <c r="F67" s="16"/>
      <c r="G67" s="16"/>
      <c r="H67" s="16"/>
      <c r="I67" s="16"/>
      <c r="J67" s="16"/>
      <c r="K67" s="17"/>
    </row>
    <row r="68" spans="1:11" x14ac:dyDescent="0.25">
      <c r="A68" s="17"/>
      <c r="B68" s="16"/>
      <c r="C68" s="16"/>
      <c r="D68" s="16"/>
      <c r="E68" s="16"/>
      <c r="F68" s="16"/>
      <c r="G68" s="16"/>
      <c r="H68" s="16"/>
      <c r="I68" s="16"/>
      <c r="J68" s="16"/>
      <c r="K68" s="17"/>
    </row>
    <row r="69" spans="1:11" x14ac:dyDescent="0.25">
      <c r="A69" s="17"/>
      <c r="B69" s="16"/>
      <c r="C69" s="16"/>
      <c r="D69" s="16"/>
      <c r="E69" s="16"/>
      <c r="F69" s="16"/>
      <c r="G69" s="16"/>
      <c r="H69" s="16"/>
      <c r="I69" s="16"/>
      <c r="J69" s="16"/>
      <c r="K69" s="17"/>
    </row>
  </sheetData>
  <mergeCells count="39">
    <mergeCell ref="A1:D1"/>
    <mergeCell ref="A2:D2"/>
    <mergeCell ref="D3:D4"/>
    <mergeCell ref="E1:K2"/>
    <mergeCell ref="E3:E4"/>
    <mergeCell ref="J3:J4"/>
    <mergeCell ref="H3:H4"/>
    <mergeCell ref="I3:I4"/>
    <mergeCell ref="C8:I8"/>
    <mergeCell ref="C12:I12"/>
    <mergeCell ref="A3:A4"/>
    <mergeCell ref="B3:B4"/>
    <mergeCell ref="C3:C4"/>
    <mergeCell ref="B6:K6"/>
    <mergeCell ref="B10:K10"/>
    <mergeCell ref="A8:B8"/>
    <mergeCell ref="K3:K4"/>
    <mergeCell ref="G3:G4"/>
    <mergeCell ref="F3:F4"/>
    <mergeCell ref="B56:K56"/>
    <mergeCell ref="A60:B60"/>
    <mergeCell ref="B15:K15"/>
    <mergeCell ref="B43:K43"/>
    <mergeCell ref="B66:C66"/>
    <mergeCell ref="A29:B29"/>
    <mergeCell ref="B31:K31"/>
    <mergeCell ref="A41:B41"/>
    <mergeCell ref="A61:K61"/>
    <mergeCell ref="C60:I60"/>
    <mergeCell ref="A54:K54"/>
    <mergeCell ref="A9:K9"/>
    <mergeCell ref="A13:K13"/>
    <mergeCell ref="A30:K30"/>
    <mergeCell ref="A42:K42"/>
    <mergeCell ref="C29:I29"/>
    <mergeCell ref="C41:I41"/>
    <mergeCell ref="C53:I53"/>
    <mergeCell ref="A53:B53"/>
    <mergeCell ref="A12:B12"/>
  </mergeCells>
  <pageMargins left="0.511811024" right="0.511811024" top="1.2230208333333332" bottom="0.78740157499999996" header="0.31496062000000002" footer="0.31496062000000002"/>
  <pageSetup paperSize="9" scale="59" orientation="portrait" r:id="rId1"/>
  <headerFooter>
    <oddHeader>&amp;C&amp;G</oddHeader>
    <oddFooter>&amp;CRua Elias Estevão Colnago, nº 65 – Centro - Itarana/ES   CEP 29620-000    Tel.: (27) 3720-4900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view="pageBreakPreview" zoomScaleNormal="100" zoomScaleSheetLayoutView="100" workbookViewId="0">
      <selection activeCell="H16" sqref="H16"/>
    </sheetView>
  </sheetViews>
  <sheetFormatPr defaultRowHeight="15" x14ac:dyDescent="0.25"/>
  <cols>
    <col min="2" max="2" width="34.85546875" customWidth="1"/>
    <col min="3" max="3" width="14.28515625" customWidth="1"/>
    <col min="4" max="4" width="11.7109375" customWidth="1"/>
    <col min="5" max="5" width="12.7109375" customWidth="1"/>
    <col min="6" max="6" width="12.85546875" customWidth="1"/>
    <col min="7" max="7" width="13.42578125" customWidth="1"/>
    <col min="8" max="8" width="10.140625" bestFit="1" customWidth="1"/>
    <col min="9" max="9" width="9.85546875" bestFit="1" customWidth="1"/>
  </cols>
  <sheetData>
    <row r="1" spans="1:9" x14ac:dyDescent="0.25">
      <c r="A1" s="110" t="s">
        <v>75</v>
      </c>
      <c r="B1" s="110"/>
      <c r="C1" s="110"/>
      <c r="D1" s="110"/>
      <c r="E1" s="114" t="s">
        <v>61</v>
      </c>
      <c r="F1" s="115"/>
      <c r="G1" s="116"/>
    </row>
    <row r="2" spans="1:9" x14ac:dyDescent="0.25">
      <c r="A2" s="111" t="s">
        <v>76</v>
      </c>
      <c r="B2" s="112"/>
      <c r="C2" s="112"/>
      <c r="D2" s="113"/>
      <c r="E2" s="117"/>
      <c r="F2" s="118"/>
      <c r="G2" s="119"/>
    </row>
    <row r="3" spans="1:9" x14ac:dyDescent="0.25">
      <c r="A3" s="121" t="s">
        <v>1</v>
      </c>
      <c r="B3" s="121" t="s">
        <v>62</v>
      </c>
      <c r="C3" s="121" t="s">
        <v>63</v>
      </c>
      <c r="D3" s="121" t="s">
        <v>72</v>
      </c>
      <c r="E3" s="120" t="s">
        <v>64</v>
      </c>
      <c r="F3" s="120"/>
      <c r="G3" s="120"/>
    </row>
    <row r="4" spans="1:9" x14ac:dyDescent="0.25">
      <c r="A4" s="121"/>
      <c r="B4" s="121"/>
      <c r="C4" s="121"/>
      <c r="D4" s="121"/>
      <c r="E4" s="10">
        <v>1</v>
      </c>
      <c r="F4" s="10">
        <v>2</v>
      </c>
      <c r="G4" s="10">
        <v>3</v>
      </c>
    </row>
    <row r="5" spans="1:9" x14ac:dyDescent="0.25">
      <c r="A5" s="24">
        <v>1</v>
      </c>
      <c r="B5" s="25" t="s">
        <v>13</v>
      </c>
      <c r="C5" s="26">
        <v>5139.5</v>
      </c>
      <c r="D5" s="27">
        <f>C5/C8</f>
        <v>3.6798634108019944E-2</v>
      </c>
      <c r="E5" s="28">
        <v>5139.5</v>
      </c>
      <c r="F5" s="29" t="s">
        <v>71</v>
      </c>
      <c r="G5" s="29" t="s">
        <v>71</v>
      </c>
      <c r="H5" s="11"/>
      <c r="I5" s="11"/>
    </row>
    <row r="6" spans="1:9" x14ac:dyDescent="0.25">
      <c r="A6" s="24">
        <v>2</v>
      </c>
      <c r="B6" s="25" t="s">
        <v>22</v>
      </c>
      <c r="C6" s="26">
        <v>133580.9</v>
      </c>
      <c r="D6" s="27">
        <f>C6/C8</f>
        <v>0.95643441247592198</v>
      </c>
      <c r="E6" s="28">
        <v>50000</v>
      </c>
      <c r="F6" s="28">
        <v>50000</v>
      </c>
      <c r="G6" s="28">
        <v>33580.9</v>
      </c>
      <c r="H6" s="11"/>
      <c r="I6" s="11"/>
    </row>
    <row r="7" spans="1:9" x14ac:dyDescent="0.25">
      <c r="A7" s="24">
        <v>3</v>
      </c>
      <c r="B7" s="25" t="s">
        <v>65</v>
      </c>
      <c r="C7" s="30">
        <v>945.11</v>
      </c>
      <c r="D7" s="27">
        <f>C7/C8</f>
        <v>6.7669534160581246E-3</v>
      </c>
      <c r="E7" s="29" t="s">
        <v>71</v>
      </c>
      <c r="F7" s="29" t="s">
        <v>71</v>
      </c>
      <c r="G7" s="31">
        <v>945.11</v>
      </c>
      <c r="H7" s="11"/>
      <c r="I7" s="11"/>
    </row>
    <row r="8" spans="1:9" x14ac:dyDescent="0.25">
      <c r="A8" s="124" t="s">
        <v>66</v>
      </c>
      <c r="B8" s="124"/>
      <c r="C8" s="32">
        <f>SUM(C5:C7)</f>
        <v>139665.50999999998</v>
      </c>
      <c r="D8" s="33">
        <f>SUM(D5:D7)</f>
        <v>1</v>
      </c>
      <c r="E8" s="34"/>
      <c r="F8" s="34"/>
      <c r="G8" s="34"/>
    </row>
    <row r="9" spans="1:9" x14ac:dyDescent="0.25">
      <c r="A9" s="125" t="s">
        <v>67</v>
      </c>
      <c r="B9" s="125"/>
      <c r="C9" s="125"/>
      <c r="D9" s="125"/>
      <c r="E9" s="26">
        <f>SUM(E5:E7)</f>
        <v>55139.5</v>
      </c>
      <c r="F9" s="26">
        <f>SUM(F5:F7)</f>
        <v>50000</v>
      </c>
      <c r="G9" s="26">
        <f>SUM(G5:G7)</f>
        <v>34526.01</v>
      </c>
    </row>
    <row r="10" spans="1:9" x14ac:dyDescent="0.25">
      <c r="A10" s="125" t="s">
        <v>68</v>
      </c>
      <c r="B10" s="125"/>
      <c r="C10" s="125"/>
      <c r="D10" s="125"/>
      <c r="E10" s="26">
        <f>E9</f>
        <v>55139.5</v>
      </c>
      <c r="F10" s="26">
        <f>E10+F9</f>
        <v>105139.5</v>
      </c>
      <c r="G10" s="26">
        <f>F10+G9</f>
        <v>139665.51</v>
      </c>
    </row>
    <row r="11" spans="1:9" x14ac:dyDescent="0.25">
      <c r="A11" s="125" t="s">
        <v>69</v>
      </c>
      <c r="B11" s="125"/>
      <c r="C11" s="125"/>
      <c r="D11" s="125"/>
      <c r="E11" s="35">
        <f>E9/C8</f>
        <v>0.39479682564435564</v>
      </c>
      <c r="F11" s="35">
        <f>F9/C8</f>
        <v>0.35799819153633566</v>
      </c>
      <c r="G11" s="35">
        <f>G9/C8</f>
        <v>0.24720498281930883</v>
      </c>
    </row>
    <row r="12" spans="1:9" x14ac:dyDescent="0.25">
      <c r="A12" s="125" t="s">
        <v>70</v>
      </c>
      <c r="B12" s="125"/>
      <c r="C12" s="125"/>
      <c r="D12" s="125"/>
      <c r="E12" s="36">
        <f>E11</f>
        <v>0.39479682564435564</v>
      </c>
      <c r="F12" s="35">
        <f>F10/C8</f>
        <v>0.75279501718069131</v>
      </c>
      <c r="G12" s="35">
        <f>G10/C8</f>
        <v>1.0000000000000002</v>
      </c>
    </row>
    <row r="13" spans="1:9" x14ac:dyDescent="0.25">
      <c r="A13" s="16"/>
      <c r="B13" s="16"/>
      <c r="C13" s="16"/>
      <c r="D13" s="16"/>
      <c r="E13" s="16"/>
      <c r="F13" s="16"/>
      <c r="G13" s="16"/>
    </row>
    <row r="14" spans="1:9" x14ac:dyDescent="0.25">
      <c r="A14" s="16"/>
      <c r="B14" s="16"/>
      <c r="C14" s="16"/>
      <c r="D14" s="16"/>
      <c r="E14" s="16"/>
      <c r="F14" s="16"/>
      <c r="G14" s="16"/>
    </row>
    <row r="15" spans="1:9" ht="15" customHeight="1" x14ac:dyDescent="0.25">
      <c r="A15" s="16"/>
      <c r="B15" s="16"/>
      <c r="C15" s="16"/>
      <c r="D15" s="19"/>
      <c r="E15" s="19"/>
      <c r="F15" s="19"/>
      <c r="G15" s="16"/>
    </row>
    <row r="16" spans="1:9" x14ac:dyDescent="0.25">
      <c r="A16" s="16"/>
      <c r="B16" s="123" t="s">
        <v>74</v>
      </c>
      <c r="C16" s="123"/>
      <c r="D16" s="18"/>
      <c r="E16" s="18"/>
      <c r="F16" s="18"/>
      <c r="G16" s="16"/>
    </row>
    <row r="17" spans="1:7" x14ac:dyDescent="0.25">
      <c r="A17" s="16"/>
      <c r="B17" s="122" t="s">
        <v>73</v>
      </c>
      <c r="C17" s="122"/>
      <c r="D17" s="16"/>
      <c r="E17" s="16"/>
      <c r="F17" s="16"/>
      <c r="G17" s="16"/>
    </row>
    <row r="18" spans="1:7" x14ac:dyDescent="0.25">
      <c r="A18" s="16"/>
      <c r="B18" s="16"/>
      <c r="C18" s="16"/>
      <c r="D18" s="16"/>
      <c r="E18" s="16"/>
      <c r="F18" s="16"/>
      <c r="G18" s="16"/>
    </row>
  </sheetData>
  <mergeCells count="15">
    <mergeCell ref="B17:C17"/>
    <mergeCell ref="B16:C16"/>
    <mergeCell ref="A8:B8"/>
    <mergeCell ref="A9:D9"/>
    <mergeCell ref="A10:D10"/>
    <mergeCell ref="A11:D11"/>
    <mergeCell ref="A12:D12"/>
    <mergeCell ref="A1:D1"/>
    <mergeCell ref="A2:D2"/>
    <mergeCell ref="E1:G2"/>
    <mergeCell ref="E3:G3"/>
    <mergeCell ref="A3:A4"/>
    <mergeCell ref="B3:B4"/>
    <mergeCell ref="C3:C4"/>
    <mergeCell ref="D3:D4"/>
  </mergeCells>
  <pageMargins left="0.511811024" right="0.511811024" top="0.78740157499999996" bottom="0.78740157499999996" header="0.31496062000000002" footer="0.31496062000000002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3</vt:i4>
      </vt:variant>
    </vt:vector>
  </HeadingPairs>
  <TitlesOfParts>
    <vt:vector size="6" baseType="lpstr">
      <vt:lpstr>PLANILHA ORÇAMENTÁRIA</vt:lpstr>
      <vt:lpstr>MEMORIA DE CALCULO</vt:lpstr>
      <vt:lpstr>CRONOGRAMA FÍSICO-FINANCEIRO</vt:lpstr>
      <vt:lpstr>'CRONOGRAMA FÍSICO-FINANCEIRO'!Area_de_impressao</vt:lpstr>
      <vt:lpstr>'MEMORIA DE CALCULO'!Area_de_impressao</vt:lpstr>
      <vt:lpstr>'PLANILHA ORÇAMENTÁRIA'!Area_de_impressao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Igor Dominicini</dc:creator>
  <cp:lastModifiedBy>Igor Dominicini</cp:lastModifiedBy>
  <cp:lastPrinted>2018-04-12T11:51:04Z</cp:lastPrinted>
  <dcterms:created xsi:type="dcterms:W3CDTF">2018-03-05T16:58:55Z</dcterms:created>
  <dcterms:modified xsi:type="dcterms:W3CDTF">2018-04-12T11:51:11Z</dcterms:modified>
</cp:coreProperties>
</file>